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6" activeTab="28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AZ98" i="31"/>
  <c r="AZ86"/>
  <c r="AZ78"/>
  <c r="AZ74"/>
  <c r="AZ66"/>
  <c r="AZ54"/>
  <c r="AZ46"/>
  <c r="AZ42"/>
  <c r="AZ34"/>
  <c r="AZ22"/>
  <c r="AZ14"/>
  <c r="AZ10"/>
  <c r="AZ97" i="5"/>
  <c r="AZ93"/>
  <c r="AZ81"/>
  <c r="AZ77"/>
  <c r="AZ65"/>
  <c r="AZ61"/>
  <c r="AZ49"/>
  <c r="AZ45"/>
  <c r="AZ33"/>
  <c r="AZ29"/>
  <c r="AZ17"/>
  <c r="AZ13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BW77"/>
  <c r="AZ77" s="1"/>
  <c r="BW76"/>
  <c r="AZ76" s="1"/>
  <c r="BW75"/>
  <c r="AZ75" s="1"/>
  <c r="BW74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BW45"/>
  <c r="AZ45" s="1"/>
  <c r="BW44"/>
  <c r="AZ44" s="1"/>
  <c r="BW43"/>
  <c r="AZ43" s="1"/>
  <c r="BW42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BW13"/>
  <c r="AZ13" s="1"/>
  <c r="BW12"/>
  <c r="AZ12" s="1"/>
  <c r="BW11"/>
  <c r="AZ11" s="1"/>
  <c r="BW10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BW96"/>
  <c r="AZ96" s="1"/>
  <c r="BW95"/>
  <c r="AZ95" s="1"/>
  <c r="BW94"/>
  <c r="AZ94" s="1"/>
  <c r="BW93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BW80"/>
  <c r="AZ80" s="1"/>
  <c r="BW79"/>
  <c r="AZ79" s="1"/>
  <c r="BW78"/>
  <c r="AZ78" s="1"/>
  <c r="BW77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BW64"/>
  <c r="AZ64" s="1"/>
  <c r="BW63"/>
  <c r="AZ63" s="1"/>
  <c r="BW62"/>
  <c r="AZ62" s="1"/>
  <c r="BW6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BW48"/>
  <c r="AZ48" s="1"/>
  <c r="BW47"/>
  <c r="AZ47" s="1"/>
  <c r="BW46"/>
  <c r="AZ46" s="1"/>
  <c r="BW45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BW32"/>
  <c r="AZ32" s="1"/>
  <c r="BW31"/>
  <c r="AZ31" s="1"/>
  <c r="BW30"/>
  <c r="AZ30" s="1"/>
  <c r="BW29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BW16"/>
  <c r="AZ16" s="1"/>
  <c r="BW15"/>
  <c r="AZ15" s="1"/>
  <c r="BW14"/>
  <c r="AZ14" s="1"/>
  <c r="BW13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L3"/>
  <c r="AL99" s="1"/>
  <c r="AK3"/>
  <c r="AJ3"/>
  <c r="AI3"/>
  <c r="Z3"/>
  <c r="Y3"/>
  <c r="AJ99"/>
  <c r="AM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K99" s="1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J99" s="1"/>
  <c r="AI3"/>
  <c r="Z3"/>
  <c r="Y3"/>
  <c r="AN99"/>
  <c r="AI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B15" i="63" s="1"/>
  <c r="AJ15" i="14"/>
  <c r="AE16"/>
  <c r="AB16" i="61" s="1"/>
  <c r="AF16" i="14"/>
  <c r="AG16"/>
  <c r="AH16"/>
  <c r="AI16"/>
  <c r="AJ16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B19" i="63" s="1"/>
  <c r="AJ19" i="14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B23" i="63" s="1"/>
  <c r="AJ23" i="14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B27" i="63" s="1"/>
  <c r="AJ27" i="14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B31" i="63" s="1"/>
  <c r="AJ31" i="14"/>
  <c r="AE32"/>
  <c r="AB32" i="61" s="1"/>
  <c r="AF32" i="14"/>
  <c r="AG32"/>
  <c r="AH32"/>
  <c r="AI32"/>
  <c r="AJ32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B35" i="63" s="1"/>
  <c r="AJ35" i="14"/>
  <c r="AE36"/>
  <c r="AB36" i="61" s="1"/>
  <c r="AF36" i="14"/>
  <c r="AG36"/>
  <c r="AH36"/>
  <c r="AI36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B43" i="63" s="1"/>
  <c r="AJ43" i="14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B47" i="63" s="1"/>
  <c r="AJ47" i="14"/>
  <c r="AE48"/>
  <c r="AB48" i="61" s="1"/>
  <c r="AF48" i="14"/>
  <c r="AG48"/>
  <c r="AH48"/>
  <c r="AB48" i="62" s="1"/>
  <c r="AI48" i="14"/>
  <c r="AJ48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B51" i="63" s="1"/>
  <c r="AJ51" i="14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B55" i="63" s="1"/>
  <c r="AJ55" i="14"/>
  <c r="AE56"/>
  <c r="AB56" i="61" s="1"/>
  <c r="AF56" i="14"/>
  <c r="AG56"/>
  <c r="AH56"/>
  <c r="AI56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B59" i="63" s="1"/>
  <c r="AJ59" i="14"/>
  <c r="AE60"/>
  <c r="AB60" i="61" s="1"/>
  <c r="AF60" i="14"/>
  <c r="AG60"/>
  <c r="AH60"/>
  <c r="AI60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J6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B69" i="61" s="1"/>
  <c r="AF69" i="14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B71" i="63" s="1"/>
  <c r="AJ71" i="14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B75" i="63" s="1"/>
  <c r="AJ75" i="14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B79" i="63" s="1"/>
  <c r="AJ79" i="14"/>
  <c r="AE80"/>
  <c r="AB80" i="61" s="1"/>
  <c r="AF80" i="14"/>
  <c r="AG80"/>
  <c r="AH80"/>
  <c r="AI80"/>
  <c r="AJ80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B83" i="63" s="1"/>
  <c r="AJ83" i="14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I3"/>
  <c r="AB3" i="63" s="1"/>
  <c r="AJ3" i="14"/>
  <c r="AE3"/>
  <c r="X4"/>
  <c r="AA4" i="61" s="1"/>
  <c r="Y4" i="14"/>
  <c r="Z4"/>
  <c r="AA4"/>
  <c r="AB4"/>
  <c r="AC4"/>
  <c r="X5"/>
  <c r="Y5"/>
  <c r="Z5"/>
  <c r="AA5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Y8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C10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Y16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C20"/>
  <c r="X21"/>
  <c r="Y21"/>
  <c r="Z21"/>
  <c r="AA21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C26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Y32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Y40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C42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Y48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C52"/>
  <c r="X53"/>
  <c r="Y53"/>
  <c r="Z53"/>
  <c r="AA53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C58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Y6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Y72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C7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Y80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C84"/>
  <c r="X85"/>
  <c r="Y85"/>
  <c r="Z85"/>
  <c r="AA85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C90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Y96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Y5"/>
  <c r="Z5"/>
  <c r="AA5"/>
  <c r="Y6"/>
  <c r="Z6"/>
  <c r="Y7"/>
  <c r="Z7"/>
  <c r="AA7"/>
  <c r="Y8"/>
  <c r="Z8"/>
  <c r="Y9"/>
  <c r="Z9"/>
  <c r="AA9"/>
  <c r="Y10"/>
  <c r="Z10"/>
  <c r="AA10"/>
  <c r="Y11"/>
  <c r="Z11"/>
  <c r="AA11"/>
  <c r="Y12"/>
  <c r="Z12"/>
  <c r="Y13"/>
  <c r="Z13"/>
  <c r="AA13"/>
  <c r="Y14"/>
  <c r="Z14"/>
  <c r="Y15"/>
  <c r="Z15"/>
  <c r="AA15"/>
  <c r="Y16"/>
  <c r="Z16"/>
  <c r="AB16"/>
  <c r="Y17"/>
  <c r="Z17"/>
  <c r="AA17"/>
  <c r="Y18"/>
  <c r="Z18"/>
  <c r="Y19"/>
  <c r="Z19"/>
  <c r="AA19"/>
  <c r="Y20"/>
  <c r="Z20"/>
  <c r="AA20"/>
  <c r="Y21"/>
  <c r="Z21"/>
  <c r="AA21"/>
  <c r="Y22"/>
  <c r="Z22"/>
  <c r="Y23"/>
  <c r="Z23"/>
  <c r="AA23"/>
  <c r="Y24"/>
  <c r="Z24"/>
  <c r="Y25"/>
  <c r="Z25"/>
  <c r="AA25"/>
  <c r="Y26"/>
  <c r="Z26"/>
  <c r="AA26"/>
  <c r="Y27"/>
  <c r="Z27"/>
  <c r="AA27"/>
  <c r="Y28"/>
  <c r="Z28"/>
  <c r="Y29"/>
  <c r="Z29"/>
  <c r="AA29"/>
  <c r="Y30"/>
  <c r="Z30"/>
  <c r="Y31"/>
  <c r="Z31"/>
  <c r="AA31"/>
  <c r="Y32"/>
  <c r="Z32"/>
  <c r="AB32"/>
  <c r="Y33"/>
  <c r="Z33"/>
  <c r="AA33"/>
  <c r="Y34"/>
  <c r="Z34"/>
  <c r="Y35"/>
  <c r="Z35"/>
  <c r="AA35"/>
  <c r="Y36"/>
  <c r="Z36"/>
  <c r="AA36"/>
  <c r="Y37"/>
  <c r="Z37"/>
  <c r="AA37"/>
  <c r="Y38"/>
  <c r="Z38"/>
  <c r="Y39"/>
  <c r="Z39"/>
  <c r="AA39"/>
  <c r="Y40"/>
  <c r="Z40"/>
  <c r="Y41"/>
  <c r="Z41"/>
  <c r="AA41"/>
  <c r="Y42"/>
  <c r="Z42"/>
  <c r="AA42"/>
  <c r="Y43"/>
  <c r="Z43"/>
  <c r="AA43"/>
  <c r="Y44"/>
  <c r="Z44"/>
  <c r="Y45"/>
  <c r="Z45"/>
  <c r="AA45"/>
  <c r="Y46"/>
  <c r="Z46"/>
  <c r="Y47"/>
  <c r="Z47"/>
  <c r="AA47"/>
  <c r="Y48"/>
  <c r="Z48"/>
  <c r="AB48"/>
  <c r="Y49"/>
  <c r="Z49"/>
  <c r="AA49"/>
  <c r="Y50"/>
  <c r="Z50"/>
  <c r="Y51"/>
  <c r="Z51"/>
  <c r="AA51"/>
  <c r="Y52"/>
  <c r="Z52"/>
  <c r="AA52"/>
  <c r="Y53"/>
  <c r="Z53"/>
  <c r="AA53"/>
  <c r="Y54"/>
  <c r="Z54"/>
  <c r="Y55"/>
  <c r="Z55"/>
  <c r="AA55"/>
  <c r="Y56"/>
  <c r="Z56"/>
  <c r="Y57"/>
  <c r="Z57"/>
  <c r="AA57"/>
  <c r="Y58"/>
  <c r="Z58"/>
  <c r="AA58"/>
  <c r="Y59"/>
  <c r="Z59"/>
  <c r="AA59"/>
  <c r="Y60"/>
  <c r="Z60"/>
  <c r="Y61"/>
  <c r="Z61"/>
  <c r="AA61"/>
  <c r="Y62"/>
  <c r="Z62"/>
  <c r="Y63"/>
  <c r="Z63"/>
  <c r="AA63"/>
  <c r="Y64"/>
  <c r="Z64"/>
  <c r="AB64"/>
  <c r="Y65"/>
  <c r="Z65"/>
  <c r="AA65"/>
  <c r="Y66"/>
  <c r="Z66"/>
  <c r="Y67"/>
  <c r="Z67"/>
  <c r="AA67"/>
  <c r="Y68"/>
  <c r="Z68"/>
  <c r="AA68"/>
  <c r="Y69"/>
  <c r="Z69"/>
  <c r="AA69"/>
  <c r="Y70"/>
  <c r="Z70"/>
  <c r="Y71"/>
  <c r="Z71"/>
  <c r="AA71"/>
  <c r="Y72"/>
  <c r="Z72"/>
  <c r="Y73"/>
  <c r="Z73"/>
  <c r="AA73"/>
  <c r="Y74"/>
  <c r="Z74"/>
  <c r="AA74"/>
  <c r="Y75"/>
  <c r="Z75"/>
  <c r="AA75"/>
  <c r="Y76"/>
  <c r="Z76"/>
  <c r="Y77"/>
  <c r="Z77"/>
  <c r="AA77"/>
  <c r="Y78"/>
  <c r="Z78"/>
  <c r="Y79"/>
  <c r="Z79"/>
  <c r="AA79"/>
  <c r="Y80"/>
  <c r="Z80"/>
  <c r="AB80"/>
  <c r="Y81"/>
  <c r="Z81"/>
  <c r="AA81"/>
  <c r="Y82"/>
  <c r="Z82"/>
  <c r="Y83"/>
  <c r="Z83"/>
  <c r="AA83"/>
  <c r="Y84"/>
  <c r="Z84"/>
  <c r="AA84"/>
  <c r="Y85"/>
  <c r="Z85"/>
  <c r="AA85"/>
  <c r="Y86"/>
  <c r="Z86"/>
  <c r="Y87"/>
  <c r="Z87"/>
  <c r="AA87"/>
  <c r="Y88"/>
  <c r="Z88"/>
  <c r="Y89"/>
  <c r="Z89"/>
  <c r="AA89"/>
  <c r="Y90"/>
  <c r="Z90"/>
  <c r="AA90"/>
  <c r="Y91"/>
  <c r="Z91"/>
  <c r="AA91"/>
  <c r="Y92"/>
  <c r="Z92"/>
  <c r="Y93"/>
  <c r="Z93"/>
  <c r="AA93"/>
  <c r="Y94"/>
  <c r="Z94"/>
  <c r="Y95"/>
  <c r="Z95"/>
  <c r="AA95"/>
  <c r="Y96"/>
  <c r="Z96"/>
  <c r="AB96"/>
  <c r="Y97"/>
  <c r="Z97"/>
  <c r="AA97"/>
  <c r="Y98"/>
  <c r="Z98"/>
  <c r="AA3"/>
  <c r="Z3"/>
  <c r="Y3"/>
  <c r="Y4" i="62"/>
  <c r="Z4"/>
  <c r="AA4"/>
  <c r="Y5"/>
  <c r="Z5"/>
  <c r="AA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AA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AA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AA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AA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AA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AA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AA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AA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AA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AA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AA93"/>
  <c r="Y94"/>
  <c r="Z94"/>
  <c r="AA94"/>
  <c r="AB94"/>
  <c r="Y95"/>
  <c r="Z95"/>
  <c r="AA95"/>
  <c r="Y96"/>
  <c r="Z96"/>
  <c r="AA96"/>
  <c r="Y97"/>
  <c r="Z97"/>
  <c r="Y98"/>
  <c r="Z98"/>
  <c r="AA98"/>
  <c r="AB98"/>
  <c r="AB3"/>
  <c r="Z3"/>
  <c r="Y3"/>
  <c r="Y4" i="61"/>
  <c r="Z4"/>
  <c r="Y5"/>
  <c r="Z5"/>
  <c r="AA5"/>
  <c r="Y6"/>
  <c r="Z6"/>
  <c r="Y7"/>
  <c r="Z7"/>
  <c r="AA7"/>
  <c r="AB7"/>
  <c r="Y8"/>
  <c r="Z8"/>
  <c r="AA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AA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AA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AA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AA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AA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AA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AA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AA96"/>
  <c r="Y97"/>
  <c r="Z97"/>
  <c r="AA97"/>
  <c r="Y98"/>
  <c r="Z98"/>
  <c r="AA3"/>
  <c r="Z3"/>
  <c r="Y3"/>
  <c r="AK99" i="30" l="1"/>
  <c r="AK99" i="24"/>
  <c r="AB98" i="61"/>
  <c r="AB90"/>
  <c r="AB82"/>
  <c r="AB78" i="63"/>
  <c r="AB66" i="61"/>
  <c r="AB62" i="63"/>
  <c r="AB46" i="61"/>
  <c r="AB42" i="63"/>
  <c r="AB38"/>
  <c r="AB30"/>
  <c r="AB26"/>
  <c r="AB11"/>
  <c r="AB86" i="61"/>
  <c r="AB78"/>
  <c r="AB70" i="63"/>
  <c r="AB58"/>
  <c r="AB54" i="61"/>
  <c r="AB50"/>
  <c r="AB42"/>
  <c r="AB34" i="63"/>
  <c r="AB30" i="61"/>
  <c r="AB22"/>
  <c r="AB60" i="62"/>
  <c r="AB56"/>
  <c r="AB36"/>
  <c r="AB32"/>
  <c r="BM99" i="14"/>
  <c r="AO99" i="24"/>
  <c r="AB82" i="63"/>
  <c r="AB74"/>
  <c r="AB66"/>
  <c r="AB54"/>
  <c r="AB50"/>
  <c r="AB46"/>
  <c r="AB38" i="61"/>
  <c r="AB34"/>
  <c r="AB26"/>
  <c r="AB22" i="63"/>
  <c r="AB67"/>
  <c r="AB63"/>
  <c r="AB39"/>
  <c r="AB7"/>
  <c r="AB94" i="61"/>
  <c r="AB74"/>
  <c r="AB70"/>
  <c r="AB62"/>
  <c r="AB58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D92" s="1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N50" s="1"/>
  <c r="I49"/>
  <c r="I48"/>
  <c r="I47"/>
  <c r="I46"/>
  <c r="I45"/>
  <c r="I44"/>
  <c r="I43"/>
  <c r="I42"/>
  <c r="I41"/>
  <c r="I40"/>
  <c r="I39"/>
  <c r="I38"/>
  <c r="I37"/>
  <c r="I36"/>
  <c r="I35"/>
  <c r="I34"/>
  <c r="N34" s="1"/>
  <c r="I33"/>
  <c r="I32"/>
  <c r="I31"/>
  <c r="I30"/>
  <c r="I29"/>
  <c r="I28"/>
  <c r="I27"/>
  <c r="I26"/>
  <c r="I25"/>
  <c r="I24"/>
  <c r="I23"/>
  <c r="I22"/>
  <c r="I21"/>
  <c r="I20"/>
  <c r="I19"/>
  <c r="I18"/>
  <c r="N18" s="1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N98" s="1"/>
  <c r="M97"/>
  <c r="L97"/>
  <c r="K97"/>
  <c r="J97"/>
  <c r="N97" s="1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N89" s="1"/>
  <c r="I89"/>
  <c r="M88"/>
  <c r="L88"/>
  <c r="K88"/>
  <c r="N88" s="1"/>
  <c r="J88"/>
  <c r="I88"/>
  <c r="M87"/>
  <c r="L87"/>
  <c r="K87"/>
  <c r="J87"/>
  <c r="I87"/>
  <c r="M86"/>
  <c r="L86"/>
  <c r="K86"/>
  <c r="J86"/>
  <c r="I86"/>
  <c r="N86" s="1"/>
  <c r="M85"/>
  <c r="L85"/>
  <c r="K85"/>
  <c r="J85"/>
  <c r="N85" s="1"/>
  <c r="I85"/>
  <c r="M84"/>
  <c r="L84"/>
  <c r="K84"/>
  <c r="J84"/>
  <c r="I84"/>
  <c r="M83"/>
  <c r="L83"/>
  <c r="K83"/>
  <c r="J83"/>
  <c r="I83"/>
  <c r="M82"/>
  <c r="L82"/>
  <c r="K82"/>
  <c r="J82"/>
  <c r="I82"/>
  <c r="N82" s="1"/>
  <c r="M81"/>
  <c r="L81"/>
  <c r="K81"/>
  <c r="J81"/>
  <c r="I81"/>
  <c r="M80"/>
  <c r="L80"/>
  <c r="K80"/>
  <c r="N80" s="1"/>
  <c r="J80"/>
  <c r="I80"/>
  <c r="M79"/>
  <c r="L79"/>
  <c r="K79"/>
  <c r="J79"/>
  <c r="I79"/>
  <c r="M78"/>
  <c r="L78"/>
  <c r="K78"/>
  <c r="J78"/>
  <c r="I78"/>
  <c r="M77"/>
  <c r="L77"/>
  <c r="K77"/>
  <c r="J77"/>
  <c r="N77" s="1"/>
  <c r="I77"/>
  <c r="M76"/>
  <c r="L76"/>
  <c r="K76"/>
  <c r="N76" s="1"/>
  <c r="J76"/>
  <c r="I76"/>
  <c r="M75"/>
  <c r="L75"/>
  <c r="K75"/>
  <c r="J75"/>
  <c r="I75"/>
  <c r="M74"/>
  <c r="L74"/>
  <c r="K74"/>
  <c r="J74"/>
  <c r="I74"/>
  <c r="N74" s="1"/>
  <c r="M73"/>
  <c r="L73"/>
  <c r="K73"/>
  <c r="J73"/>
  <c r="I73"/>
  <c r="M72"/>
  <c r="L72"/>
  <c r="K72"/>
  <c r="N72" s="1"/>
  <c r="J72"/>
  <c r="I72"/>
  <c r="M71"/>
  <c r="L71"/>
  <c r="K71"/>
  <c r="J71"/>
  <c r="I71"/>
  <c r="M70"/>
  <c r="L70"/>
  <c r="K70"/>
  <c r="J70"/>
  <c r="I70"/>
  <c r="M69"/>
  <c r="L69"/>
  <c r="K69"/>
  <c r="J69"/>
  <c r="N69" s="1"/>
  <c r="I69"/>
  <c r="M68"/>
  <c r="L68"/>
  <c r="K68"/>
  <c r="N68" s="1"/>
  <c r="J68"/>
  <c r="I68"/>
  <c r="M67"/>
  <c r="L67"/>
  <c r="K67"/>
  <c r="J67"/>
  <c r="I67"/>
  <c r="M66"/>
  <c r="L66"/>
  <c r="K66"/>
  <c r="J66"/>
  <c r="I66"/>
  <c r="N66" s="1"/>
  <c r="M65"/>
  <c r="L65"/>
  <c r="K65"/>
  <c r="J65"/>
  <c r="N65" s="1"/>
  <c r="I65"/>
  <c r="M64"/>
  <c r="L64"/>
  <c r="K64"/>
  <c r="N64" s="1"/>
  <c r="J64"/>
  <c r="I64"/>
  <c r="M63"/>
  <c r="L63"/>
  <c r="K63"/>
  <c r="J63"/>
  <c r="I63"/>
  <c r="M62"/>
  <c r="L62"/>
  <c r="K62"/>
  <c r="J62"/>
  <c r="I62"/>
  <c r="N62" s="1"/>
  <c r="M61"/>
  <c r="L61"/>
  <c r="K61"/>
  <c r="J61"/>
  <c r="I61"/>
  <c r="M60"/>
  <c r="L60"/>
  <c r="K60"/>
  <c r="N60" s="1"/>
  <c r="J60"/>
  <c r="I60"/>
  <c r="M59"/>
  <c r="L59"/>
  <c r="K59"/>
  <c r="J59"/>
  <c r="I59"/>
  <c r="M58"/>
  <c r="L58"/>
  <c r="K58"/>
  <c r="J58"/>
  <c r="I58"/>
  <c r="M57"/>
  <c r="L57"/>
  <c r="K57"/>
  <c r="J57"/>
  <c r="N57" s="1"/>
  <c r="I57"/>
  <c r="M56"/>
  <c r="L56"/>
  <c r="K56"/>
  <c r="N56" s="1"/>
  <c r="J56"/>
  <c r="I56"/>
  <c r="M55"/>
  <c r="L55"/>
  <c r="K55"/>
  <c r="J55"/>
  <c r="I55"/>
  <c r="M54"/>
  <c r="L54"/>
  <c r="K54"/>
  <c r="J54"/>
  <c r="I54"/>
  <c r="N54" s="1"/>
  <c r="M53"/>
  <c r="L53"/>
  <c r="K53"/>
  <c r="J53"/>
  <c r="N53" s="1"/>
  <c r="I53"/>
  <c r="M52"/>
  <c r="L52"/>
  <c r="K52"/>
  <c r="N52" s="1"/>
  <c r="J52"/>
  <c r="I52"/>
  <c r="M51"/>
  <c r="L51"/>
  <c r="K51"/>
  <c r="J51"/>
  <c r="I51"/>
  <c r="M50"/>
  <c r="L50"/>
  <c r="K50"/>
  <c r="J50"/>
  <c r="I50"/>
  <c r="N50" s="1"/>
  <c r="M49"/>
  <c r="L49"/>
  <c r="K49"/>
  <c r="J49"/>
  <c r="N49" s="1"/>
  <c r="I49"/>
  <c r="M48"/>
  <c r="L48"/>
  <c r="K48"/>
  <c r="J48"/>
  <c r="I48"/>
  <c r="M47"/>
  <c r="L47"/>
  <c r="K47"/>
  <c r="J47"/>
  <c r="I47"/>
  <c r="M46"/>
  <c r="L46"/>
  <c r="K46"/>
  <c r="J46"/>
  <c r="I46"/>
  <c r="N46" s="1"/>
  <c r="M45"/>
  <c r="L45"/>
  <c r="K45"/>
  <c r="J45"/>
  <c r="I45"/>
  <c r="M44"/>
  <c r="L44"/>
  <c r="K44"/>
  <c r="N44" s="1"/>
  <c r="J44"/>
  <c r="I44"/>
  <c r="M43"/>
  <c r="L43"/>
  <c r="K43"/>
  <c r="J43"/>
  <c r="I43"/>
  <c r="M42"/>
  <c r="L42"/>
  <c r="K42"/>
  <c r="J42"/>
  <c r="I42"/>
  <c r="M41"/>
  <c r="L41"/>
  <c r="K41"/>
  <c r="J41"/>
  <c r="N41" s="1"/>
  <c r="I41"/>
  <c r="M40"/>
  <c r="L40"/>
  <c r="K40"/>
  <c r="N40" s="1"/>
  <c r="J40"/>
  <c r="I40"/>
  <c r="M39"/>
  <c r="L39"/>
  <c r="K39"/>
  <c r="J39"/>
  <c r="I39"/>
  <c r="M38"/>
  <c r="L38"/>
  <c r="K38"/>
  <c r="J38"/>
  <c r="I38"/>
  <c r="N38" s="1"/>
  <c r="M37"/>
  <c r="L37"/>
  <c r="K37"/>
  <c r="J37"/>
  <c r="N37" s="1"/>
  <c r="I37"/>
  <c r="M36"/>
  <c r="L36"/>
  <c r="K36"/>
  <c r="N36" s="1"/>
  <c r="J36"/>
  <c r="I36"/>
  <c r="M35"/>
  <c r="L35"/>
  <c r="K35"/>
  <c r="J35"/>
  <c r="I35"/>
  <c r="M34"/>
  <c r="L34"/>
  <c r="K34"/>
  <c r="J34"/>
  <c r="I34"/>
  <c r="N34" s="1"/>
  <c r="M33"/>
  <c r="L33"/>
  <c r="K33"/>
  <c r="J33"/>
  <c r="N33" s="1"/>
  <c r="I33"/>
  <c r="M32"/>
  <c r="L32"/>
  <c r="K32"/>
  <c r="N32" s="1"/>
  <c r="J32"/>
  <c r="I32"/>
  <c r="M31"/>
  <c r="L31"/>
  <c r="K31"/>
  <c r="J31"/>
  <c r="I31"/>
  <c r="M30"/>
  <c r="L30"/>
  <c r="K30"/>
  <c r="J30"/>
  <c r="I30"/>
  <c r="N30" s="1"/>
  <c r="M29"/>
  <c r="L29"/>
  <c r="K29"/>
  <c r="J29"/>
  <c r="N29" s="1"/>
  <c r="I29"/>
  <c r="M28"/>
  <c r="L28"/>
  <c r="K28"/>
  <c r="J28"/>
  <c r="I28"/>
  <c r="M27"/>
  <c r="L27"/>
  <c r="N27" s="1"/>
  <c r="K27"/>
  <c r="J27"/>
  <c r="I27"/>
  <c r="M26"/>
  <c r="L26"/>
  <c r="K26"/>
  <c r="J26"/>
  <c r="I26"/>
  <c r="N26" s="1"/>
  <c r="M25"/>
  <c r="L25"/>
  <c r="K25"/>
  <c r="J25"/>
  <c r="I25"/>
  <c r="M24"/>
  <c r="L24"/>
  <c r="K24"/>
  <c r="N24" s="1"/>
  <c r="J24"/>
  <c r="I24"/>
  <c r="M23"/>
  <c r="L23"/>
  <c r="K23"/>
  <c r="J23"/>
  <c r="I23"/>
  <c r="M22"/>
  <c r="L22"/>
  <c r="K22"/>
  <c r="J22"/>
  <c r="I22"/>
  <c r="M21"/>
  <c r="L21"/>
  <c r="K21"/>
  <c r="J21"/>
  <c r="N21" s="1"/>
  <c r="I21"/>
  <c r="M20"/>
  <c r="L20"/>
  <c r="K20"/>
  <c r="N20" s="1"/>
  <c r="J20"/>
  <c r="I20"/>
  <c r="M19"/>
  <c r="L19"/>
  <c r="K19"/>
  <c r="J19"/>
  <c r="I19"/>
  <c r="M18"/>
  <c r="L18"/>
  <c r="K18"/>
  <c r="J18"/>
  <c r="I18"/>
  <c r="N18" s="1"/>
  <c r="M17"/>
  <c r="L17"/>
  <c r="K17"/>
  <c r="J17"/>
  <c r="N17" s="1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N13" s="1"/>
  <c r="I13"/>
  <c r="M12"/>
  <c r="L12"/>
  <c r="K12"/>
  <c r="N12" s="1"/>
  <c r="J12"/>
  <c r="I12"/>
  <c r="M11"/>
  <c r="L11"/>
  <c r="K11"/>
  <c r="J11"/>
  <c r="I11"/>
  <c r="M10"/>
  <c r="L10"/>
  <c r="K10"/>
  <c r="J10"/>
  <c r="I10"/>
  <c r="N10" s="1"/>
  <c r="M9"/>
  <c r="L9"/>
  <c r="K9"/>
  <c r="J9"/>
  <c r="I9"/>
  <c r="M8"/>
  <c r="L8"/>
  <c r="K8"/>
  <c r="N8" s="1"/>
  <c r="J8"/>
  <c r="I8"/>
  <c r="M7"/>
  <c r="L7"/>
  <c r="K7"/>
  <c r="J7"/>
  <c r="I7"/>
  <c r="M6"/>
  <c r="M99" s="1"/>
  <c r="L6"/>
  <c r="K6"/>
  <c r="J6"/>
  <c r="I6"/>
  <c r="I99" s="1"/>
  <c r="M5"/>
  <c r="L5"/>
  <c r="K5"/>
  <c r="J5"/>
  <c r="N5" s="1"/>
  <c r="I5"/>
  <c r="M4"/>
  <c r="L4"/>
  <c r="K4"/>
  <c r="N4" s="1"/>
  <c r="J4"/>
  <c r="I4"/>
  <c r="M3"/>
  <c r="L3"/>
  <c r="L99" s="1"/>
  <c r="K3"/>
  <c r="J3"/>
  <c r="I3"/>
  <c r="M98" i="62"/>
  <c r="L98"/>
  <c r="K98"/>
  <c r="J98"/>
  <c r="I98"/>
  <c r="N98" s="1"/>
  <c r="M97"/>
  <c r="L97"/>
  <c r="K97"/>
  <c r="J97"/>
  <c r="N97" s="1"/>
  <c r="I97"/>
  <c r="M96"/>
  <c r="L96"/>
  <c r="K96"/>
  <c r="N96" s="1"/>
  <c r="J96"/>
  <c r="I96"/>
  <c r="M95"/>
  <c r="L95"/>
  <c r="N95" s="1"/>
  <c r="K95"/>
  <c r="J95"/>
  <c r="I95"/>
  <c r="M94"/>
  <c r="L94"/>
  <c r="K94"/>
  <c r="J94"/>
  <c r="I94"/>
  <c r="M93"/>
  <c r="L93"/>
  <c r="K93"/>
  <c r="J93"/>
  <c r="I93"/>
  <c r="M92"/>
  <c r="L92"/>
  <c r="K92"/>
  <c r="N92" s="1"/>
  <c r="J92"/>
  <c r="I92"/>
  <c r="M91"/>
  <c r="L91"/>
  <c r="N91" s="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N87" s="1"/>
  <c r="K87"/>
  <c r="J87"/>
  <c r="I87"/>
  <c r="M86"/>
  <c r="L86"/>
  <c r="K86"/>
  <c r="J86"/>
  <c r="I86"/>
  <c r="N86" s="1"/>
  <c r="M85"/>
  <c r="L85"/>
  <c r="K85"/>
  <c r="J85"/>
  <c r="I85"/>
  <c r="M84"/>
  <c r="L84"/>
  <c r="K84"/>
  <c r="J84"/>
  <c r="I84"/>
  <c r="M83"/>
  <c r="L83"/>
  <c r="N83" s="1"/>
  <c r="K83"/>
  <c r="J83"/>
  <c r="I83"/>
  <c r="M82"/>
  <c r="L82"/>
  <c r="K82"/>
  <c r="J82"/>
  <c r="I82"/>
  <c r="M81"/>
  <c r="L81"/>
  <c r="K81"/>
  <c r="J81"/>
  <c r="N81" s="1"/>
  <c r="I81"/>
  <c r="M80"/>
  <c r="L80"/>
  <c r="K80"/>
  <c r="J80"/>
  <c r="I80"/>
  <c r="M79"/>
  <c r="L79"/>
  <c r="N79" s="1"/>
  <c r="K79"/>
  <c r="J79"/>
  <c r="I79"/>
  <c r="M78"/>
  <c r="L78"/>
  <c r="K78"/>
  <c r="J78"/>
  <c r="I78"/>
  <c r="N78" s="1"/>
  <c r="M77"/>
  <c r="L77"/>
  <c r="K77"/>
  <c r="J77"/>
  <c r="I77"/>
  <c r="M76"/>
  <c r="L76"/>
  <c r="K76"/>
  <c r="J76"/>
  <c r="I76"/>
  <c r="M75"/>
  <c r="L75"/>
  <c r="N75" s="1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N71" s="1"/>
  <c r="K71"/>
  <c r="J71"/>
  <c r="I71"/>
  <c r="M70"/>
  <c r="L70"/>
  <c r="K70"/>
  <c r="J70"/>
  <c r="I70"/>
  <c r="N70" s="1"/>
  <c r="M69"/>
  <c r="L69"/>
  <c r="K69"/>
  <c r="J69"/>
  <c r="I69"/>
  <c r="M68"/>
  <c r="L68"/>
  <c r="K68"/>
  <c r="J68"/>
  <c r="I68"/>
  <c r="M67"/>
  <c r="L67"/>
  <c r="N67" s="1"/>
  <c r="K67"/>
  <c r="J67"/>
  <c r="I67"/>
  <c r="M66"/>
  <c r="L66"/>
  <c r="K66"/>
  <c r="J66"/>
  <c r="I66"/>
  <c r="N66" s="1"/>
  <c r="M65"/>
  <c r="L65"/>
  <c r="K65"/>
  <c r="J65"/>
  <c r="I65"/>
  <c r="M64"/>
  <c r="L64"/>
  <c r="K64"/>
  <c r="J64"/>
  <c r="I64"/>
  <c r="M63"/>
  <c r="L63"/>
  <c r="N63" s="1"/>
  <c r="K63"/>
  <c r="J63"/>
  <c r="I63"/>
  <c r="M62"/>
  <c r="L62"/>
  <c r="K62"/>
  <c r="J62"/>
  <c r="I62"/>
  <c r="N62" s="1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N58" s="1"/>
  <c r="M57"/>
  <c r="L57"/>
  <c r="K57"/>
  <c r="J57"/>
  <c r="N57" s="1"/>
  <c r="I57"/>
  <c r="M56"/>
  <c r="L56"/>
  <c r="K56"/>
  <c r="J56"/>
  <c r="I56"/>
  <c r="M55"/>
  <c r="L55"/>
  <c r="N55" s="1"/>
  <c r="K55"/>
  <c r="J55"/>
  <c r="I55"/>
  <c r="M54"/>
  <c r="L54"/>
  <c r="K54"/>
  <c r="J54"/>
  <c r="I54"/>
  <c r="N54" s="1"/>
  <c r="M53"/>
  <c r="L53"/>
  <c r="K53"/>
  <c r="J53"/>
  <c r="I53"/>
  <c r="M52"/>
  <c r="L52"/>
  <c r="K52"/>
  <c r="J52"/>
  <c r="I52"/>
  <c r="M51"/>
  <c r="L51"/>
  <c r="N51" s="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M99" s="1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N98" s="1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N94" s="1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N90" s="1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N82" s="1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N78" s="1"/>
  <c r="M77"/>
  <c r="L77"/>
  <c r="K77"/>
  <c r="J77"/>
  <c r="I77"/>
  <c r="M76"/>
  <c r="L76"/>
  <c r="K76"/>
  <c r="N76" s="1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N72" s="1"/>
  <c r="J72"/>
  <c r="I72"/>
  <c r="M71"/>
  <c r="L71"/>
  <c r="K71"/>
  <c r="J71"/>
  <c r="I71"/>
  <c r="M70"/>
  <c r="L70"/>
  <c r="K70"/>
  <c r="J70"/>
  <c r="I70"/>
  <c r="N70" s="1"/>
  <c r="M69"/>
  <c r="L69"/>
  <c r="K69"/>
  <c r="J69"/>
  <c r="I69"/>
  <c r="M68"/>
  <c r="L68"/>
  <c r="K68"/>
  <c r="N68" s="1"/>
  <c r="J68"/>
  <c r="I68"/>
  <c r="M67"/>
  <c r="L67"/>
  <c r="K67"/>
  <c r="J67"/>
  <c r="I67"/>
  <c r="M66"/>
  <c r="L66"/>
  <c r="K66"/>
  <c r="J66"/>
  <c r="I66"/>
  <c r="N66" s="1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N62" s="1"/>
  <c r="M61"/>
  <c r="L61"/>
  <c r="K61"/>
  <c r="J61"/>
  <c r="I61"/>
  <c r="M60"/>
  <c r="L60"/>
  <c r="K60"/>
  <c r="N60" s="1"/>
  <c r="J60"/>
  <c r="I60"/>
  <c r="M59"/>
  <c r="L59"/>
  <c r="K59"/>
  <c r="J59"/>
  <c r="I59"/>
  <c r="M58"/>
  <c r="L58"/>
  <c r="K58"/>
  <c r="J58"/>
  <c r="I58"/>
  <c r="N58" s="1"/>
  <c r="M57"/>
  <c r="L57"/>
  <c r="K57"/>
  <c r="J57"/>
  <c r="I57"/>
  <c r="M56"/>
  <c r="L56"/>
  <c r="K56"/>
  <c r="N56" s="1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N52" s="1"/>
  <c r="J52"/>
  <c r="I52"/>
  <c r="M51"/>
  <c r="L51"/>
  <c r="K51"/>
  <c r="J51"/>
  <c r="I51"/>
  <c r="M50"/>
  <c r="L50"/>
  <c r="K50"/>
  <c r="J50"/>
  <c r="I50"/>
  <c r="N50" s="1"/>
  <c r="M49"/>
  <c r="L49"/>
  <c r="K49"/>
  <c r="J49"/>
  <c r="I49"/>
  <c r="M48"/>
  <c r="L48"/>
  <c r="K48"/>
  <c r="N48" s="1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N44" s="1"/>
  <c r="J44"/>
  <c r="I44"/>
  <c r="M43"/>
  <c r="L43"/>
  <c r="K43"/>
  <c r="J43"/>
  <c r="I43"/>
  <c r="M42"/>
  <c r="L42"/>
  <c r="K42"/>
  <c r="J42"/>
  <c r="I42"/>
  <c r="N42" s="1"/>
  <c r="M41"/>
  <c r="L41"/>
  <c r="K41"/>
  <c r="J41"/>
  <c r="I41"/>
  <c r="M40"/>
  <c r="L40"/>
  <c r="K40"/>
  <c r="N40" s="1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N29" s="1"/>
  <c r="I29"/>
  <c r="M28"/>
  <c r="L28"/>
  <c r="K28"/>
  <c r="J28"/>
  <c r="I28"/>
  <c r="M27"/>
  <c r="L27"/>
  <c r="N27" s="1"/>
  <c r="K27"/>
  <c r="J27"/>
  <c r="I27"/>
  <c r="M26"/>
  <c r="L26"/>
  <c r="K26"/>
  <c r="J26"/>
  <c r="I26"/>
  <c r="M25"/>
  <c r="L25"/>
  <c r="K25"/>
  <c r="J25"/>
  <c r="I25"/>
  <c r="M24"/>
  <c r="L24"/>
  <c r="K24"/>
  <c r="N24" s="1"/>
  <c r="J24"/>
  <c r="I24"/>
  <c r="M23"/>
  <c r="L23"/>
  <c r="K23"/>
  <c r="J23"/>
  <c r="I23"/>
  <c r="M22"/>
  <c r="L22"/>
  <c r="K22"/>
  <c r="J22"/>
  <c r="I22"/>
  <c r="N22" s="1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N17" s="1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K99" s="1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N24" s="1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N5" s="1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N89" s="1"/>
  <c r="I89"/>
  <c r="M88"/>
  <c r="L88"/>
  <c r="K88"/>
  <c r="J88"/>
  <c r="I88"/>
  <c r="M87"/>
  <c r="L87"/>
  <c r="K87"/>
  <c r="J87"/>
  <c r="I87"/>
  <c r="M86"/>
  <c r="L86"/>
  <c r="K86"/>
  <c r="J86"/>
  <c r="I86"/>
  <c r="N86" s="1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N77" s="1"/>
  <c r="I77"/>
  <c r="M76"/>
  <c r="L76"/>
  <c r="K76"/>
  <c r="N76" s="1"/>
  <c r="J76"/>
  <c r="I76"/>
  <c r="M75"/>
  <c r="L75"/>
  <c r="K75"/>
  <c r="J75"/>
  <c r="I75"/>
  <c r="M74"/>
  <c r="L74"/>
  <c r="K74"/>
  <c r="J74"/>
  <c r="I74"/>
  <c r="M73"/>
  <c r="L73"/>
  <c r="K73"/>
  <c r="J73"/>
  <c r="N73" s="1"/>
  <c r="I73"/>
  <c r="M72"/>
  <c r="L72"/>
  <c r="K72"/>
  <c r="J72"/>
  <c r="I72"/>
  <c r="M71"/>
  <c r="L71"/>
  <c r="N71" s="1"/>
  <c r="K71"/>
  <c r="J71"/>
  <c r="I71"/>
  <c r="M70"/>
  <c r="L70"/>
  <c r="K70"/>
  <c r="J70"/>
  <c r="I70"/>
  <c r="M69"/>
  <c r="L69"/>
  <c r="K69"/>
  <c r="J69"/>
  <c r="N69" s="1"/>
  <c r="I69"/>
  <c r="M68"/>
  <c r="L68"/>
  <c r="K68"/>
  <c r="J68"/>
  <c r="I68"/>
  <c r="M67"/>
  <c r="L67"/>
  <c r="N67" s="1"/>
  <c r="K67"/>
  <c r="J67"/>
  <c r="I67"/>
  <c r="M66"/>
  <c r="L66"/>
  <c r="K66"/>
  <c r="J66"/>
  <c r="I66"/>
  <c r="M65"/>
  <c r="L65"/>
  <c r="K65"/>
  <c r="J65"/>
  <c r="N65" s="1"/>
  <c r="I65"/>
  <c r="M64"/>
  <c r="L64"/>
  <c r="K64"/>
  <c r="J64"/>
  <c r="I64"/>
  <c r="M63"/>
  <c r="L63"/>
  <c r="N63" s="1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N59" s="1"/>
  <c r="K59"/>
  <c r="J59"/>
  <c r="I59"/>
  <c r="M58"/>
  <c r="L58"/>
  <c r="K58"/>
  <c r="J58"/>
  <c r="I58"/>
  <c r="M57"/>
  <c r="L57"/>
  <c r="K57"/>
  <c r="J57"/>
  <c r="N57" s="1"/>
  <c r="I57"/>
  <c r="M56"/>
  <c r="L56"/>
  <c r="K56"/>
  <c r="J56"/>
  <c r="I56"/>
  <c r="M55"/>
  <c r="L55"/>
  <c r="N55" s="1"/>
  <c r="K55"/>
  <c r="J55"/>
  <c r="I55"/>
  <c r="M54"/>
  <c r="L54"/>
  <c r="K54"/>
  <c r="J54"/>
  <c r="I54"/>
  <c r="M53"/>
  <c r="L53"/>
  <c r="K53"/>
  <c r="J53"/>
  <c r="N53" s="1"/>
  <c r="I53"/>
  <c r="M52"/>
  <c r="L52"/>
  <c r="K52"/>
  <c r="J52"/>
  <c r="I52"/>
  <c r="M51"/>
  <c r="L51"/>
  <c r="N51" s="1"/>
  <c r="K51"/>
  <c r="J51"/>
  <c r="I51"/>
  <c r="M50"/>
  <c r="L50"/>
  <c r="K50"/>
  <c r="J50"/>
  <c r="I50"/>
  <c r="M49"/>
  <c r="L49"/>
  <c r="K49"/>
  <c r="J49"/>
  <c r="N49" s="1"/>
  <c r="I49"/>
  <c r="M48"/>
  <c r="L48"/>
  <c r="K48"/>
  <c r="J48"/>
  <c r="I48"/>
  <c r="M47"/>
  <c r="L47"/>
  <c r="N47" s="1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N43" s="1"/>
  <c r="K43"/>
  <c r="J43"/>
  <c r="I43"/>
  <c r="M42"/>
  <c r="L42"/>
  <c r="K42"/>
  <c r="J42"/>
  <c r="I42"/>
  <c r="M41"/>
  <c r="L41"/>
  <c r="K41"/>
  <c r="J41"/>
  <c r="N41" s="1"/>
  <c r="I41"/>
  <c r="M40"/>
  <c r="L40"/>
  <c r="K40"/>
  <c r="J40"/>
  <c r="I40"/>
  <c r="M39"/>
  <c r="L39"/>
  <c r="N39" s="1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N35" s="1"/>
  <c r="K35"/>
  <c r="J35"/>
  <c r="I35"/>
  <c r="M34"/>
  <c r="L34"/>
  <c r="K34"/>
  <c r="J34"/>
  <c r="I34"/>
  <c r="M33"/>
  <c r="L33"/>
  <c r="K33"/>
  <c r="J33"/>
  <c r="N33" s="1"/>
  <c r="I33"/>
  <c r="M32"/>
  <c r="L32"/>
  <c r="K32"/>
  <c r="J32"/>
  <c r="I32"/>
  <c r="M31"/>
  <c r="L31"/>
  <c r="N31" s="1"/>
  <c r="K31"/>
  <c r="J31"/>
  <c r="I31"/>
  <c r="M30"/>
  <c r="L30"/>
  <c r="K30"/>
  <c r="J30"/>
  <c r="I30"/>
  <c r="N30" s="1"/>
  <c r="M29"/>
  <c r="L29"/>
  <c r="K29"/>
  <c r="J29"/>
  <c r="I29"/>
  <c r="M28"/>
  <c r="L28"/>
  <c r="K28"/>
  <c r="N28" s="1"/>
  <c r="J28"/>
  <c r="I28"/>
  <c r="M27"/>
  <c r="L27"/>
  <c r="N27" s="1"/>
  <c r="K27"/>
  <c r="J27"/>
  <c r="I27"/>
  <c r="M26"/>
  <c r="L26"/>
  <c r="K26"/>
  <c r="J26"/>
  <c r="I26"/>
  <c r="N26" s="1"/>
  <c r="M25"/>
  <c r="L25"/>
  <c r="K25"/>
  <c r="J25"/>
  <c r="I25"/>
  <c r="M24"/>
  <c r="L24"/>
  <c r="K24"/>
  <c r="N24" s="1"/>
  <c r="J24"/>
  <c r="I24"/>
  <c r="M23"/>
  <c r="L23"/>
  <c r="K23"/>
  <c r="J23"/>
  <c r="I23"/>
  <c r="M22"/>
  <c r="L22"/>
  <c r="K22"/>
  <c r="J22"/>
  <c r="I22"/>
  <c r="N22" s="1"/>
  <c r="M21"/>
  <c r="L21"/>
  <c r="K21"/>
  <c r="J21"/>
  <c r="I21"/>
  <c r="M20"/>
  <c r="L20"/>
  <c r="K20"/>
  <c r="N20" s="1"/>
  <c r="J20"/>
  <c r="I20"/>
  <c r="M19"/>
  <c r="L19"/>
  <c r="K19"/>
  <c r="J19"/>
  <c r="I19"/>
  <c r="M18"/>
  <c r="L18"/>
  <c r="K18"/>
  <c r="J18"/>
  <c r="I18"/>
  <c r="N18" s="1"/>
  <c r="M17"/>
  <c r="L17"/>
  <c r="K17"/>
  <c r="J17"/>
  <c r="I17"/>
  <c r="M16"/>
  <c r="L16"/>
  <c r="K16"/>
  <c r="N16" s="1"/>
  <c r="J16"/>
  <c r="I16"/>
  <c r="M15"/>
  <c r="L15"/>
  <c r="K15"/>
  <c r="J15"/>
  <c r="I15"/>
  <c r="M14"/>
  <c r="L14"/>
  <c r="K14"/>
  <c r="J14"/>
  <c r="I14"/>
  <c r="N14" s="1"/>
  <c r="M13"/>
  <c r="L13"/>
  <c r="K13"/>
  <c r="J13"/>
  <c r="I13"/>
  <c r="M12"/>
  <c r="L12"/>
  <c r="K12"/>
  <c r="N12" s="1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N8" s="1"/>
  <c r="J8"/>
  <c r="I8"/>
  <c r="M7"/>
  <c r="L7"/>
  <c r="K7"/>
  <c r="J7"/>
  <c r="I7"/>
  <c r="M6"/>
  <c r="M99" s="1"/>
  <c r="L6"/>
  <c r="K6"/>
  <c r="J6"/>
  <c r="I6"/>
  <c r="N6" s="1"/>
  <c r="M5"/>
  <c r="L5"/>
  <c r="K5"/>
  <c r="J5"/>
  <c r="J99" s="1"/>
  <c r="I5"/>
  <c r="M4"/>
  <c r="L4"/>
  <c r="K4"/>
  <c r="N4" s="1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N69" s="1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N61" s="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N53" s="1"/>
  <c r="L53"/>
  <c r="K53"/>
  <c r="J53"/>
  <c r="M52"/>
  <c r="L52"/>
  <c r="K52"/>
  <c r="J52"/>
  <c r="M51"/>
  <c r="L51"/>
  <c r="K51"/>
  <c r="J51"/>
  <c r="M50"/>
  <c r="L50"/>
  <c r="K50"/>
  <c r="J50"/>
  <c r="M49"/>
  <c r="N49" s="1"/>
  <c r="L49"/>
  <c r="K49"/>
  <c r="J49"/>
  <c r="M48"/>
  <c r="L48"/>
  <c r="K48"/>
  <c r="J48"/>
  <c r="M47"/>
  <c r="N47" s="1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N39" s="1"/>
  <c r="L39"/>
  <c r="K39"/>
  <c r="J39"/>
  <c r="M38"/>
  <c r="L38"/>
  <c r="K38"/>
  <c r="J38"/>
  <c r="M37"/>
  <c r="N37" s="1"/>
  <c r="L37"/>
  <c r="K37"/>
  <c r="J37"/>
  <c r="M36"/>
  <c r="L36"/>
  <c r="K36"/>
  <c r="J36"/>
  <c r="M35"/>
  <c r="N35" s="1"/>
  <c r="L35"/>
  <c r="K35"/>
  <c r="J35"/>
  <c r="M34"/>
  <c r="L34"/>
  <c r="K34"/>
  <c r="J34"/>
  <c r="M33"/>
  <c r="N33" s="1"/>
  <c r="L33"/>
  <c r="K33"/>
  <c r="J33"/>
  <c r="M32"/>
  <c r="L32"/>
  <c r="K32"/>
  <c r="J32"/>
  <c r="M31"/>
  <c r="N31" s="1"/>
  <c r="L31"/>
  <c r="K31"/>
  <c r="J31"/>
  <c r="M30"/>
  <c r="L30"/>
  <c r="K30"/>
  <c r="J30"/>
  <c r="M29"/>
  <c r="L29"/>
  <c r="K29"/>
  <c r="J29"/>
  <c r="M28"/>
  <c r="L28"/>
  <c r="K28"/>
  <c r="J28"/>
  <c r="M27"/>
  <c r="N27" s="1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N21" s="1"/>
  <c r="L21"/>
  <c r="K21"/>
  <c r="J21"/>
  <c r="M20"/>
  <c r="L20"/>
  <c r="K20"/>
  <c r="J20"/>
  <c r="M19"/>
  <c r="N19" s="1"/>
  <c r="L19"/>
  <c r="K19"/>
  <c r="J19"/>
  <c r="M18"/>
  <c r="L18"/>
  <c r="K18"/>
  <c r="J18"/>
  <c r="M17"/>
  <c r="L17"/>
  <c r="K17"/>
  <c r="J17"/>
  <c r="M16"/>
  <c r="L16"/>
  <c r="K16"/>
  <c r="J16"/>
  <c r="M15"/>
  <c r="N15" s="1"/>
  <c r="L15"/>
  <c r="K15"/>
  <c r="J15"/>
  <c r="M14"/>
  <c r="L14"/>
  <c r="K14"/>
  <c r="J14"/>
  <c r="M13"/>
  <c r="L13"/>
  <c r="K13"/>
  <c r="J13"/>
  <c r="M12"/>
  <c r="L12"/>
  <c r="K12"/>
  <c r="J12"/>
  <c r="M11"/>
  <c r="N11" s="1"/>
  <c r="L11"/>
  <c r="K11"/>
  <c r="J11"/>
  <c r="M10"/>
  <c r="L10"/>
  <c r="K10"/>
  <c r="J10"/>
  <c r="M9"/>
  <c r="L9"/>
  <c r="K9"/>
  <c r="J9"/>
  <c r="M8"/>
  <c r="L8"/>
  <c r="K8"/>
  <c r="J8"/>
  <c r="M7"/>
  <c r="N7" s="1"/>
  <c r="L7"/>
  <c r="K7"/>
  <c r="J7"/>
  <c r="M6"/>
  <c r="L6"/>
  <c r="K6"/>
  <c r="J6"/>
  <c r="M5"/>
  <c r="L5"/>
  <c r="K5"/>
  <c r="J5"/>
  <c r="M4"/>
  <c r="L4"/>
  <c r="K4"/>
  <c r="J4"/>
  <c r="M3"/>
  <c r="M99" s="1"/>
  <c r="L3"/>
  <c r="K3"/>
  <c r="J3"/>
  <c r="M98" i="55"/>
  <c r="L98"/>
  <c r="K98"/>
  <c r="J98"/>
  <c r="I98"/>
  <c r="N98" s="1"/>
  <c r="M97"/>
  <c r="L97"/>
  <c r="K97"/>
  <c r="J97"/>
  <c r="I97"/>
  <c r="M96"/>
  <c r="L96"/>
  <c r="K96"/>
  <c r="N96" s="1"/>
  <c r="J96"/>
  <c r="I96"/>
  <c r="M95"/>
  <c r="L95"/>
  <c r="K95"/>
  <c r="J95"/>
  <c r="I95"/>
  <c r="M94"/>
  <c r="L94"/>
  <c r="K94"/>
  <c r="J94"/>
  <c r="I94"/>
  <c r="M93"/>
  <c r="L93"/>
  <c r="K93"/>
  <c r="J93"/>
  <c r="N93" s="1"/>
  <c r="I93"/>
  <c r="M92"/>
  <c r="L92"/>
  <c r="K92"/>
  <c r="N92" s="1"/>
  <c r="J92"/>
  <c r="I92"/>
  <c r="M91"/>
  <c r="L91"/>
  <c r="K91"/>
  <c r="J91"/>
  <c r="I91"/>
  <c r="M90"/>
  <c r="L90"/>
  <c r="K90"/>
  <c r="J90"/>
  <c r="I90"/>
  <c r="M89"/>
  <c r="L89"/>
  <c r="K89"/>
  <c r="J89"/>
  <c r="N89" s="1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N85" s="1"/>
  <c r="I85"/>
  <c r="M84"/>
  <c r="L84"/>
  <c r="K84"/>
  <c r="N84" s="1"/>
  <c r="J84"/>
  <c r="I84"/>
  <c r="M83"/>
  <c r="L83"/>
  <c r="K83"/>
  <c r="J83"/>
  <c r="I83"/>
  <c r="M82"/>
  <c r="L82"/>
  <c r="K82"/>
  <c r="J82"/>
  <c r="I82"/>
  <c r="M81"/>
  <c r="L81"/>
  <c r="K81"/>
  <c r="J81"/>
  <c r="N81" s="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N77" s="1"/>
  <c r="I77"/>
  <c r="M76"/>
  <c r="L76"/>
  <c r="K76"/>
  <c r="N76" s="1"/>
  <c r="J76"/>
  <c r="I76"/>
  <c r="M75"/>
  <c r="L75"/>
  <c r="K75"/>
  <c r="J75"/>
  <c r="I75"/>
  <c r="M74"/>
  <c r="L74"/>
  <c r="K74"/>
  <c r="J74"/>
  <c r="I74"/>
  <c r="M73"/>
  <c r="L73"/>
  <c r="K73"/>
  <c r="J73"/>
  <c r="N73" s="1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N69" s="1"/>
  <c r="I69"/>
  <c r="M68"/>
  <c r="L68"/>
  <c r="K68"/>
  <c r="N68" s="1"/>
  <c r="J68"/>
  <c r="I68"/>
  <c r="M67"/>
  <c r="L67"/>
  <c r="K67"/>
  <c r="J67"/>
  <c r="I67"/>
  <c r="M66"/>
  <c r="L66"/>
  <c r="K66"/>
  <c r="J66"/>
  <c r="I66"/>
  <c r="M65"/>
  <c r="L65"/>
  <c r="K65"/>
  <c r="J65"/>
  <c r="N65" s="1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N61" s="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N51" s="1"/>
  <c r="K51"/>
  <c r="J51"/>
  <c r="I51"/>
  <c r="M50"/>
  <c r="L50"/>
  <c r="K50"/>
  <c r="J50"/>
  <c r="I50"/>
  <c r="M49"/>
  <c r="L49"/>
  <c r="K49"/>
  <c r="J49"/>
  <c r="I49"/>
  <c r="M48"/>
  <c r="L48"/>
  <c r="K48"/>
  <c r="N48" s="1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N35" s="1"/>
  <c r="K35"/>
  <c r="J35"/>
  <c r="I35"/>
  <c r="M34"/>
  <c r="L34"/>
  <c r="K34"/>
  <c r="J34"/>
  <c r="I34"/>
  <c r="M33"/>
  <c r="L33"/>
  <c r="K33"/>
  <c r="J33"/>
  <c r="I33"/>
  <c r="M32"/>
  <c r="L32"/>
  <c r="K32"/>
  <c r="N32" s="1"/>
  <c r="J32"/>
  <c r="I32"/>
  <c r="M31"/>
  <c r="L31"/>
  <c r="K31"/>
  <c r="J31"/>
  <c r="I31"/>
  <c r="M30"/>
  <c r="L30"/>
  <c r="K30"/>
  <c r="J30"/>
  <c r="I30"/>
  <c r="M29"/>
  <c r="L29"/>
  <c r="K29"/>
  <c r="J29"/>
  <c r="N29" s="1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N16" s="1"/>
  <c r="J16"/>
  <c r="I16"/>
  <c r="M15"/>
  <c r="L15"/>
  <c r="K15"/>
  <c r="J15"/>
  <c r="I15"/>
  <c r="M14"/>
  <c r="L14"/>
  <c r="K14"/>
  <c r="J14"/>
  <c r="I14"/>
  <c r="M13"/>
  <c r="L13"/>
  <c r="K13"/>
  <c r="J13"/>
  <c r="N13" s="1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N7" s="1"/>
  <c r="K7"/>
  <c r="J7"/>
  <c r="I7"/>
  <c r="M6"/>
  <c r="L6"/>
  <c r="K6"/>
  <c r="J6"/>
  <c r="I6"/>
  <c r="M5"/>
  <c r="L5"/>
  <c r="K5"/>
  <c r="J5"/>
  <c r="N5" s="1"/>
  <c r="I5"/>
  <c r="M4"/>
  <c r="L4"/>
  <c r="K4"/>
  <c r="J4"/>
  <c r="I4"/>
  <c r="M3"/>
  <c r="L3"/>
  <c r="L99" s="1"/>
  <c r="K3"/>
  <c r="J3"/>
  <c r="I3"/>
  <c r="B4" i="63"/>
  <c r="C4"/>
  <c r="B5"/>
  <c r="F5" s="1"/>
  <c r="C5"/>
  <c r="B6"/>
  <c r="C6"/>
  <c r="B7"/>
  <c r="F7" s="1"/>
  <c r="C7"/>
  <c r="B8"/>
  <c r="C8"/>
  <c r="B9"/>
  <c r="F9" s="1"/>
  <c r="C9"/>
  <c r="B10"/>
  <c r="F10" s="1"/>
  <c r="C10"/>
  <c r="B11"/>
  <c r="C11"/>
  <c r="B12"/>
  <c r="C12"/>
  <c r="B13"/>
  <c r="F13" s="1"/>
  <c r="C13"/>
  <c r="B14"/>
  <c r="F14" s="1"/>
  <c r="C14"/>
  <c r="B15"/>
  <c r="F15" s="1"/>
  <c r="C15"/>
  <c r="B16"/>
  <c r="C16"/>
  <c r="B17"/>
  <c r="C17"/>
  <c r="B18"/>
  <c r="C18"/>
  <c r="B19"/>
  <c r="F19" s="1"/>
  <c r="C19"/>
  <c r="B20"/>
  <c r="F20" s="1"/>
  <c r="C20"/>
  <c r="B21"/>
  <c r="C21"/>
  <c r="B22"/>
  <c r="F22" s="1"/>
  <c r="C22"/>
  <c r="B23"/>
  <c r="C23"/>
  <c r="B24"/>
  <c r="C24"/>
  <c r="B25"/>
  <c r="C25"/>
  <c r="B26"/>
  <c r="F26" s="1"/>
  <c r="C26"/>
  <c r="B27"/>
  <c r="F27" s="1"/>
  <c r="C27"/>
  <c r="B28"/>
  <c r="F28" s="1"/>
  <c r="C28"/>
  <c r="B29"/>
  <c r="F29" s="1"/>
  <c r="C29"/>
  <c r="B30"/>
  <c r="C30"/>
  <c r="B31"/>
  <c r="F31" s="1"/>
  <c r="C31"/>
  <c r="B32"/>
  <c r="C32"/>
  <c r="B33"/>
  <c r="F33" s="1"/>
  <c r="C33"/>
  <c r="B34"/>
  <c r="F34" s="1"/>
  <c r="C34"/>
  <c r="B35"/>
  <c r="F35" s="1"/>
  <c r="C35"/>
  <c r="B36"/>
  <c r="F36" s="1"/>
  <c r="C36"/>
  <c r="B37"/>
  <c r="F37" s="1"/>
  <c r="C37"/>
  <c r="B38"/>
  <c r="C38"/>
  <c r="B39"/>
  <c r="F39" s="1"/>
  <c r="C39"/>
  <c r="B40"/>
  <c r="F40" s="1"/>
  <c r="C40"/>
  <c r="B41"/>
  <c r="F41" s="1"/>
  <c r="C41"/>
  <c r="B42"/>
  <c r="F42" s="1"/>
  <c r="C42"/>
  <c r="B43"/>
  <c r="F43" s="1"/>
  <c r="C43"/>
  <c r="B44"/>
  <c r="C44"/>
  <c r="B45"/>
  <c r="F45" s="1"/>
  <c r="C45"/>
  <c r="B46"/>
  <c r="F46" s="1"/>
  <c r="C46"/>
  <c r="B47"/>
  <c r="F47" s="1"/>
  <c r="C47"/>
  <c r="B48"/>
  <c r="F48" s="1"/>
  <c r="C48"/>
  <c r="B49"/>
  <c r="F49" s="1"/>
  <c r="C49"/>
  <c r="B50"/>
  <c r="F50" s="1"/>
  <c r="C50"/>
  <c r="B51"/>
  <c r="C51"/>
  <c r="B52"/>
  <c r="F52" s="1"/>
  <c r="C52"/>
  <c r="B53"/>
  <c r="F53" s="1"/>
  <c r="C53"/>
  <c r="B54"/>
  <c r="C54"/>
  <c r="B55"/>
  <c r="F55" s="1"/>
  <c r="C55"/>
  <c r="B56"/>
  <c r="F56" s="1"/>
  <c r="C56"/>
  <c r="B57"/>
  <c r="F57" s="1"/>
  <c r="C57"/>
  <c r="B58"/>
  <c r="F58" s="1"/>
  <c r="C58"/>
  <c r="B59"/>
  <c r="F59" s="1"/>
  <c r="C59"/>
  <c r="B60"/>
  <c r="C60"/>
  <c r="B61"/>
  <c r="F61" s="1"/>
  <c r="C61"/>
  <c r="B62"/>
  <c r="F62" s="1"/>
  <c r="C62"/>
  <c r="B63"/>
  <c r="C63"/>
  <c r="B64"/>
  <c r="F64" s="1"/>
  <c r="C64"/>
  <c r="B65"/>
  <c r="C65"/>
  <c r="B66"/>
  <c r="C66"/>
  <c r="B67"/>
  <c r="C67"/>
  <c r="B68"/>
  <c r="F68" s="1"/>
  <c r="C68"/>
  <c r="B69"/>
  <c r="F69" s="1"/>
  <c r="C69"/>
  <c r="B70"/>
  <c r="F70" s="1"/>
  <c r="C70"/>
  <c r="B71"/>
  <c r="F71" s="1"/>
  <c r="C71"/>
  <c r="B72"/>
  <c r="C72"/>
  <c r="B73"/>
  <c r="F73" s="1"/>
  <c r="C73"/>
  <c r="B74"/>
  <c r="F74" s="1"/>
  <c r="C74"/>
  <c r="B75"/>
  <c r="C75"/>
  <c r="B76"/>
  <c r="F76" s="1"/>
  <c r="C76"/>
  <c r="B77"/>
  <c r="F77" s="1"/>
  <c r="C77"/>
  <c r="B78"/>
  <c r="C78"/>
  <c r="B79"/>
  <c r="F79" s="1"/>
  <c r="C79"/>
  <c r="B80"/>
  <c r="C80"/>
  <c r="B81"/>
  <c r="F81" s="1"/>
  <c r="C81"/>
  <c r="B82"/>
  <c r="F82" s="1"/>
  <c r="C82"/>
  <c r="B83"/>
  <c r="F83" s="1"/>
  <c r="C83"/>
  <c r="B84"/>
  <c r="F84" s="1"/>
  <c r="C84"/>
  <c r="B85"/>
  <c r="C85"/>
  <c r="B86"/>
  <c r="C86"/>
  <c r="B87"/>
  <c r="C87"/>
  <c r="B88"/>
  <c r="F88" s="1"/>
  <c r="C88"/>
  <c r="B89"/>
  <c r="F89" s="1"/>
  <c r="C89"/>
  <c r="B90"/>
  <c r="F90" s="1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62"/>
  <c r="F4" s="1"/>
  <c r="C4"/>
  <c r="B5"/>
  <c r="F5" s="1"/>
  <c r="C5"/>
  <c r="B6"/>
  <c r="F6" s="1"/>
  <c r="C6"/>
  <c r="B7"/>
  <c r="F7" s="1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F15" s="1"/>
  <c r="C15"/>
  <c r="B16"/>
  <c r="F16" s="1"/>
  <c r="C16"/>
  <c r="B17"/>
  <c r="F17" s="1"/>
  <c r="C17"/>
  <c r="B18"/>
  <c r="C18"/>
  <c r="B19"/>
  <c r="F19" s="1"/>
  <c r="C19"/>
  <c r="B20"/>
  <c r="C20"/>
  <c r="B21"/>
  <c r="F21" s="1"/>
  <c r="C21"/>
  <c r="B22"/>
  <c r="F22" s="1"/>
  <c r="C22"/>
  <c r="B23"/>
  <c r="F23" s="1"/>
  <c r="C23"/>
  <c r="B24"/>
  <c r="F24" s="1"/>
  <c r="C24"/>
  <c r="B25"/>
  <c r="F25" s="1"/>
  <c r="C25"/>
  <c r="B26"/>
  <c r="F26" s="1"/>
  <c r="C26"/>
  <c r="B27"/>
  <c r="C27"/>
  <c r="B28"/>
  <c r="F28" s="1"/>
  <c r="C28"/>
  <c r="B29"/>
  <c r="F29" s="1"/>
  <c r="C29"/>
  <c r="B30"/>
  <c r="F30" s="1"/>
  <c r="C30"/>
  <c r="B31"/>
  <c r="F31" s="1"/>
  <c r="C31"/>
  <c r="B32"/>
  <c r="F32" s="1"/>
  <c r="C32"/>
  <c r="B33"/>
  <c r="F33" s="1"/>
  <c r="C33"/>
  <c r="B34"/>
  <c r="F34" s="1"/>
  <c r="C34"/>
  <c r="B35"/>
  <c r="C35"/>
  <c r="B36"/>
  <c r="F36" s="1"/>
  <c r="C36"/>
  <c r="B37"/>
  <c r="C37"/>
  <c r="B38"/>
  <c r="F38" s="1"/>
  <c r="C38"/>
  <c r="B39"/>
  <c r="F39" s="1"/>
  <c r="C39"/>
  <c r="B40"/>
  <c r="F40" s="1"/>
  <c r="C40"/>
  <c r="B41"/>
  <c r="F41" s="1"/>
  <c r="C41"/>
  <c r="B42"/>
  <c r="F42" s="1"/>
  <c r="C42"/>
  <c r="B43"/>
  <c r="C43"/>
  <c r="B44"/>
  <c r="C44"/>
  <c r="B45"/>
  <c r="C45"/>
  <c r="B46"/>
  <c r="F46" s="1"/>
  <c r="C46"/>
  <c r="B47"/>
  <c r="C47"/>
  <c r="B48"/>
  <c r="F48" s="1"/>
  <c r="C48"/>
  <c r="B49"/>
  <c r="C49"/>
  <c r="B50"/>
  <c r="C50"/>
  <c r="B51"/>
  <c r="F51" s="1"/>
  <c r="C51"/>
  <c r="B52"/>
  <c r="F52" s="1"/>
  <c r="C52"/>
  <c r="B53"/>
  <c r="C53"/>
  <c r="B54"/>
  <c r="F54" s="1"/>
  <c r="C54"/>
  <c r="B55"/>
  <c r="C55"/>
  <c r="B56"/>
  <c r="C56"/>
  <c r="B57"/>
  <c r="C57"/>
  <c r="B58"/>
  <c r="C58"/>
  <c r="B59"/>
  <c r="F59" s="1"/>
  <c r="C59"/>
  <c r="B60"/>
  <c r="F60" s="1"/>
  <c r="C60"/>
  <c r="B61"/>
  <c r="F61" s="1"/>
  <c r="C61"/>
  <c r="B62"/>
  <c r="F62" s="1"/>
  <c r="C62"/>
  <c r="B63"/>
  <c r="F63" s="1"/>
  <c r="C63"/>
  <c r="B64"/>
  <c r="C64"/>
  <c r="B65"/>
  <c r="F65" s="1"/>
  <c r="C65"/>
  <c r="B66"/>
  <c r="F66" s="1"/>
  <c r="C66"/>
  <c r="B67"/>
  <c r="F67" s="1"/>
  <c r="C67"/>
  <c r="B68"/>
  <c r="C68"/>
  <c r="B69"/>
  <c r="F69" s="1"/>
  <c r="C69"/>
  <c r="B70"/>
  <c r="F70" s="1"/>
  <c r="C70"/>
  <c r="B71"/>
  <c r="F71" s="1"/>
  <c r="C71"/>
  <c r="B72"/>
  <c r="F72" s="1"/>
  <c r="C72"/>
  <c r="B73"/>
  <c r="F73" s="1"/>
  <c r="C73"/>
  <c r="B74"/>
  <c r="F74" s="1"/>
  <c r="C74"/>
  <c r="B75"/>
  <c r="F75" s="1"/>
  <c r="C75"/>
  <c r="B76"/>
  <c r="C76"/>
  <c r="B77"/>
  <c r="F77" s="1"/>
  <c r="C77"/>
  <c r="B78"/>
  <c r="C78"/>
  <c r="B79"/>
  <c r="F79" s="1"/>
  <c r="C79"/>
  <c r="B80"/>
  <c r="F80" s="1"/>
  <c r="C80"/>
  <c r="B81"/>
  <c r="C81"/>
  <c r="B82"/>
  <c r="F82" s="1"/>
  <c r="C82"/>
  <c r="B83"/>
  <c r="C83"/>
  <c r="B84"/>
  <c r="F84" s="1"/>
  <c r="C84"/>
  <c r="B85"/>
  <c r="F85" s="1"/>
  <c r="C85"/>
  <c r="B86"/>
  <c r="F86" s="1"/>
  <c r="C86"/>
  <c r="B87"/>
  <c r="C87"/>
  <c r="B88"/>
  <c r="F88" s="1"/>
  <c r="C88"/>
  <c r="B89"/>
  <c r="F89" s="1"/>
  <c r="C89"/>
  <c r="B90"/>
  <c r="F90" s="1"/>
  <c r="C90"/>
  <c r="B91"/>
  <c r="F91" s="1"/>
  <c r="C91"/>
  <c r="B92"/>
  <c r="C92"/>
  <c r="B93"/>
  <c r="C93"/>
  <c r="B94"/>
  <c r="F94" s="1"/>
  <c r="C94"/>
  <c r="B95"/>
  <c r="C95"/>
  <c r="B96"/>
  <c r="C96"/>
  <c r="B97"/>
  <c r="F97" s="1"/>
  <c r="C97"/>
  <c r="B98"/>
  <c r="F98" s="1"/>
  <c r="C98"/>
  <c r="C3"/>
  <c r="B3"/>
  <c r="B4" i="61"/>
  <c r="F4" s="1"/>
  <c r="C4"/>
  <c r="B5"/>
  <c r="F5" s="1"/>
  <c r="C5"/>
  <c r="B6"/>
  <c r="F6" s="1"/>
  <c r="C6"/>
  <c r="B7"/>
  <c r="F7" s="1"/>
  <c r="C7"/>
  <c r="B8"/>
  <c r="F8" s="1"/>
  <c r="C8"/>
  <c r="B9"/>
  <c r="C9"/>
  <c r="B10"/>
  <c r="F10" s="1"/>
  <c r="C10"/>
  <c r="B11"/>
  <c r="F11" s="1"/>
  <c r="C11"/>
  <c r="B12"/>
  <c r="F12" s="1"/>
  <c r="C12"/>
  <c r="B13"/>
  <c r="F13" s="1"/>
  <c r="C13"/>
  <c r="B14"/>
  <c r="F14" s="1"/>
  <c r="C14"/>
  <c r="B15"/>
  <c r="F15" s="1"/>
  <c r="C15"/>
  <c r="B16"/>
  <c r="F16" s="1"/>
  <c r="C16"/>
  <c r="B17"/>
  <c r="C17"/>
  <c r="B18"/>
  <c r="F18" s="1"/>
  <c r="C18"/>
  <c r="B19"/>
  <c r="F19" s="1"/>
  <c r="C19"/>
  <c r="B20"/>
  <c r="F20" s="1"/>
  <c r="C20"/>
  <c r="B21"/>
  <c r="F21" s="1"/>
  <c r="C21"/>
  <c r="B22"/>
  <c r="F22" s="1"/>
  <c r="C22"/>
  <c r="B23"/>
  <c r="C23"/>
  <c r="B24"/>
  <c r="F24" s="1"/>
  <c r="C24"/>
  <c r="B25"/>
  <c r="C25"/>
  <c r="B26"/>
  <c r="F26" s="1"/>
  <c r="C26"/>
  <c r="B27"/>
  <c r="F27" s="1"/>
  <c r="C27"/>
  <c r="B28"/>
  <c r="F28" s="1"/>
  <c r="C28"/>
  <c r="B29"/>
  <c r="F29" s="1"/>
  <c r="C29"/>
  <c r="B30"/>
  <c r="F30" s="1"/>
  <c r="C30"/>
  <c r="B31"/>
  <c r="C31"/>
  <c r="B32"/>
  <c r="F32" s="1"/>
  <c r="C32"/>
  <c r="B33"/>
  <c r="C33"/>
  <c r="B34"/>
  <c r="F34" s="1"/>
  <c r="C34"/>
  <c r="B35"/>
  <c r="F35" s="1"/>
  <c r="C35"/>
  <c r="B36"/>
  <c r="F36" s="1"/>
  <c r="C36"/>
  <c r="B37"/>
  <c r="F37" s="1"/>
  <c r="C37"/>
  <c r="B38"/>
  <c r="F38" s="1"/>
  <c r="C38"/>
  <c r="B39"/>
  <c r="C39"/>
  <c r="B40"/>
  <c r="C40"/>
  <c r="B41"/>
  <c r="F41" s="1"/>
  <c r="C41"/>
  <c r="B42"/>
  <c r="F42" s="1"/>
  <c r="C42"/>
  <c r="B43"/>
  <c r="F43" s="1"/>
  <c r="C43"/>
  <c r="B44"/>
  <c r="F44" s="1"/>
  <c r="C44"/>
  <c r="B45"/>
  <c r="F45" s="1"/>
  <c r="C45"/>
  <c r="B46"/>
  <c r="F46" s="1"/>
  <c r="C46"/>
  <c r="B47"/>
  <c r="F47" s="1"/>
  <c r="C47"/>
  <c r="B48"/>
  <c r="C48"/>
  <c r="B49"/>
  <c r="F49" s="1"/>
  <c r="C49"/>
  <c r="B50"/>
  <c r="F50" s="1"/>
  <c r="C50"/>
  <c r="B51"/>
  <c r="C51"/>
  <c r="B52"/>
  <c r="F52" s="1"/>
  <c r="C52"/>
  <c r="B53"/>
  <c r="F53" s="1"/>
  <c r="C53"/>
  <c r="B54"/>
  <c r="F54" s="1"/>
  <c r="C54"/>
  <c r="B55"/>
  <c r="F55" s="1"/>
  <c r="C55"/>
  <c r="B56"/>
  <c r="C56"/>
  <c r="B57"/>
  <c r="C57"/>
  <c r="B58"/>
  <c r="C58"/>
  <c r="B59"/>
  <c r="F59" s="1"/>
  <c r="C59"/>
  <c r="B60"/>
  <c r="F60" s="1"/>
  <c r="C60"/>
  <c r="B61"/>
  <c r="F61" s="1"/>
  <c r="C61"/>
  <c r="B62"/>
  <c r="F62" s="1"/>
  <c r="C62"/>
  <c r="B63"/>
  <c r="C63"/>
  <c r="B64"/>
  <c r="F64" s="1"/>
  <c r="C64"/>
  <c r="B65"/>
  <c r="C65"/>
  <c r="B66"/>
  <c r="C66"/>
  <c r="B67"/>
  <c r="C67"/>
  <c r="B68"/>
  <c r="C68"/>
  <c r="B69"/>
  <c r="F69" s="1"/>
  <c r="C69"/>
  <c r="B70"/>
  <c r="F70" s="1"/>
  <c r="C70"/>
  <c r="B71"/>
  <c r="F71" s="1"/>
  <c r="C71"/>
  <c r="B72"/>
  <c r="F72" s="1"/>
  <c r="C72"/>
  <c r="B73"/>
  <c r="F73" s="1"/>
  <c r="C73"/>
  <c r="B74"/>
  <c r="F74" s="1"/>
  <c r="C74"/>
  <c r="B75"/>
  <c r="F75" s="1"/>
  <c r="C75"/>
  <c r="B76"/>
  <c r="C76"/>
  <c r="B77"/>
  <c r="F77" s="1"/>
  <c r="C77"/>
  <c r="B78"/>
  <c r="F78" s="1"/>
  <c r="C78"/>
  <c r="B79"/>
  <c r="C79"/>
  <c r="B80"/>
  <c r="F80" s="1"/>
  <c r="C80"/>
  <c r="B81"/>
  <c r="F81" s="1"/>
  <c r="C81"/>
  <c r="B82"/>
  <c r="F82" s="1"/>
  <c r="C82"/>
  <c r="B83"/>
  <c r="F83" s="1"/>
  <c r="C83"/>
  <c r="B84"/>
  <c r="F84" s="1"/>
  <c r="C84"/>
  <c r="B85"/>
  <c r="F85" s="1"/>
  <c r="C85"/>
  <c r="B86"/>
  <c r="F86" s="1"/>
  <c r="C86"/>
  <c r="B87"/>
  <c r="F87" s="1"/>
  <c r="C87"/>
  <c r="B88"/>
  <c r="C88"/>
  <c r="B89"/>
  <c r="F89" s="1"/>
  <c r="C89"/>
  <c r="B90"/>
  <c r="C90"/>
  <c r="B91"/>
  <c r="F91" s="1"/>
  <c r="C91"/>
  <c r="B92"/>
  <c r="F92" s="1"/>
  <c r="C92"/>
  <c r="B93"/>
  <c r="C93"/>
  <c r="B94"/>
  <c r="F94" s="1"/>
  <c r="C94"/>
  <c r="B95"/>
  <c r="F95" s="1"/>
  <c r="C95"/>
  <c r="B96"/>
  <c r="F96" s="1"/>
  <c r="C96"/>
  <c r="B97"/>
  <c r="F97" s="1"/>
  <c r="C97"/>
  <c r="B98"/>
  <c r="F98" s="1"/>
  <c r="C98"/>
  <c r="C3"/>
  <c r="B3"/>
  <c r="B4" i="58"/>
  <c r="F4" s="1"/>
  <c r="C4"/>
  <c r="B5"/>
  <c r="C5"/>
  <c r="B6"/>
  <c r="F6" s="1"/>
  <c r="C6"/>
  <c r="B7"/>
  <c r="F7" s="1"/>
  <c r="C7"/>
  <c r="B8"/>
  <c r="F8" s="1"/>
  <c r="C8"/>
  <c r="B9"/>
  <c r="C9"/>
  <c r="B10"/>
  <c r="F10" s="1"/>
  <c r="C10"/>
  <c r="B11"/>
  <c r="F11" s="1"/>
  <c r="C11"/>
  <c r="B12"/>
  <c r="F12" s="1"/>
  <c r="C12"/>
  <c r="B13"/>
  <c r="C13"/>
  <c r="B14"/>
  <c r="F14" s="1"/>
  <c r="C14"/>
  <c r="B15"/>
  <c r="F15" s="1"/>
  <c r="C15"/>
  <c r="B16"/>
  <c r="F16" s="1"/>
  <c r="C16"/>
  <c r="B17"/>
  <c r="C17"/>
  <c r="B18"/>
  <c r="F18" s="1"/>
  <c r="C18"/>
  <c r="B19"/>
  <c r="F19" s="1"/>
  <c r="C19"/>
  <c r="B20"/>
  <c r="F20" s="1"/>
  <c r="C20"/>
  <c r="B21"/>
  <c r="C21"/>
  <c r="B22"/>
  <c r="F22" s="1"/>
  <c r="C22"/>
  <c r="B23"/>
  <c r="C23"/>
  <c r="B24"/>
  <c r="C24"/>
  <c r="B25"/>
  <c r="F25" s="1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F35" s="1"/>
  <c r="C35"/>
  <c r="B36"/>
  <c r="F36" s="1"/>
  <c r="C36"/>
  <c r="B37"/>
  <c r="C37"/>
  <c r="B38"/>
  <c r="F38" s="1"/>
  <c r="C38"/>
  <c r="B39"/>
  <c r="F39" s="1"/>
  <c r="C39"/>
  <c r="B40"/>
  <c r="F40" s="1"/>
  <c r="C40"/>
  <c r="B41"/>
  <c r="F41" s="1"/>
  <c r="C41"/>
  <c r="B42"/>
  <c r="C42"/>
  <c r="B43"/>
  <c r="C43"/>
  <c r="B44"/>
  <c r="C44"/>
  <c r="B45"/>
  <c r="F45" s="1"/>
  <c r="C45"/>
  <c r="B46"/>
  <c r="F46" s="1"/>
  <c r="C46"/>
  <c r="B47"/>
  <c r="C47"/>
  <c r="B48"/>
  <c r="C48"/>
  <c r="B49"/>
  <c r="C49"/>
  <c r="B50"/>
  <c r="F50" s="1"/>
  <c r="C50"/>
  <c r="B51"/>
  <c r="F51" s="1"/>
  <c r="C51"/>
  <c r="B52"/>
  <c r="F52" s="1"/>
  <c r="C52"/>
  <c r="B53"/>
  <c r="F53" s="1"/>
  <c r="C53"/>
  <c r="B54"/>
  <c r="F54" s="1"/>
  <c r="C54"/>
  <c r="B55"/>
  <c r="C55"/>
  <c r="B56"/>
  <c r="F56" s="1"/>
  <c r="C56"/>
  <c r="B57"/>
  <c r="C57"/>
  <c r="B58"/>
  <c r="F58" s="1"/>
  <c r="C58"/>
  <c r="B59"/>
  <c r="F59" s="1"/>
  <c r="C59"/>
  <c r="B60"/>
  <c r="F60" s="1"/>
  <c r="C60"/>
  <c r="B61"/>
  <c r="C61"/>
  <c r="B62"/>
  <c r="F62" s="1"/>
  <c r="C62"/>
  <c r="B63"/>
  <c r="C63"/>
  <c r="B64"/>
  <c r="F64" s="1"/>
  <c r="C64"/>
  <c r="B65"/>
  <c r="F65" s="1"/>
  <c r="C65"/>
  <c r="B66"/>
  <c r="F66" s="1"/>
  <c r="C66"/>
  <c r="B67"/>
  <c r="F67" s="1"/>
  <c r="C67"/>
  <c r="B68"/>
  <c r="F68" s="1"/>
  <c r="C68"/>
  <c r="B69"/>
  <c r="F69" s="1"/>
  <c r="C69"/>
  <c r="B70"/>
  <c r="F70" s="1"/>
  <c r="C70"/>
  <c r="B71"/>
  <c r="C71"/>
  <c r="B72"/>
  <c r="F72" s="1"/>
  <c r="C72"/>
  <c r="B73"/>
  <c r="F73" s="1"/>
  <c r="C73"/>
  <c r="B74"/>
  <c r="F74" s="1"/>
  <c r="C74"/>
  <c r="B75"/>
  <c r="F75" s="1"/>
  <c r="C75"/>
  <c r="B76"/>
  <c r="F76" s="1"/>
  <c r="C76"/>
  <c r="B77"/>
  <c r="F77" s="1"/>
  <c r="C77"/>
  <c r="B78"/>
  <c r="F78" s="1"/>
  <c r="C78"/>
  <c r="B79"/>
  <c r="C79"/>
  <c r="B80"/>
  <c r="F80" s="1"/>
  <c r="C80"/>
  <c r="B81"/>
  <c r="F81" s="1"/>
  <c r="C81"/>
  <c r="B82"/>
  <c r="F82" s="1"/>
  <c r="C82"/>
  <c r="B83"/>
  <c r="F83" s="1"/>
  <c r="C83"/>
  <c r="B84"/>
  <c r="F84" s="1"/>
  <c r="C84"/>
  <c r="B85"/>
  <c r="F85" s="1"/>
  <c r="C85"/>
  <c r="B86"/>
  <c r="F86" s="1"/>
  <c r="C86"/>
  <c r="B87"/>
  <c r="C87"/>
  <c r="B88"/>
  <c r="F88" s="1"/>
  <c r="C88"/>
  <c r="B89"/>
  <c r="F89" s="1"/>
  <c r="C89"/>
  <c r="B90"/>
  <c r="F90" s="1"/>
  <c r="C90"/>
  <c r="B91"/>
  <c r="F91" s="1"/>
  <c r="C91"/>
  <c r="B92"/>
  <c r="F92" s="1"/>
  <c r="C92"/>
  <c r="B93"/>
  <c r="F93" s="1"/>
  <c r="C93"/>
  <c r="B94"/>
  <c r="F94" s="1"/>
  <c r="C94"/>
  <c r="B95"/>
  <c r="C95"/>
  <c r="B96"/>
  <c r="F96" s="1"/>
  <c r="C96"/>
  <c r="B97"/>
  <c r="F97" s="1"/>
  <c r="C97"/>
  <c r="B98"/>
  <c r="F98" s="1"/>
  <c r="C98"/>
  <c r="C3"/>
  <c r="B3"/>
  <c r="B4" i="57"/>
  <c r="F4" s="1"/>
  <c r="C4"/>
  <c r="B5"/>
  <c r="F5" s="1"/>
  <c r="C5"/>
  <c r="B6"/>
  <c r="F6" s="1"/>
  <c r="C6"/>
  <c r="B7"/>
  <c r="C7"/>
  <c r="B8"/>
  <c r="F8" s="1"/>
  <c r="C8"/>
  <c r="B9"/>
  <c r="F9" s="1"/>
  <c r="C9"/>
  <c r="B10"/>
  <c r="F10" s="1"/>
  <c r="C10"/>
  <c r="B11"/>
  <c r="F11" s="1"/>
  <c r="C11"/>
  <c r="B12"/>
  <c r="F12" s="1"/>
  <c r="C12"/>
  <c r="B13"/>
  <c r="C13"/>
  <c r="B14"/>
  <c r="F14" s="1"/>
  <c r="C14"/>
  <c r="B15"/>
  <c r="C15"/>
  <c r="B16"/>
  <c r="F16" s="1"/>
  <c r="C16"/>
  <c r="B17"/>
  <c r="F17" s="1"/>
  <c r="C17"/>
  <c r="B18"/>
  <c r="F18" s="1"/>
  <c r="C18"/>
  <c r="B19"/>
  <c r="C19"/>
  <c r="B20"/>
  <c r="F20" s="1"/>
  <c r="C20"/>
  <c r="B21"/>
  <c r="C21"/>
  <c r="B22"/>
  <c r="C22"/>
  <c r="B23"/>
  <c r="C23"/>
  <c r="B24"/>
  <c r="F24" s="1"/>
  <c r="C24"/>
  <c r="B25"/>
  <c r="F25" s="1"/>
  <c r="C25"/>
  <c r="B26"/>
  <c r="F26" s="1"/>
  <c r="C26"/>
  <c r="B27"/>
  <c r="F27" s="1"/>
  <c r="C27"/>
  <c r="B28"/>
  <c r="F28" s="1"/>
  <c r="C28"/>
  <c r="B29"/>
  <c r="F29" s="1"/>
  <c r="C29"/>
  <c r="B30"/>
  <c r="F30" s="1"/>
  <c r="C30"/>
  <c r="B31"/>
  <c r="C31"/>
  <c r="B32"/>
  <c r="F32" s="1"/>
  <c r="C32"/>
  <c r="B33"/>
  <c r="F33" s="1"/>
  <c r="C33"/>
  <c r="B34"/>
  <c r="C34"/>
  <c r="B35"/>
  <c r="F35" s="1"/>
  <c r="C35"/>
  <c r="B36"/>
  <c r="F36" s="1"/>
  <c r="C36"/>
  <c r="B37"/>
  <c r="F37" s="1"/>
  <c r="C37"/>
  <c r="B38"/>
  <c r="F38" s="1"/>
  <c r="C38"/>
  <c r="B39"/>
  <c r="F39" s="1"/>
  <c r="C39"/>
  <c r="B40"/>
  <c r="F40" s="1"/>
  <c r="C40"/>
  <c r="B41"/>
  <c r="F41" s="1"/>
  <c r="C41"/>
  <c r="B42"/>
  <c r="F42" s="1"/>
  <c r="C42"/>
  <c r="B43"/>
  <c r="C43"/>
  <c r="B44"/>
  <c r="F44" s="1"/>
  <c r="C44"/>
  <c r="B45"/>
  <c r="F45" s="1"/>
  <c r="C45"/>
  <c r="B46"/>
  <c r="F46" s="1"/>
  <c r="C46"/>
  <c r="B47"/>
  <c r="F47" s="1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C56"/>
  <c r="B57"/>
  <c r="C57"/>
  <c r="B58"/>
  <c r="F58" s="1"/>
  <c r="C58"/>
  <c r="B59"/>
  <c r="F59" s="1"/>
  <c r="C59"/>
  <c r="B60"/>
  <c r="F60" s="1"/>
  <c r="C60"/>
  <c r="B61"/>
  <c r="F61" s="1"/>
  <c r="C61"/>
  <c r="B62"/>
  <c r="F62" s="1"/>
  <c r="C62"/>
  <c r="B63"/>
  <c r="F63" s="1"/>
  <c r="C63"/>
  <c r="B64"/>
  <c r="C64"/>
  <c r="B65"/>
  <c r="C65"/>
  <c r="B66"/>
  <c r="F66" s="1"/>
  <c r="C66"/>
  <c r="B67"/>
  <c r="F67" s="1"/>
  <c r="C67"/>
  <c r="B68"/>
  <c r="C68"/>
  <c r="B69"/>
  <c r="F69" s="1"/>
  <c r="C69"/>
  <c r="B70"/>
  <c r="C70"/>
  <c r="B71"/>
  <c r="F71" s="1"/>
  <c r="C71"/>
  <c r="B72"/>
  <c r="F72" s="1"/>
  <c r="C72"/>
  <c r="B73"/>
  <c r="C73"/>
  <c r="B74"/>
  <c r="F74" s="1"/>
  <c r="C74"/>
  <c r="B75"/>
  <c r="F75" s="1"/>
  <c r="C75"/>
  <c r="B76"/>
  <c r="F76" s="1"/>
  <c r="C76"/>
  <c r="B77"/>
  <c r="F77" s="1"/>
  <c r="C77"/>
  <c r="B78"/>
  <c r="C78"/>
  <c r="B79"/>
  <c r="C79"/>
  <c r="B80"/>
  <c r="F80" s="1"/>
  <c r="C80"/>
  <c r="B81"/>
  <c r="F81" s="1"/>
  <c r="C81"/>
  <c r="B82"/>
  <c r="F82" s="1"/>
  <c r="C82"/>
  <c r="B83"/>
  <c r="C83"/>
  <c r="B84"/>
  <c r="F84" s="1"/>
  <c r="C84"/>
  <c r="B85"/>
  <c r="C85"/>
  <c r="B86"/>
  <c r="F86" s="1"/>
  <c r="C86"/>
  <c r="B87"/>
  <c r="F87" s="1"/>
  <c r="C87"/>
  <c r="B88"/>
  <c r="F88" s="1"/>
  <c r="C88"/>
  <c r="B89"/>
  <c r="F89" s="1"/>
  <c r="C89"/>
  <c r="B90"/>
  <c r="F90" s="1"/>
  <c r="C90"/>
  <c r="B91"/>
  <c r="C91"/>
  <c r="B92"/>
  <c r="C92"/>
  <c r="B93"/>
  <c r="C93"/>
  <c r="B94"/>
  <c r="C94"/>
  <c r="B95"/>
  <c r="C95"/>
  <c r="B96"/>
  <c r="F96" s="1"/>
  <c r="C96"/>
  <c r="B97"/>
  <c r="C97"/>
  <c r="B98"/>
  <c r="F98" s="1"/>
  <c r="C98"/>
  <c r="C3"/>
  <c r="B3"/>
  <c r="B4" i="56"/>
  <c r="F4" s="1"/>
  <c r="C4"/>
  <c r="B5"/>
  <c r="F5" s="1"/>
  <c r="C5"/>
  <c r="B6"/>
  <c r="F6" s="1"/>
  <c r="C6"/>
  <c r="B7"/>
  <c r="F7" s="1"/>
  <c r="C7"/>
  <c r="B8"/>
  <c r="F8" s="1"/>
  <c r="C8"/>
  <c r="B9"/>
  <c r="C9"/>
  <c r="B10"/>
  <c r="F10" s="1"/>
  <c r="C10"/>
  <c r="B11"/>
  <c r="F11" s="1"/>
  <c r="C11"/>
  <c r="B12"/>
  <c r="C12"/>
  <c r="B13"/>
  <c r="F13" s="1"/>
  <c r="C13"/>
  <c r="B14"/>
  <c r="C14"/>
  <c r="B15"/>
  <c r="F15" s="1"/>
  <c r="C15"/>
  <c r="B16"/>
  <c r="F16" s="1"/>
  <c r="C16"/>
  <c r="B17"/>
  <c r="F17" s="1"/>
  <c r="C17"/>
  <c r="B18"/>
  <c r="F18" s="1"/>
  <c r="C18"/>
  <c r="B19"/>
  <c r="F19" s="1"/>
  <c r="C19"/>
  <c r="B20"/>
  <c r="F20" s="1"/>
  <c r="C20"/>
  <c r="B21"/>
  <c r="F21" s="1"/>
  <c r="C21"/>
  <c r="B22"/>
  <c r="F22" s="1"/>
  <c r="C22"/>
  <c r="B23"/>
  <c r="C23"/>
  <c r="B24"/>
  <c r="F24" s="1"/>
  <c r="C24"/>
  <c r="B25"/>
  <c r="C25"/>
  <c r="B26"/>
  <c r="F26" s="1"/>
  <c r="C26"/>
  <c r="B27"/>
  <c r="F27" s="1"/>
  <c r="C27"/>
  <c r="B28"/>
  <c r="F28" s="1"/>
  <c r="C28"/>
  <c r="B29"/>
  <c r="F29" s="1"/>
  <c r="C29"/>
  <c r="B30"/>
  <c r="F30" s="1"/>
  <c r="C30"/>
  <c r="B31"/>
  <c r="F31" s="1"/>
  <c r="C31"/>
  <c r="B32"/>
  <c r="F32" s="1"/>
  <c r="C32"/>
  <c r="B33"/>
  <c r="C33"/>
  <c r="B34"/>
  <c r="F34" s="1"/>
  <c r="C34"/>
  <c r="B35"/>
  <c r="F35" s="1"/>
  <c r="C35"/>
  <c r="B36"/>
  <c r="F36" s="1"/>
  <c r="C36"/>
  <c r="B37"/>
  <c r="F37" s="1"/>
  <c r="C37"/>
  <c r="B38"/>
  <c r="F38" s="1"/>
  <c r="C38"/>
  <c r="B39"/>
  <c r="F39" s="1"/>
  <c r="C39"/>
  <c r="B40"/>
  <c r="F40" s="1"/>
  <c r="C40"/>
  <c r="B41"/>
  <c r="C41"/>
  <c r="B42"/>
  <c r="F42" s="1"/>
  <c r="C42"/>
  <c r="B43"/>
  <c r="F43" s="1"/>
  <c r="C43"/>
  <c r="B44"/>
  <c r="F44" s="1"/>
  <c r="C44"/>
  <c r="B45"/>
  <c r="F45" s="1"/>
  <c r="C45"/>
  <c r="B46"/>
  <c r="F46" s="1"/>
  <c r="C46"/>
  <c r="B47"/>
  <c r="F47" s="1"/>
  <c r="C47"/>
  <c r="B48"/>
  <c r="F48" s="1"/>
  <c r="C48"/>
  <c r="B49"/>
  <c r="F49" s="1"/>
  <c r="C49"/>
  <c r="B50"/>
  <c r="F50" s="1"/>
  <c r="C50"/>
  <c r="B51"/>
  <c r="C51"/>
  <c r="B52"/>
  <c r="F52" s="1"/>
  <c r="C52"/>
  <c r="B53"/>
  <c r="C53"/>
  <c r="B54"/>
  <c r="F54" s="1"/>
  <c r="C54"/>
  <c r="B55"/>
  <c r="F55" s="1"/>
  <c r="C55"/>
  <c r="B56"/>
  <c r="F56" s="1"/>
  <c r="C56"/>
  <c r="B57"/>
  <c r="F57" s="1"/>
  <c r="C57"/>
  <c r="B58"/>
  <c r="F58" s="1"/>
  <c r="C58"/>
  <c r="B59"/>
  <c r="F59" s="1"/>
  <c r="C59"/>
  <c r="B60"/>
  <c r="F60" s="1"/>
  <c r="C60"/>
  <c r="B61"/>
  <c r="C61"/>
  <c r="B62"/>
  <c r="F62" s="1"/>
  <c r="C62"/>
  <c r="B63"/>
  <c r="F63" s="1"/>
  <c r="C63"/>
  <c r="B64"/>
  <c r="F64" s="1"/>
  <c r="C64"/>
  <c r="B65"/>
  <c r="F65" s="1"/>
  <c r="C65"/>
  <c r="B66"/>
  <c r="F66" s="1"/>
  <c r="C66"/>
  <c r="B67"/>
  <c r="F67" s="1"/>
  <c r="C67"/>
  <c r="B68"/>
  <c r="F68" s="1"/>
  <c r="C68"/>
  <c r="B69"/>
  <c r="C69"/>
  <c r="B70"/>
  <c r="F70" s="1"/>
  <c r="C70"/>
  <c r="B71"/>
  <c r="F71" s="1"/>
  <c r="C71"/>
  <c r="B72"/>
  <c r="F72" s="1"/>
  <c r="C72"/>
  <c r="B73"/>
  <c r="F73" s="1"/>
  <c r="C73"/>
  <c r="B74"/>
  <c r="F74" s="1"/>
  <c r="C74"/>
  <c r="B75"/>
  <c r="F75" s="1"/>
  <c r="C75"/>
  <c r="B76"/>
  <c r="F76" s="1"/>
  <c r="C76"/>
  <c r="B77"/>
  <c r="C77"/>
  <c r="B78"/>
  <c r="F78" s="1"/>
  <c r="C78"/>
  <c r="B79"/>
  <c r="C79"/>
  <c r="B80"/>
  <c r="F80" s="1"/>
  <c r="C80"/>
  <c r="B81"/>
  <c r="F81" s="1"/>
  <c r="C81"/>
  <c r="B82"/>
  <c r="F82" s="1"/>
  <c r="C82"/>
  <c r="B83"/>
  <c r="F83" s="1"/>
  <c r="C83"/>
  <c r="B84"/>
  <c r="F84" s="1"/>
  <c r="C84"/>
  <c r="B85"/>
  <c r="F85" s="1"/>
  <c r="C85"/>
  <c r="B86"/>
  <c r="F86" s="1"/>
  <c r="C86"/>
  <c r="B87"/>
  <c r="C87"/>
  <c r="B88"/>
  <c r="F88" s="1"/>
  <c r="C88"/>
  <c r="B89"/>
  <c r="F89" s="1"/>
  <c r="C89"/>
  <c r="B90"/>
  <c r="F90" s="1"/>
  <c r="C90"/>
  <c r="B91"/>
  <c r="C91"/>
  <c r="B92"/>
  <c r="F92" s="1"/>
  <c r="C92"/>
  <c r="B93"/>
  <c r="C93"/>
  <c r="B94"/>
  <c r="F94" s="1"/>
  <c r="C94"/>
  <c r="B95"/>
  <c r="F95" s="1"/>
  <c r="C95"/>
  <c r="B96"/>
  <c r="F96" s="1"/>
  <c r="C96"/>
  <c r="B97"/>
  <c r="F97" s="1"/>
  <c r="C97"/>
  <c r="B98"/>
  <c r="F98" s="1"/>
  <c r="C98"/>
  <c r="C3"/>
  <c r="C99" s="1"/>
  <c r="B3"/>
  <c r="B4" i="55"/>
  <c r="F4" s="1"/>
  <c r="C4"/>
  <c r="B5"/>
  <c r="C5"/>
  <c r="B6"/>
  <c r="F6" s="1"/>
  <c r="C6"/>
  <c r="B7"/>
  <c r="C7"/>
  <c r="B8"/>
  <c r="F8" s="1"/>
  <c r="C8"/>
  <c r="B9"/>
  <c r="C9"/>
  <c r="B10"/>
  <c r="C10"/>
  <c r="B11"/>
  <c r="F11" s="1"/>
  <c r="C11"/>
  <c r="B12"/>
  <c r="C12"/>
  <c r="B13"/>
  <c r="C13"/>
  <c r="B14"/>
  <c r="F14" s="1"/>
  <c r="C14"/>
  <c r="B15"/>
  <c r="C15"/>
  <c r="B16"/>
  <c r="F16" s="1"/>
  <c r="C16"/>
  <c r="B17"/>
  <c r="F17" s="1"/>
  <c r="C17"/>
  <c r="B18"/>
  <c r="F18" s="1"/>
  <c r="C18"/>
  <c r="B19"/>
  <c r="F19" s="1"/>
  <c r="C19"/>
  <c r="B20"/>
  <c r="F20" s="1"/>
  <c r="C20"/>
  <c r="B21"/>
  <c r="C21"/>
  <c r="B22"/>
  <c r="F22" s="1"/>
  <c r="C22"/>
  <c r="B23"/>
  <c r="C23"/>
  <c r="B24"/>
  <c r="F24" s="1"/>
  <c r="C24"/>
  <c r="B25"/>
  <c r="F25" s="1"/>
  <c r="C25"/>
  <c r="B26"/>
  <c r="F26" s="1"/>
  <c r="C26"/>
  <c r="B27"/>
  <c r="F27" s="1"/>
  <c r="C27"/>
  <c r="B28"/>
  <c r="F28" s="1"/>
  <c r="C28"/>
  <c r="B29"/>
  <c r="C29"/>
  <c r="B30"/>
  <c r="F30" s="1"/>
  <c r="C30"/>
  <c r="B31"/>
  <c r="F31" s="1"/>
  <c r="C31"/>
  <c r="B32"/>
  <c r="F32" s="1"/>
  <c r="C32"/>
  <c r="B33"/>
  <c r="F33" s="1"/>
  <c r="C33"/>
  <c r="B34"/>
  <c r="F34" s="1"/>
  <c r="C34"/>
  <c r="B35"/>
  <c r="F35" s="1"/>
  <c r="C35"/>
  <c r="B36"/>
  <c r="F36" s="1"/>
  <c r="C36"/>
  <c r="B37"/>
  <c r="C37"/>
  <c r="B38"/>
  <c r="F38" s="1"/>
  <c r="C38"/>
  <c r="B39"/>
  <c r="F39" s="1"/>
  <c r="C39"/>
  <c r="B40"/>
  <c r="F40" s="1"/>
  <c r="C40"/>
  <c r="B41"/>
  <c r="F41" s="1"/>
  <c r="C41"/>
  <c r="B42"/>
  <c r="F42" s="1"/>
  <c r="C42"/>
  <c r="B43"/>
  <c r="C43"/>
  <c r="B44"/>
  <c r="F44" s="1"/>
  <c r="C44"/>
  <c r="B45"/>
  <c r="C45"/>
  <c r="B46"/>
  <c r="F46" s="1"/>
  <c r="C46"/>
  <c r="B47"/>
  <c r="F47" s="1"/>
  <c r="C47"/>
  <c r="B48"/>
  <c r="F48" s="1"/>
  <c r="C48"/>
  <c r="B49"/>
  <c r="F49" s="1"/>
  <c r="C49"/>
  <c r="B50"/>
  <c r="F50" s="1"/>
  <c r="C50"/>
  <c r="B51"/>
  <c r="C51"/>
  <c r="B52"/>
  <c r="C52"/>
  <c r="B53"/>
  <c r="C53"/>
  <c r="B54"/>
  <c r="F54" s="1"/>
  <c r="C54"/>
  <c r="B55"/>
  <c r="F55" s="1"/>
  <c r="C55"/>
  <c r="B56"/>
  <c r="F56" s="1"/>
  <c r="C56"/>
  <c r="B57"/>
  <c r="F57" s="1"/>
  <c r="C57"/>
  <c r="B58"/>
  <c r="F58" s="1"/>
  <c r="C58"/>
  <c r="B59"/>
  <c r="C59"/>
  <c r="B60"/>
  <c r="F60" s="1"/>
  <c r="C60"/>
  <c r="B61"/>
  <c r="C61"/>
  <c r="B62"/>
  <c r="F62" s="1"/>
  <c r="C62"/>
  <c r="B63"/>
  <c r="F63" s="1"/>
  <c r="C63"/>
  <c r="B64"/>
  <c r="F64" s="1"/>
  <c r="C64"/>
  <c r="B65"/>
  <c r="F65" s="1"/>
  <c r="C65"/>
  <c r="B66"/>
  <c r="F66" s="1"/>
  <c r="C66"/>
  <c r="B67"/>
  <c r="C67"/>
  <c r="B68"/>
  <c r="F68" s="1"/>
  <c r="C68"/>
  <c r="B69"/>
  <c r="F69" s="1"/>
  <c r="C69"/>
  <c r="B70"/>
  <c r="F70" s="1"/>
  <c r="C70"/>
  <c r="B71"/>
  <c r="F71" s="1"/>
  <c r="C71"/>
  <c r="B72"/>
  <c r="F72" s="1"/>
  <c r="C72"/>
  <c r="B73"/>
  <c r="F73" s="1"/>
  <c r="C73"/>
  <c r="B74"/>
  <c r="F74" s="1"/>
  <c r="C74"/>
  <c r="B75"/>
  <c r="F75" s="1"/>
  <c r="C75"/>
  <c r="B76"/>
  <c r="F76" s="1"/>
  <c r="C76"/>
  <c r="B77"/>
  <c r="C77"/>
  <c r="B78"/>
  <c r="F78" s="1"/>
  <c r="C78"/>
  <c r="B79"/>
  <c r="F79" s="1"/>
  <c r="C79"/>
  <c r="B80"/>
  <c r="F80" s="1"/>
  <c r="C80"/>
  <c r="B81"/>
  <c r="F81" s="1"/>
  <c r="C81"/>
  <c r="B82"/>
  <c r="F82" s="1"/>
  <c r="C82"/>
  <c r="B83"/>
  <c r="F83" s="1"/>
  <c r="C83"/>
  <c r="B84"/>
  <c r="F84" s="1"/>
  <c r="C84"/>
  <c r="B85"/>
  <c r="F85" s="1"/>
  <c r="C85"/>
  <c r="B86"/>
  <c r="F86" s="1"/>
  <c r="C86"/>
  <c r="B87"/>
  <c r="C87"/>
  <c r="B88"/>
  <c r="F88" s="1"/>
  <c r="C88"/>
  <c r="B89"/>
  <c r="C89"/>
  <c r="B90"/>
  <c r="F90" s="1"/>
  <c r="C90"/>
  <c r="B91"/>
  <c r="F91" s="1"/>
  <c r="C91"/>
  <c r="B92"/>
  <c r="F92" s="1"/>
  <c r="C92"/>
  <c r="B93"/>
  <c r="F93" s="1"/>
  <c r="C93"/>
  <c r="B94"/>
  <c r="F94" s="1"/>
  <c r="C94"/>
  <c r="B95"/>
  <c r="F95" s="1"/>
  <c r="C95"/>
  <c r="B96"/>
  <c r="F96" s="1"/>
  <c r="C96"/>
  <c r="B97"/>
  <c r="F97" s="1"/>
  <c r="C97"/>
  <c r="B98"/>
  <c r="F98" s="1"/>
  <c r="C98"/>
  <c r="C3"/>
  <c r="C99" s="1"/>
  <c r="B3"/>
  <c r="S69" i="65"/>
  <c r="C4" i="39"/>
  <c r="C5"/>
  <c r="C6"/>
  <c r="C7"/>
  <c r="L7" i="66" s="1"/>
  <c r="M7" s="1"/>
  <c r="D7" i="57" s="1"/>
  <c r="C8" i="39"/>
  <c r="C9"/>
  <c r="C10"/>
  <c r="C11"/>
  <c r="L11" i="66" s="1"/>
  <c r="M11" s="1"/>
  <c r="D11" i="57" s="1"/>
  <c r="C12" i="39"/>
  <c r="C13"/>
  <c r="C14"/>
  <c r="C15"/>
  <c r="L15" i="66" s="1"/>
  <c r="M15" s="1"/>
  <c r="D15" i="57" s="1"/>
  <c r="C16" i="39"/>
  <c r="C17"/>
  <c r="C18"/>
  <c r="C19"/>
  <c r="L19" i="66" s="1"/>
  <c r="M19" s="1"/>
  <c r="D19" i="57" s="1"/>
  <c r="C20" i="39"/>
  <c r="C21"/>
  <c r="C22"/>
  <c r="C23"/>
  <c r="L23" i="66" s="1"/>
  <c r="M23" s="1"/>
  <c r="D23" i="57" s="1"/>
  <c r="C24" i="39"/>
  <c r="C25"/>
  <c r="C26"/>
  <c r="C27"/>
  <c r="L27" i="66" s="1"/>
  <c r="M27" s="1"/>
  <c r="D27" i="57" s="1"/>
  <c r="C28" i="39"/>
  <c r="C29"/>
  <c r="C30"/>
  <c r="C31"/>
  <c r="L31" i="66" s="1"/>
  <c r="M31" s="1"/>
  <c r="D31" i="57" s="1"/>
  <c r="C32" i="39"/>
  <c r="C33"/>
  <c r="C34"/>
  <c r="C35"/>
  <c r="L35" i="66" s="1"/>
  <c r="M35" s="1"/>
  <c r="D35" i="57" s="1"/>
  <c r="C36" i="39"/>
  <c r="C37"/>
  <c r="L37" i="66" s="1"/>
  <c r="O37" s="1"/>
  <c r="D37" i="58" s="1"/>
  <c r="C38" i="39"/>
  <c r="L38" i="66" s="1"/>
  <c r="P38" s="1"/>
  <c r="E38" i="58" s="1"/>
  <c r="C39" i="39"/>
  <c r="L39" i="66" s="1"/>
  <c r="M39" s="1"/>
  <c r="D39" i="57" s="1"/>
  <c r="C40" i="39"/>
  <c r="C41"/>
  <c r="L41" i="66" s="1"/>
  <c r="O41" s="1"/>
  <c r="D41" i="58" s="1"/>
  <c r="C42" i="39"/>
  <c r="C43"/>
  <c r="L43" i="66" s="1"/>
  <c r="M43" s="1"/>
  <c r="D43" i="57" s="1"/>
  <c r="C44" i="39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L51" i="66" s="1"/>
  <c r="M51" s="1"/>
  <c r="D51" i="57" s="1"/>
  <c r="C52" i="39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L59" i="66" s="1"/>
  <c r="M59" s="1"/>
  <c r="D59" i="57" s="1"/>
  <c r="C60" i="39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L67" i="66" s="1"/>
  <c r="M67" s="1"/>
  <c r="D67" i="57" s="1"/>
  <c r="C68" i="39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L75" i="66" s="1"/>
  <c r="M75" s="1"/>
  <c r="D75" i="57" s="1"/>
  <c r="C76" i="39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L83" i="66" s="1"/>
  <c r="M83" s="1"/>
  <c r="D83" i="57" s="1"/>
  <c r="C84" i="39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L91" i="66" s="1"/>
  <c r="M91" s="1"/>
  <c r="D91" i="57" s="1"/>
  <c r="C92" i="39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K91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K83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K75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K67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K59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K51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K43"/>
  <c r="F43"/>
  <c r="L42"/>
  <c r="P42" s="1"/>
  <c r="E42" i="58" s="1"/>
  <c r="K42" i="66"/>
  <c r="F42"/>
  <c r="K41"/>
  <c r="F41"/>
  <c r="L40"/>
  <c r="N40" s="1"/>
  <c r="E40" i="57" s="1"/>
  <c r="K40" i="66"/>
  <c r="F40"/>
  <c r="K39"/>
  <c r="F39"/>
  <c r="K38"/>
  <c r="F38"/>
  <c r="K37"/>
  <c r="F37"/>
  <c r="L36"/>
  <c r="N36" s="1"/>
  <c r="E36" i="57" s="1"/>
  <c r="K36" i="66"/>
  <c r="F36"/>
  <c r="K35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K31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K27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K23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K19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K15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K11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K7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U97"/>
  <c r="U96"/>
  <c r="F96"/>
  <c r="U95"/>
  <c r="U94"/>
  <c r="F94"/>
  <c r="U93"/>
  <c r="U92"/>
  <c r="N92"/>
  <c r="U91"/>
  <c r="U90"/>
  <c r="N90"/>
  <c r="U89"/>
  <c r="U88"/>
  <c r="U87"/>
  <c r="F87"/>
  <c r="U86"/>
  <c r="F86"/>
  <c r="U85"/>
  <c r="U84"/>
  <c r="N84"/>
  <c r="U83"/>
  <c r="U82"/>
  <c r="U81"/>
  <c r="N81"/>
  <c r="U80"/>
  <c r="F80"/>
  <c r="U79"/>
  <c r="U78"/>
  <c r="F78"/>
  <c r="U77"/>
  <c r="U76"/>
  <c r="U75"/>
  <c r="U74"/>
  <c r="U73"/>
  <c r="N73"/>
  <c r="U72"/>
  <c r="F72"/>
  <c r="U71"/>
  <c r="U70"/>
  <c r="N70"/>
  <c r="U69"/>
  <c r="U68"/>
  <c r="U67"/>
  <c r="F67"/>
  <c r="U66"/>
  <c r="F66"/>
  <c r="U65"/>
  <c r="F65"/>
  <c r="U64"/>
  <c r="U63"/>
  <c r="U62"/>
  <c r="U61"/>
  <c r="N61"/>
  <c r="U60"/>
  <c r="F60"/>
  <c r="U59"/>
  <c r="U58"/>
  <c r="N58"/>
  <c r="U57"/>
  <c r="U56"/>
  <c r="U55"/>
  <c r="U54"/>
  <c r="F54"/>
  <c r="U53"/>
  <c r="U52"/>
  <c r="U51"/>
  <c r="F51"/>
  <c r="U50"/>
  <c r="U49"/>
  <c r="U48"/>
  <c r="N48"/>
  <c r="U47"/>
  <c r="U46"/>
  <c r="U45"/>
  <c r="N45"/>
  <c r="U44"/>
  <c r="F44"/>
  <c r="U43"/>
  <c r="U42"/>
  <c r="N42"/>
  <c r="U41"/>
  <c r="U40"/>
  <c r="U39"/>
  <c r="U38"/>
  <c r="F38"/>
  <c r="U37"/>
  <c r="U36"/>
  <c r="U35"/>
  <c r="U34"/>
  <c r="U33"/>
  <c r="U32"/>
  <c r="F32"/>
  <c r="U31"/>
  <c r="U30"/>
  <c r="F30"/>
  <c r="U29"/>
  <c r="U28"/>
  <c r="U27"/>
  <c r="U26"/>
  <c r="U25"/>
  <c r="N25"/>
  <c r="F25"/>
  <c r="U24"/>
  <c r="F24"/>
  <c r="U23"/>
  <c r="F23"/>
  <c r="U22"/>
  <c r="N22"/>
  <c r="U21"/>
  <c r="F21"/>
  <c r="U20"/>
  <c r="U19"/>
  <c r="U18"/>
  <c r="F18"/>
  <c r="U17"/>
  <c r="U16"/>
  <c r="N16"/>
  <c r="U15"/>
  <c r="U14"/>
  <c r="N14"/>
  <c r="U13"/>
  <c r="U12"/>
  <c r="U11"/>
  <c r="U10"/>
  <c r="U9"/>
  <c r="N9"/>
  <c r="U8"/>
  <c r="U7"/>
  <c r="U6"/>
  <c r="U5"/>
  <c r="U4"/>
  <c r="F4"/>
  <c r="U3"/>
  <c r="K99"/>
  <c r="A1"/>
  <c r="T99" i="62"/>
  <c r="S99"/>
  <c r="R99"/>
  <c r="Q99"/>
  <c r="P99"/>
  <c r="U98"/>
  <c r="U97"/>
  <c r="U96"/>
  <c r="F96"/>
  <c r="U95"/>
  <c r="U94"/>
  <c r="N94"/>
  <c r="AD93"/>
  <c r="U93"/>
  <c r="F93"/>
  <c r="U92"/>
  <c r="U91"/>
  <c r="U90"/>
  <c r="N90"/>
  <c r="AD89"/>
  <c r="U89"/>
  <c r="N89"/>
  <c r="AD88"/>
  <c r="U88"/>
  <c r="N88"/>
  <c r="U87"/>
  <c r="U86"/>
  <c r="AD85"/>
  <c r="U85"/>
  <c r="U84"/>
  <c r="U83"/>
  <c r="F83"/>
  <c r="U82"/>
  <c r="N82"/>
  <c r="U81"/>
  <c r="U80"/>
  <c r="U79"/>
  <c r="AC78"/>
  <c r="U78"/>
  <c r="F78"/>
  <c r="U77"/>
  <c r="U76"/>
  <c r="F76"/>
  <c r="U75"/>
  <c r="U74"/>
  <c r="N74"/>
  <c r="U73"/>
  <c r="U72"/>
  <c r="U71"/>
  <c r="U70"/>
  <c r="AD69"/>
  <c r="U69"/>
  <c r="U68"/>
  <c r="F68"/>
  <c r="U67"/>
  <c r="AD66"/>
  <c r="U66"/>
  <c r="AD65"/>
  <c r="U65"/>
  <c r="U64"/>
  <c r="F64"/>
  <c r="U63"/>
  <c r="AC62"/>
  <c r="U62"/>
  <c r="U61"/>
  <c r="U60"/>
  <c r="U59"/>
  <c r="N59"/>
  <c r="U58"/>
  <c r="F58"/>
  <c r="U57"/>
  <c r="U56"/>
  <c r="F56"/>
  <c r="U55"/>
  <c r="F55"/>
  <c r="U54"/>
  <c r="AD53"/>
  <c r="U53"/>
  <c r="F53"/>
  <c r="U52"/>
  <c r="U51"/>
  <c r="AD50"/>
  <c r="U50"/>
  <c r="U49"/>
  <c r="U48"/>
  <c r="U47"/>
  <c r="U46"/>
  <c r="U45"/>
  <c r="U44"/>
  <c r="F44"/>
  <c r="U43"/>
  <c r="U42"/>
  <c r="U41"/>
  <c r="U40"/>
  <c r="U39"/>
  <c r="U38"/>
  <c r="U37"/>
  <c r="U36"/>
  <c r="U35"/>
  <c r="U34"/>
  <c r="AD33"/>
  <c r="U33"/>
  <c r="U32"/>
  <c r="U31"/>
  <c r="U30"/>
  <c r="AD29"/>
  <c r="U29"/>
  <c r="U28"/>
  <c r="U27"/>
  <c r="F27"/>
  <c r="U26"/>
  <c r="U25"/>
  <c r="U24"/>
  <c r="U23"/>
  <c r="U22"/>
  <c r="AD21"/>
  <c r="U21"/>
  <c r="U20"/>
  <c r="F20"/>
  <c r="U19"/>
  <c r="U18"/>
  <c r="F18"/>
  <c r="AD17"/>
  <c r="U17"/>
  <c r="U16"/>
  <c r="U15"/>
  <c r="U14"/>
  <c r="AD13"/>
  <c r="U13"/>
  <c r="U12"/>
  <c r="U11"/>
  <c r="F11"/>
  <c r="U10"/>
  <c r="AD9"/>
  <c r="U9"/>
  <c r="F9"/>
  <c r="U8"/>
  <c r="U7"/>
  <c r="U6"/>
  <c r="AD5"/>
  <c r="U5"/>
  <c r="U4"/>
  <c r="U3"/>
  <c r="A1"/>
  <c r="T99" i="61"/>
  <c r="S99"/>
  <c r="R99"/>
  <c r="Q99"/>
  <c r="P99"/>
  <c r="U98"/>
  <c r="U97"/>
  <c r="U96"/>
  <c r="U95"/>
  <c r="U94"/>
  <c r="U93"/>
  <c r="F93"/>
  <c r="U92"/>
  <c r="U91"/>
  <c r="U90"/>
  <c r="F90"/>
  <c r="U89"/>
  <c r="U88"/>
  <c r="F88"/>
  <c r="U87"/>
  <c r="U86"/>
  <c r="N86"/>
  <c r="U85"/>
  <c r="U84"/>
  <c r="U83"/>
  <c r="U82"/>
  <c r="U81"/>
  <c r="U80"/>
  <c r="U79"/>
  <c r="F79"/>
  <c r="U78"/>
  <c r="U77"/>
  <c r="U76"/>
  <c r="F76"/>
  <c r="U75"/>
  <c r="U74"/>
  <c r="N74"/>
  <c r="U73"/>
  <c r="U72"/>
  <c r="U71"/>
  <c r="U70"/>
  <c r="U69"/>
  <c r="U68"/>
  <c r="F68"/>
  <c r="U67"/>
  <c r="U66"/>
  <c r="F66"/>
  <c r="U65"/>
  <c r="F65"/>
  <c r="U64"/>
  <c r="N64"/>
  <c r="U63"/>
  <c r="F63"/>
  <c r="U62"/>
  <c r="U61"/>
  <c r="U60"/>
  <c r="U59"/>
  <c r="U58"/>
  <c r="F58"/>
  <c r="U57"/>
  <c r="U56"/>
  <c r="F56"/>
  <c r="U55"/>
  <c r="U54"/>
  <c r="N54"/>
  <c r="U53"/>
  <c r="U52"/>
  <c r="U51"/>
  <c r="F51"/>
  <c r="U50"/>
  <c r="U49"/>
  <c r="U48"/>
  <c r="F48"/>
  <c r="U47"/>
  <c r="U46"/>
  <c r="N46"/>
  <c r="U45"/>
  <c r="U44"/>
  <c r="U43"/>
  <c r="U42"/>
  <c r="U41"/>
  <c r="U40"/>
  <c r="F40"/>
  <c r="U39"/>
  <c r="U38"/>
  <c r="U37"/>
  <c r="U36"/>
  <c r="U35"/>
  <c r="U34"/>
  <c r="U33"/>
  <c r="U32"/>
  <c r="U31"/>
  <c r="N31"/>
  <c r="F31"/>
  <c r="U30"/>
  <c r="U29"/>
  <c r="U28"/>
  <c r="N28"/>
  <c r="U27"/>
  <c r="U26"/>
  <c r="U25"/>
  <c r="U24"/>
  <c r="U23"/>
  <c r="F23"/>
  <c r="U22"/>
  <c r="U21"/>
  <c r="U20"/>
  <c r="U19"/>
  <c r="U18"/>
  <c r="U17"/>
  <c r="U16"/>
  <c r="U15"/>
  <c r="U14"/>
  <c r="U13"/>
  <c r="U12"/>
  <c r="U11"/>
  <c r="U10"/>
  <c r="U9"/>
  <c r="U8"/>
  <c r="U7"/>
  <c r="N7"/>
  <c r="U6"/>
  <c r="U5"/>
  <c r="U4"/>
  <c r="U3"/>
  <c r="A1"/>
  <c r="T99" i="58"/>
  <c r="S99"/>
  <c r="R99"/>
  <c r="Q99"/>
  <c r="P99"/>
  <c r="U98"/>
  <c r="U97"/>
  <c r="U96"/>
  <c r="U95"/>
  <c r="F95"/>
  <c r="U94"/>
  <c r="U93"/>
  <c r="U92"/>
  <c r="U91"/>
  <c r="U90"/>
  <c r="U89"/>
  <c r="U88"/>
  <c r="U87"/>
  <c r="F87"/>
  <c r="U86"/>
  <c r="U85"/>
  <c r="U84"/>
  <c r="U83"/>
  <c r="U82"/>
  <c r="U81"/>
  <c r="U80"/>
  <c r="U79"/>
  <c r="F79"/>
  <c r="U78"/>
  <c r="U77"/>
  <c r="U76"/>
  <c r="U75"/>
  <c r="U74"/>
  <c r="U73"/>
  <c r="U72"/>
  <c r="U71"/>
  <c r="F71"/>
  <c r="U70"/>
  <c r="U69"/>
  <c r="U68"/>
  <c r="U67"/>
  <c r="U66"/>
  <c r="U65"/>
  <c r="U64"/>
  <c r="U63"/>
  <c r="F63"/>
  <c r="U62"/>
  <c r="U61"/>
  <c r="U60"/>
  <c r="U59"/>
  <c r="U58"/>
  <c r="U57"/>
  <c r="F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F33"/>
  <c r="U32"/>
  <c r="U31"/>
  <c r="U30"/>
  <c r="U29"/>
  <c r="U28"/>
  <c r="U27"/>
  <c r="U26"/>
  <c r="U25"/>
  <c r="U24"/>
  <c r="U23"/>
  <c r="F23"/>
  <c r="U22"/>
  <c r="U21"/>
  <c r="U20"/>
  <c r="U19"/>
  <c r="U18"/>
  <c r="U17"/>
  <c r="U16"/>
  <c r="U15"/>
  <c r="U14"/>
  <c r="U13"/>
  <c r="U12"/>
  <c r="U11"/>
  <c r="U10"/>
  <c r="U9"/>
  <c r="U8"/>
  <c r="U7"/>
  <c r="N7"/>
  <c r="U6"/>
  <c r="U5"/>
  <c r="U4"/>
  <c r="U3"/>
  <c r="A1"/>
  <c r="T99" i="57"/>
  <c r="S99"/>
  <c r="R99"/>
  <c r="Q99"/>
  <c r="P99"/>
  <c r="U98"/>
  <c r="U97"/>
  <c r="U96"/>
  <c r="U95"/>
  <c r="U94"/>
  <c r="U93"/>
  <c r="U92"/>
  <c r="F92"/>
  <c r="U91"/>
  <c r="U90"/>
  <c r="U89"/>
  <c r="U88"/>
  <c r="U87"/>
  <c r="U86"/>
  <c r="U85"/>
  <c r="U84"/>
  <c r="U83"/>
  <c r="N83"/>
  <c r="U82"/>
  <c r="U81"/>
  <c r="U80"/>
  <c r="U79"/>
  <c r="U78"/>
  <c r="F78"/>
  <c r="U77"/>
  <c r="U76"/>
  <c r="U75"/>
  <c r="N75"/>
  <c r="U74"/>
  <c r="U73"/>
  <c r="U72"/>
  <c r="U71"/>
  <c r="U70"/>
  <c r="U69"/>
  <c r="U68"/>
  <c r="F68"/>
  <c r="U67"/>
  <c r="U66"/>
  <c r="U65"/>
  <c r="F65"/>
  <c r="U64"/>
  <c r="U63"/>
  <c r="U62"/>
  <c r="U61"/>
  <c r="N61"/>
  <c r="U60"/>
  <c r="U59"/>
  <c r="U58"/>
  <c r="U57"/>
  <c r="U56"/>
  <c r="F56"/>
  <c r="U55"/>
  <c r="U54"/>
  <c r="U53"/>
  <c r="U52"/>
  <c r="U51"/>
  <c r="F51"/>
  <c r="U50"/>
  <c r="U49"/>
  <c r="U48"/>
  <c r="U47"/>
  <c r="U46"/>
  <c r="U45"/>
  <c r="N45"/>
  <c r="U44"/>
  <c r="U43"/>
  <c r="F43"/>
  <c r="U42"/>
  <c r="U41"/>
  <c r="U40"/>
  <c r="U39"/>
  <c r="U38"/>
  <c r="U37"/>
  <c r="N37"/>
  <c r="U36"/>
  <c r="U35"/>
  <c r="U34"/>
  <c r="F34"/>
  <c r="U33"/>
  <c r="U32"/>
  <c r="U31"/>
  <c r="F31"/>
  <c r="U30"/>
  <c r="U29"/>
  <c r="U28"/>
  <c r="U27"/>
  <c r="U26"/>
  <c r="U25"/>
  <c r="U24"/>
  <c r="U23"/>
  <c r="U22"/>
  <c r="U21"/>
  <c r="U20"/>
  <c r="U19"/>
  <c r="F19"/>
  <c r="U18"/>
  <c r="U17"/>
  <c r="U16"/>
  <c r="U15"/>
  <c r="U14"/>
  <c r="U13"/>
  <c r="U12"/>
  <c r="U11"/>
  <c r="U10"/>
  <c r="N10"/>
  <c r="U9"/>
  <c r="U8"/>
  <c r="U7"/>
  <c r="U6"/>
  <c r="U5"/>
  <c r="U4"/>
  <c r="U3"/>
  <c r="A1"/>
  <c r="T99" i="56"/>
  <c r="S99"/>
  <c r="R99"/>
  <c r="Q99"/>
  <c r="P99"/>
  <c r="U98"/>
  <c r="U97"/>
  <c r="U96"/>
  <c r="U95"/>
  <c r="U94"/>
  <c r="U93"/>
  <c r="F93"/>
  <c r="U92"/>
  <c r="U91"/>
  <c r="U90"/>
  <c r="U89"/>
  <c r="U88"/>
  <c r="U87"/>
  <c r="F87"/>
  <c r="U86"/>
  <c r="U85"/>
  <c r="U84"/>
  <c r="U83"/>
  <c r="U82"/>
  <c r="U81"/>
  <c r="U80"/>
  <c r="U79"/>
  <c r="F79"/>
  <c r="U78"/>
  <c r="U77"/>
  <c r="N77"/>
  <c r="F77"/>
  <c r="U76"/>
  <c r="U75"/>
  <c r="U74"/>
  <c r="U73"/>
  <c r="U72"/>
  <c r="U71"/>
  <c r="U70"/>
  <c r="U69"/>
  <c r="F69"/>
  <c r="U68"/>
  <c r="U67"/>
  <c r="U66"/>
  <c r="U65"/>
  <c r="U64"/>
  <c r="U63"/>
  <c r="U62"/>
  <c r="U61"/>
  <c r="F61"/>
  <c r="U60"/>
  <c r="U59"/>
  <c r="U58"/>
  <c r="U57"/>
  <c r="U56"/>
  <c r="U55"/>
  <c r="U54"/>
  <c r="U53"/>
  <c r="F53"/>
  <c r="U52"/>
  <c r="U51"/>
  <c r="N51"/>
  <c r="F51"/>
  <c r="U50"/>
  <c r="U49"/>
  <c r="U48"/>
  <c r="U47"/>
  <c r="U46"/>
  <c r="U45"/>
  <c r="U44"/>
  <c r="U43"/>
  <c r="N43"/>
  <c r="U42"/>
  <c r="U41"/>
  <c r="F41"/>
  <c r="U40"/>
  <c r="U39"/>
  <c r="U38"/>
  <c r="U37"/>
  <c r="U36"/>
  <c r="U35"/>
  <c r="U34"/>
  <c r="U33"/>
  <c r="F33"/>
  <c r="U32"/>
  <c r="U31"/>
  <c r="U30"/>
  <c r="U29"/>
  <c r="U28"/>
  <c r="U27"/>
  <c r="U26"/>
  <c r="U25"/>
  <c r="F25"/>
  <c r="U24"/>
  <c r="U23"/>
  <c r="N23"/>
  <c r="F23"/>
  <c r="U22"/>
  <c r="U21"/>
  <c r="U20"/>
  <c r="U19"/>
  <c r="U18"/>
  <c r="U17"/>
  <c r="N17"/>
  <c r="U16"/>
  <c r="U15"/>
  <c r="U14"/>
  <c r="F14"/>
  <c r="U13"/>
  <c r="U12"/>
  <c r="F12"/>
  <c r="U11"/>
  <c r="U10"/>
  <c r="U9"/>
  <c r="F9"/>
  <c r="U8"/>
  <c r="U7"/>
  <c r="U6"/>
  <c r="U5"/>
  <c r="N5"/>
  <c r="U4"/>
  <c r="U3"/>
  <c r="L99"/>
  <c r="K99"/>
  <c r="J99"/>
  <c r="A1"/>
  <c r="T99" i="55"/>
  <c r="S99"/>
  <c r="R99"/>
  <c r="Q99"/>
  <c r="P99"/>
  <c r="U98"/>
  <c r="U97"/>
  <c r="N97"/>
  <c r="U96"/>
  <c r="U95"/>
  <c r="U94"/>
  <c r="N94"/>
  <c r="U93"/>
  <c r="U92"/>
  <c r="U91"/>
  <c r="U90"/>
  <c r="U89"/>
  <c r="F89"/>
  <c r="U88"/>
  <c r="N88"/>
  <c r="U87"/>
  <c r="F87"/>
  <c r="U86"/>
  <c r="U85"/>
  <c r="U84"/>
  <c r="U83"/>
  <c r="U82"/>
  <c r="U81"/>
  <c r="U80"/>
  <c r="N80"/>
  <c r="U79"/>
  <c r="U78"/>
  <c r="U77"/>
  <c r="F77"/>
  <c r="U76"/>
  <c r="U75"/>
  <c r="U74"/>
  <c r="U73"/>
  <c r="U72"/>
  <c r="N72"/>
  <c r="U71"/>
  <c r="U70"/>
  <c r="U69"/>
  <c r="U68"/>
  <c r="U67"/>
  <c r="F67"/>
  <c r="U66"/>
  <c r="U65"/>
  <c r="U64"/>
  <c r="N64"/>
  <c r="U63"/>
  <c r="U62"/>
  <c r="U61"/>
  <c r="U60"/>
  <c r="U59"/>
  <c r="F59"/>
  <c r="U58"/>
  <c r="U57"/>
  <c r="U56"/>
  <c r="U55"/>
  <c r="U54"/>
  <c r="U53"/>
  <c r="U52"/>
  <c r="F52"/>
  <c r="U51"/>
  <c r="F51"/>
  <c r="U50"/>
  <c r="U49"/>
  <c r="U48"/>
  <c r="U47"/>
  <c r="U46"/>
  <c r="U45"/>
  <c r="N45"/>
  <c r="U44"/>
  <c r="U43"/>
  <c r="F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F23"/>
  <c r="U22"/>
  <c r="U21"/>
  <c r="U20"/>
  <c r="U19"/>
  <c r="N19"/>
  <c r="U18"/>
  <c r="U17"/>
  <c r="U16"/>
  <c r="U15"/>
  <c r="F15"/>
  <c r="U14"/>
  <c r="U13"/>
  <c r="U12"/>
  <c r="F12"/>
  <c r="U11"/>
  <c r="U10"/>
  <c r="F10"/>
  <c r="U9"/>
  <c r="U8"/>
  <c r="U7"/>
  <c r="F7"/>
  <c r="U6"/>
  <c r="N6"/>
  <c r="U5"/>
  <c r="U4"/>
  <c r="U3"/>
  <c r="A1"/>
  <c r="F8" i="63" l="1"/>
  <c r="I99" i="57"/>
  <c r="N6" i="63"/>
  <c r="F91" i="56"/>
  <c r="F23" i="57"/>
  <c r="F21"/>
  <c r="F15"/>
  <c r="F13"/>
  <c r="F7"/>
  <c r="F57" i="62"/>
  <c r="F47"/>
  <c r="F45"/>
  <c r="F43"/>
  <c r="F37"/>
  <c r="F35"/>
  <c r="F13"/>
  <c r="J99" i="63"/>
  <c r="F64" i="57"/>
  <c r="F22"/>
  <c r="F24" i="58"/>
  <c r="F98" i="63"/>
  <c r="B99" i="56"/>
  <c r="F92" i="62"/>
  <c r="F49"/>
  <c r="F95"/>
  <c r="F11" i="63"/>
  <c r="N53" i="62"/>
  <c r="N61"/>
  <c r="N65"/>
  <c r="N69"/>
  <c r="N73"/>
  <c r="N77"/>
  <c r="N85"/>
  <c r="N93"/>
  <c r="I99"/>
  <c r="F92" i="63"/>
  <c r="F85"/>
  <c r="F75"/>
  <c r="F63"/>
  <c r="C99"/>
  <c r="F17"/>
  <c r="F16"/>
  <c r="F12"/>
  <c r="F6"/>
  <c r="B99"/>
  <c r="F87" i="62"/>
  <c r="F81"/>
  <c r="F57" i="61"/>
  <c r="B99"/>
  <c r="F67"/>
  <c r="F61" i="58"/>
  <c r="F55"/>
  <c r="F49"/>
  <c r="F48"/>
  <c r="F47"/>
  <c r="F44"/>
  <c r="F43"/>
  <c r="F42"/>
  <c r="F37"/>
  <c r="F31"/>
  <c r="F27"/>
  <c r="B99"/>
  <c r="F29"/>
  <c r="F95" i="57"/>
  <c r="F94"/>
  <c r="F93"/>
  <c r="F85"/>
  <c r="F73"/>
  <c r="F70"/>
  <c r="F57"/>
  <c r="F55"/>
  <c r="F53"/>
  <c r="F49"/>
  <c r="C99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O7" s="1"/>
  <c r="O8" i="65"/>
  <c r="D8" i="56" s="1"/>
  <c r="O9" i="65"/>
  <c r="D9" i="56" s="1"/>
  <c r="G9" s="1"/>
  <c r="V9" s="1"/>
  <c r="O10" i="65"/>
  <c r="D10" i="56" s="1"/>
  <c r="G10" s="1"/>
  <c r="V10" s="1"/>
  <c r="O11" i="65"/>
  <c r="D11" i="56" s="1"/>
  <c r="G11" s="1"/>
  <c r="V11" s="1"/>
  <c r="O12" i="65"/>
  <c r="D12" i="56" s="1"/>
  <c r="O13" i="65"/>
  <c r="D13" i="56" s="1"/>
  <c r="G13" s="1"/>
  <c r="V13" s="1"/>
  <c r="O14" i="65"/>
  <c r="D14" i="56" s="1"/>
  <c r="G14" s="1"/>
  <c r="O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V18" s="1"/>
  <c r="O19" i="65"/>
  <c r="D19" i="56" s="1"/>
  <c r="G19" s="1"/>
  <c r="O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O23" s="1"/>
  <c r="O24" i="65"/>
  <c r="D24" i="56" s="1"/>
  <c r="G24" s="1"/>
  <c r="O25" i="65"/>
  <c r="D25" i="56" s="1"/>
  <c r="G25" s="1"/>
  <c r="V25" s="1"/>
  <c r="O26" i="65"/>
  <c r="D26" i="56" s="1"/>
  <c r="G26" s="1"/>
  <c r="V26" s="1"/>
  <c r="O27" i="65"/>
  <c r="D27" i="56" s="1"/>
  <c r="G27" s="1"/>
  <c r="O27" s="1"/>
  <c r="O28" i="65"/>
  <c r="D28" i="56" s="1"/>
  <c r="G28" s="1"/>
  <c r="O29" i="65"/>
  <c r="D29" i="56" s="1"/>
  <c r="G29" s="1"/>
  <c r="V29" s="1"/>
  <c r="O30" i="65"/>
  <c r="D30" i="56" s="1"/>
  <c r="G30" s="1"/>
  <c r="V30" s="1"/>
  <c r="O31" i="65"/>
  <c r="D31" i="56" s="1"/>
  <c r="G31" s="1"/>
  <c r="O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O35" s="1"/>
  <c r="O36" i="65"/>
  <c r="D36" i="56" s="1"/>
  <c r="G36" s="1"/>
  <c r="O37" i="65"/>
  <c r="D37" i="56" s="1"/>
  <c r="G37" s="1"/>
  <c r="O37" s="1"/>
  <c r="O38" i="65"/>
  <c r="D38" i="56" s="1"/>
  <c r="G38" s="1"/>
  <c r="V38" s="1"/>
  <c r="O39" i="65"/>
  <c r="D39" i="56" s="1"/>
  <c r="G39" s="1"/>
  <c r="V39" s="1"/>
  <c r="O40" i="65"/>
  <c r="D40" i="56" s="1"/>
  <c r="G40" s="1"/>
  <c r="O41" i="65"/>
  <c r="D41" i="56" s="1"/>
  <c r="G41" s="1"/>
  <c r="V41" s="1"/>
  <c r="O42" i="65"/>
  <c r="D42" i="56" s="1"/>
  <c r="G42" s="1"/>
  <c r="V42" s="1"/>
  <c r="O43" i="65"/>
  <c r="D43" i="56" s="1"/>
  <c r="G43" s="1"/>
  <c r="O43" s="1"/>
  <c r="O44" i="65"/>
  <c r="D44" i="56" s="1"/>
  <c r="G44" s="1"/>
  <c r="O45" i="65"/>
  <c r="D45" i="56" s="1"/>
  <c r="G45" s="1"/>
  <c r="V45" s="1"/>
  <c r="O46" i="65"/>
  <c r="D46" i="56" s="1"/>
  <c r="G46" s="1"/>
  <c r="V46" s="1"/>
  <c r="O47" i="65"/>
  <c r="D47" i="56" s="1"/>
  <c r="G47" s="1"/>
  <c r="O47" s="1"/>
  <c r="O48" i="65"/>
  <c r="D48" i="56" s="1"/>
  <c r="G48" s="1"/>
  <c r="O49" i="65"/>
  <c r="D49" i="56" s="1"/>
  <c r="G49" s="1"/>
  <c r="V49" s="1"/>
  <c r="O50" i="65"/>
  <c r="D50" i="56" s="1"/>
  <c r="G50" s="1"/>
  <c r="O50" s="1"/>
  <c r="O51" i="65"/>
  <c r="D51" i="56" s="1"/>
  <c r="G51" s="1"/>
  <c r="O51" s="1"/>
  <c r="O52" i="65"/>
  <c r="D52" i="56" s="1"/>
  <c r="G52" s="1"/>
  <c r="O53" i="65"/>
  <c r="D53" i="56" s="1"/>
  <c r="G53" s="1"/>
  <c r="O53" s="1"/>
  <c r="O54" i="65"/>
  <c r="D54" i="56" s="1"/>
  <c r="G54" s="1"/>
  <c r="V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O58" s="1"/>
  <c r="O59" i="65"/>
  <c r="D59" i="56" s="1"/>
  <c r="G59" s="1"/>
  <c r="V59" s="1"/>
  <c r="O60" i="65"/>
  <c r="D60" i="56" s="1"/>
  <c r="G60" s="1"/>
  <c r="O61" i="65"/>
  <c r="D61" i="56" s="1"/>
  <c r="G61" s="1"/>
  <c r="V61" s="1"/>
  <c r="O62" i="65"/>
  <c r="D62" i="56" s="1"/>
  <c r="G62" s="1"/>
  <c r="V62" s="1"/>
  <c r="O63" i="65"/>
  <c r="D63" i="56" s="1"/>
  <c r="G63" s="1"/>
  <c r="V63" s="1"/>
  <c r="O64" i="65"/>
  <c r="D64" i="56" s="1"/>
  <c r="G64" s="1"/>
  <c r="O65" i="65"/>
  <c r="D65" i="56" s="1"/>
  <c r="G65" s="1"/>
  <c r="V65" s="1"/>
  <c r="O66" i="65"/>
  <c r="D66" i="56" s="1"/>
  <c r="G66" s="1"/>
  <c r="V66" s="1"/>
  <c r="O67" i="65"/>
  <c r="D67" i="56" s="1"/>
  <c r="G67" s="1"/>
  <c r="O68" i="65"/>
  <c r="D68" i="56" s="1"/>
  <c r="G68" s="1"/>
  <c r="O69" i="65"/>
  <c r="D69" i="56" s="1"/>
  <c r="G69" s="1"/>
  <c r="O69" s="1"/>
  <c r="O70" i="65"/>
  <c r="D70" i="56" s="1"/>
  <c r="G70" s="1"/>
  <c r="V70" s="1"/>
  <c r="O71" i="65"/>
  <c r="D71" i="56" s="1"/>
  <c r="G71" s="1"/>
  <c r="O72" i="65"/>
  <c r="D72" i="56" s="1"/>
  <c r="G72" s="1"/>
  <c r="O73" i="65"/>
  <c r="D73" i="56" s="1"/>
  <c r="G73" s="1"/>
  <c r="O73" s="1"/>
  <c r="O74" i="65"/>
  <c r="D74" i="56" s="1"/>
  <c r="G74" s="1"/>
  <c r="O74" s="1"/>
  <c r="O75" i="65"/>
  <c r="D75" i="56" s="1"/>
  <c r="G75" s="1"/>
  <c r="V75" s="1"/>
  <c r="O76" i="65"/>
  <c r="D76" i="56" s="1"/>
  <c r="G76" s="1"/>
  <c r="O77" i="65"/>
  <c r="D77" i="56" s="1"/>
  <c r="G77" s="1"/>
  <c r="O77" s="1"/>
  <c r="O78" i="65"/>
  <c r="D78" i="56" s="1"/>
  <c r="G78" s="1"/>
  <c r="V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G10" s="1"/>
  <c r="M11" i="65"/>
  <c r="D11" i="55" s="1"/>
  <c r="G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G26" s="1"/>
  <c r="M27" i="65"/>
  <c r="D27" i="55" s="1"/>
  <c r="G27" s="1"/>
  <c r="M28" i="65"/>
  <c r="D28" i="55" s="1"/>
  <c r="G28" s="1"/>
  <c r="M29" i="65"/>
  <c r="D29" i="55" s="1"/>
  <c r="M30" i="65"/>
  <c r="D30" i="55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V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V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N22"/>
  <c r="N26"/>
  <c r="N30"/>
  <c r="O30" s="1"/>
  <c r="N38"/>
  <c r="N42"/>
  <c r="N46"/>
  <c r="N54"/>
  <c r="O54" s="1"/>
  <c r="N58"/>
  <c r="N62"/>
  <c r="N66"/>
  <c r="N70"/>
  <c r="O70" s="1"/>
  <c r="N74"/>
  <c r="N78"/>
  <c r="N9"/>
  <c r="O9" s="1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V88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O3" s="1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O48" s="1"/>
  <c r="N52"/>
  <c r="N55"/>
  <c r="N56"/>
  <c r="N59"/>
  <c r="N60"/>
  <c r="N63"/>
  <c r="O63" s="1"/>
  <c r="N64"/>
  <c r="O64" s="1"/>
  <c r="N67"/>
  <c r="N68"/>
  <c r="N71"/>
  <c r="O71" s="1"/>
  <c r="N72"/>
  <c r="O72" s="1"/>
  <c r="N75"/>
  <c r="N76"/>
  <c r="O76" s="1"/>
  <c r="N79"/>
  <c r="O79" s="1"/>
  <c r="N80"/>
  <c r="O80" s="1"/>
  <c r="N83"/>
  <c r="N84"/>
  <c r="O84" s="1"/>
  <c r="N87"/>
  <c r="N88"/>
  <c r="O88" s="1"/>
  <c r="N91"/>
  <c r="N92"/>
  <c r="O92" s="1"/>
  <c r="N95"/>
  <c r="O95" s="1"/>
  <c r="N96"/>
  <c r="O96" s="1"/>
  <c r="I99"/>
  <c r="N81"/>
  <c r="N82"/>
  <c r="N85"/>
  <c r="N86"/>
  <c r="N89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O88"/>
  <c r="O68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27" i="55"/>
  <c r="V11"/>
  <c r="V48"/>
  <c r="O48"/>
  <c r="V56"/>
  <c r="V9"/>
  <c r="V32"/>
  <c r="O32"/>
  <c r="V40"/>
  <c r="V16"/>
  <c r="O16"/>
  <c r="V24"/>
  <c r="V87"/>
  <c r="V24" i="56"/>
  <c r="V40"/>
  <c r="N8" i="55"/>
  <c r="F9"/>
  <c r="I99"/>
  <c r="M99"/>
  <c r="N12"/>
  <c r="O12" s="1"/>
  <c r="F13"/>
  <c r="O14"/>
  <c r="N28"/>
  <c r="O28" s="1"/>
  <c r="F29"/>
  <c r="N44"/>
  <c r="O44" s="1"/>
  <c r="F45"/>
  <c r="N60"/>
  <c r="F61"/>
  <c r="O64"/>
  <c r="O72"/>
  <c r="O80"/>
  <c r="O92"/>
  <c r="O29" i="56"/>
  <c r="V62" i="55"/>
  <c r="V94"/>
  <c r="O15" i="56"/>
  <c r="V36"/>
  <c r="V47"/>
  <c r="V52"/>
  <c r="V67"/>
  <c r="V86"/>
  <c r="V12" i="55"/>
  <c r="V28"/>
  <c r="V44"/>
  <c r="O11" i="56"/>
  <c r="O32"/>
  <c r="V32"/>
  <c r="V34"/>
  <c r="V48"/>
  <c r="B99" i="55"/>
  <c r="F3"/>
  <c r="K99"/>
  <c r="F5"/>
  <c r="O19"/>
  <c r="N20"/>
  <c r="F21"/>
  <c r="N36"/>
  <c r="O36" s="1"/>
  <c r="F37"/>
  <c r="O51"/>
  <c r="N52"/>
  <c r="O52" s="1"/>
  <c r="F53"/>
  <c r="O68"/>
  <c r="O76"/>
  <c r="O84"/>
  <c r="O5" i="56"/>
  <c r="O61"/>
  <c r="V78" i="55"/>
  <c r="V23" i="56"/>
  <c r="V28"/>
  <c r="O39"/>
  <c r="V44"/>
  <c r="V58"/>
  <c r="V71"/>
  <c r="V82"/>
  <c r="V95"/>
  <c r="J99" i="55"/>
  <c r="N24"/>
  <c r="O24" s="1"/>
  <c r="N40"/>
  <c r="O40" s="1"/>
  <c r="N56"/>
  <c r="O56" s="1"/>
  <c r="O56" i="56"/>
  <c r="V67" i="55"/>
  <c r="G3" i="56"/>
  <c r="V56"/>
  <c r="V60"/>
  <c r="V64"/>
  <c r="V68"/>
  <c r="B99" i="57"/>
  <c r="F3"/>
  <c r="K99"/>
  <c r="N82"/>
  <c r="F83"/>
  <c r="F97"/>
  <c r="C99" i="58"/>
  <c r="I99"/>
  <c r="M99"/>
  <c r="N4"/>
  <c r="F5"/>
  <c r="N12"/>
  <c r="F13"/>
  <c r="N20"/>
  <c r="F21"/>
  <c r="V50"/>
  <c r="V64" i="55"/>
  <c r="V68"/>
  <c r="V72"/>
  <c r="V76"/>
  <c r="V80"/>
  <c r="V84"/>
  <c r="V88"/>
  <c r="V92"/>
  <c r="F3" i="56"/>
  <c r="V5"/>
  <c r="V21"/>
  <c r="V37"/>
  <c r="V53"/>
  <c r="V69"/>
  <c r="V85"/>
  <c r="N3" i="57"/>
  <c r="V94" i="58"/>
  <c r="N3" i="56"/>
  <c r="G88" i="57"/>
  <c r="N90"/>
  <c r="F91"/>
  <c r="K99" i="58"/>
  <c r="U99"/>
  <c r="F9"/>
  <c r="F17"/>
  <c r="V26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49" i="56" l="1"/>
  <c r="V61" i="58"/>
  <c r="O35" i="55"/>
  <c r="V27" i="56"/>
  <c r="V31"/>
  <c r="V51"/>
  <c r="V19"/>
  <c r="V66" i="58"/>
  <c r="O7" i="55"/>
  <c r="V7" i="56"/>
  <c r="V43"/>
  <c r="V93" i="58"/>
  <c r="F99" i="56"/>
  <c r="O87" i="55"/>
  <c r="O71"/>
  <c r="O63"/>
  <c r="O27"/>
  <c r="V73" i="56"/>
  <c r="V93"/>
  <c r="V77"/>
  <c r="V33"/>
  <c r="V17"/>
  <c r="O85"/>
  <c r="O65"/>
  <c r="O20" i="55"/>
  <c r="O57" i="56"/>
  <c r="O97"/>
  <c r="O89"/>
  <c r="O81"/>
  <c r="O45"/>
  <c r="O13"/>
  <c r="O25"/>
  <c r="O25" i="58"/>
  <c r="V74" i="56"/>
  <c r="O86" i="55"/>
  <c r="V97" i="58"/>
  <c r="O46" i="56"/>
  <c r="O70" i="55"/>
  <c r="O18" i="56"/>
  <c r="O6"/>
  <c r="O30" i="58"/>
  <c r="O38" i="55"/>
  <c r="O94" i="56"/>
  <c r="O86"/>
  <c r="O91"/>
  <c r="O75"/>
  <c r="O67"/>
  <c r="O78" i="55"/>
  <c r="O66" i="56"/>
  <c r="O26"/>
  <c r="O90"/>
  <c r="O82"/>
  <c r="O74" i="55"/>
  <c r="O66"/>
  <c r="O17"/>
  <c r="O38" i="56"/>
  <c r="O81" i="58"/>
  <c r="V14" i="56"/>
  <c r="V50"/>
  <c r="O74" i="58"/>
  <c r="O42"/>
  <c r="O26"/>
  <c r="O22" i="55"/>
  <c r="E99" i="56"/>
  <c r="O78"/>
  <c r="O62"/>
  <c r="O42"/>
  <c r="O22"/>
  <c r="O91" i="55"/>
  <c r="O44" i="57"/>
  <c r="O95" i="55"/>
  <c r="O9" i="58"/>
  <c r="O48" i="57"/>
  <c r="O64"/>
  <c r="F99" i="63"/>
  <c r="O87" i="56"/>
  <c r="G54" i="55"/>
  <c r="V54" s="1"/>
  <c r="G30"/>
  <c r="V98"/>
  <c r="O82"/>
  <c r="O46"/>
  <c r="O43"/>
  <c r="O98" i="56"/>
  <c r="G8"/>
  <c r="V8" s="1"/>
  <c r="G4"/>
  <c r="V4" s="1"/>
  <c r="O83"/>
  <c r="O60"/>
  <c r="O59"/>
  <c r="O55"/>
  <c r="O52"/>
  <c r="V35"/>
  <c r="O62" i="55"/>
  <c r="O60"/>
  <c r="E99"/>
  <c r="V13"/>
  <c r="O11"/>
  <c r="V96"/>
  <c r="O90"/>
  <c r="D99"/>
  <c r="V37" i="58"/>
  <c r="O29"/>
  <c r="V77"/>
  <c r="O41"/>
  <c r="O14"/>
  <c r="G94" i="57"/>
  <c r="V94" s="1"/>
  <c r="G78"/>
  <c r="V78" s="1"/>
  <c r="G25"/>
  <c r="V25" s="1"/>
  <c r="G9"/>
  <c r="V9" s="1"/>
  <c r="O4"/>
  <c r="G91" i="58"/>
  <c r="G75"/>
  <c r="V65"/>
  <c r="G59"/>
  <c r="O57"/>
  <c r="G43"/>
  <c r="E99"/>
  <c r="G27"/>
  <c r="O22"/>
  <c r="O17"/>
  <c r="G11"/>
  <c r="V11" s="1"/>
  <c r="O53"/>
  <c r="O45"/>
  <c r="D99"/>
  <c r="G66" i="57"/>
  <c r="V66" s="1"/>
  <c r="O56"/>
  <c r="O2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94" i="57" l="1"/>
  <c r="O5"/>
  <c r="O8" i="56"/>
  <c r="O54" i="55"/>
  <c r="V30"/>
  <c r="O30"/>
  <c r="O4" i="56"/>
  <c r="O12"/>
  <c r="O49" i="55"/>
  <c r="O56" i="58"/>
  <c r="O78" i="57"/>
  <c r="O61"/>
  <c r="V53"/>
  <c r="O25"/>
  <c r="O9"/>
  <c r="V91" i="58"/>
  <c r="O91"/>
  <c r="O75"/>
  <c r="V75"/>
  <c r="O59"/>
  <c r="V59"/>
  <c r="V43"/>
  <c r="O43"/>
  <c r="O27"/>
  <c r="V27"/>
  <c r="O77" i="57"/>
  <c r="O66"/>
  <c r="O21"/>
  <c r="V45"/>
  <c r="V1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8" i="54" l="1"/>
  <c r="BY12"/>
  <c r="CG47"/>
  <c r="CG95"/>
  <c r="BY7"/>
  <c r="CM7"/>
  <c r="DA7"/>
  <c r="CO93"/>
  <c r="BY95"/>
  <c r="CM95"/>
  <c r="CT95"/>
  <c r="DA95"/>
  <c r="BY66"/>
  <c r="DB95"/>
  <c r="DB67"/>
  <c r="DB63"/>
  <c r="DB42"/>
  <c r="DB37"/>
  <c r="DB33"/>
  <c r="DB29"/>
  <c r="DB25"/>
  <c r="BR99"/>
  <c r="DB3"/>
  <c r="BT96"/>
  <c r="BT32"/>
  <c r="DJ32" s="1"/>
  <c r="F32" i="40" s="1"/>
  <c r="BT28" i="54"/>
  <c r="BT24"/>
  <c r="BT8"/>
  <c r="CZ97"/>
  <c r="CZ6"/>
  <c r="CV4"/>
  <c r="BM96"/>
  <c r="BM62"/>
  <c r="BM42"/>
  <c r="BM40"/>
  <c r="BM16"/>
  <c r="BM4"/>
  <c r="DI4" s="1"/>
  <c r="E4" i="40" s="1"/>
  <c r="CO5" i="54"/>
  <c r="BF96"/>
  <c r="BF56"/>
  <c r="BF42"/>
  <c r="DH42" s="1"/>
  <c r="D42" i="40" s="1"/>
  <c r="BF32" i="54"/>
  <c r="BF28"/>
  <c r="BF24"/>
  <c r="BF16"/>
  <c r="DH16" s="1"/>
  <c r="D16" i="40" s="1"/>
  <c r="BF14" i="54"/>
  <c r="DH14" s="1"/>
  <c r="D14" i="40" s="1"/>
  <c r="AY96" i="54"/>
  <c r="AY93"/>
  <c r="DG93" s="1"/>
  <c r="C93" i="40" s="1"/>
  <c r="AY70" i="54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DI64" s="1"/>
  <c r="E64" i="40" s="1"/>
  <c r="CU66" i="54"/>
  <c r="CA67"/>
  <c r="AY69"/>
  <c r="BM69"/>
  <c r="DI69" s="1"/>
  <c r="E69" i="40" s="1"/>
  <c r="CG71" i="54"/>
  <c r="CN71"/>
  <c r="BF73"/>
  <c r="CA75"/>
  <c r="DC75"/>
  <c r="AY77"/>
  <c r="DG77" s="1"/>
  <c r="C77" i="40" s="1"/>
  <c r="CO77" i="54"/>
  <c r="AY80"/>
  <c r="DG80" s="1"/>
  <c r="C80" i="40" s="1"/>
  <c r="BF80" i="54"/>
  <c r="BB99"/>
  <c r="AY7"/>
  <c r="BF7"/>
  <c r="DB9"/>
  <c r="DC10"/>
  <c r="BF12"/>
  <c r="DH12" s="1"/>
  <c r="D12" i="40" s="1"/>
  <c r="CU12" i="54"/>
  <c r="BX18"/>
  <c r="BF18"/>
  <c r="CZ18"/>
  <c r="BF20"/>
  <c r="DH20" s="1"/>
  <c r="D20" i="40" s="1"/>
  <c r="BM20" i="54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DH39" s="1"/>
  <c r="D39" i="40" s="1"/>
  <c r="BT39" i="54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DG60" s="1"/>
  <c r="C60" i="40" s="1"/>
  <c r="CM63" i="54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DH26" s="1"/>
  <c r="D26" i="40" s="1"/>
  <c r="BM26" i="54"/>
  <c r="BY29"/>
  <c r="DA29"/>
  <c r="AY30"/>
  <c r="DG30" s="1"/>
  <c r="C30" i="40" s="1"/>
  <c r="BM30" i="54"/>
  <c r="AR34"/>
  <c r="DF34" s="1"/>
  <c r="B34" i="40" s="1"/>
  <c r="AY34" i="54"/>
  <c r="BF34"/>
  <c r="DH34" s="1"/>
  <c r="D34" i="40" s="1"/>
  <c r="BM34" i="54"/>
  <c r="AY35"/>
  <c r="BF35"/>
  <c r="CO36"/>
  <c r="CN37"/>
  <c r="CU37"/>
  <c r="DB39"/>
  <c r="BY41"/>
  <c r="DA41"/>
  <c r="CZ41"/>
  <c r="BF44"/>
  <c r="DB45"/>
  <c r="BT47"/>
  <c r="BX50"/>
  <c r="CE50"/>
  <c r="BF50"/>
  <c r="DH50" s="1"/>
  <c r="D50" i="40" s="1"/>
  <c r="BT50" i="54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DG66" s="1"/>
  <c r="BF66"/>
  <c r="CN66"/>
  <c r="BY74"/>
  <c r="CG74"/>
  <c r="AY78"/>
  <c r="BF78"/>
  <c r="BM78"/>
  <c r="DB79"/>
  <c r="BM82"/>
  <c r="BT82"/>
  <c r="DJ82" s="1"/>
  <c r="F82" i="40" s="1"/>
  <c r="CH82" i="54"/>
  <c r="AY85"/>
  <c r="DG85" s="1"/>
  <c r="C85" i="40" s="1"/>
  <c r="CH86" i="54"/>
  <c r="AR5"/>
  <c r="DF5" s="1"/>
  <c r="B5" i="40" s="1"/>
  <c r="AY5" i="54"/>
  <c r="BF5"/>
  <c r="DH5" s="1"/>
  <c r="D5" i="40" s="1"/>
  <c r="BT5" i="54"/>
  <c r="DJ5" s="1"/>
  <c r="F5" i="40" s="1"/>
  <c r="CM8" i="54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DG87" s="1"/>
  <c r="C87" i="40" s="1"/>
  <c r="BT87" i="54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DI34"/>
  <c r="E34" i="40" s="1"/>
  <c r="BT34" i="54"/>
  <c r="BT35"/>
  <c r="DJ35" s="1"/>
  <c r="F35" i="40" s="1"/>
  <c r="DA36" i="54"/>
  <c r="BT38"/>
  <c r="BT41"/>
  <c r="BT43"/>
  <c r="DA44"/>
  <c r="BT48"/>
  <c r="BT51"/>
  <c r="BT52"/>
  <c r="DJ52" s="1"/>
  <c r="F52" i="40" s="1"/>
  <c r="CZ53" i="54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BT75"/>
  <c r="BT79"/>
  <c r="DA80"/>
  <c r="CZ82"/>
  <c r="BT85"/>
  <c r="DJ85" s="1"/>
  <c r="F85" i="40" s="1"/>
  <c r="DA88" i="54"/>
  <c r="BT90"/>
  <c r="DJ90" s="1"/>
  <c r="F90" i="40" s="1"/>
  <c r="DB91" i="54"/>
  <c r="DA92"/>
  <c r="BT94"/>
  <c r="DJ94" s="1"/>
  <c r="F94" i="40" s="1"/>
  <c r="CZ94" i="54"/>
  <c r="BT97"/>
  <c r="BT12"/>
  <c r="DJ12" s="1"/>
  <c r="F12" i="40" s="1"/>
  <c r="BT15" i="54"/>
  <c r="DB18"/>
  <c r="DB22"/>
  <c r="BT25"/>
  <c r="DJ25" s="1"/>
  <c r="F25" i="40" s="1"/>
  <c r="DB26" i="54"/>
  <c r="BT29"/>
  <c r="DB30"/>
  <c r="BT33"/>
  <c r="DB3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BT72"/>
  <c r="BT78"/>
  <c r="DJ78" s="1"/>
  <c r="F78" i="40" s="1"/>
  <c r="CZ78" i="54"/>
  <c r="BT81"/>
  <c r="BT83"/>
  <c r="BT86"/>
  <c r="DJ86" s="1"/>
  <c r="F86" i="40" s="1"/>
  <c r="BT89" i="54"/>
  <c r="BT93"/>
  <c r="DJ93" s="1"/>
  <c r="F93" i="40" s="1"/>
  <c r="BT95" i="54"/>
  <c r="BT4"/>
  <c r="DJ4" s="1"/>
  <c r="F4" i="40" s="1"/>
  <c r="BT7" i="54"/>
  <c r="DJ7" s="1"/>
  <c r="BT11"/>
  <c r="BT19"/>
  <c r="BT23"/>
  <c r="DJ23" s="1"/>
  <c r="F23" i="40" s="1"/>
  <c r="DB24" i="54"/>
  <c r="BT27"/>
  <c r="DA28"/>
  <c r="BT31"/>
  <c r="DJ31" s="1"/>
  <c r="F31" i="40" s="1"/>
  <c r="DA32" i="54"/>
  <c r="BT36"/>
  <c r="BT44"/>
  <c r="BT49"/>
  <c r="BT53"/>
  <c r="BT55"/>
  <c r="DJ55" s="1"/>
  <c r="F55" i="40" s="1"/>
  <c r="DA56" i="54"/>
  <c r="BT59"/>
  <c r="DJ59" s="1"/>
  <c r="F59" i="40" s="1"/>
  <c r="BT61" i="54"/>
  <c r="DJ61" s="1"/>
  <c r="F61" i="40" s="1"/>
  <c r="DA64" i="5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DI58" s="1"/>
  <c r="E58" i="40" s="1"/>
  <c r="BM60" i="54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BM97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BF9"/>
  <c r="DH9" s="1"/>
  <c r="D9" i="40" s="1"/>
  <c r="BF23" i="54"/>
  <c r="DH23" s="1"/>
  <c r="D23" i="40" s="1"/>
  <c r="BF27" i="54"/>
  <c r="BF40"/>
  <c r="DH40" s="1"/>
  <c r="D40" i="40" s="1"/>
  <c r="BF52" i="54"/>
  <c r="DH52" s="1"/>
  <c r="D52" i="40" s="1"/>
  <c r="BF57" i="54"/>
  <c r="BF62"/>
  <c r="DH62" s="1"/>
  <c r="D62" i="40" s="1"/>
  <c r="BF68" i="54"/>
  <c r="BF71"/>
  <c r="DH71" s="1"/>
  <c r="D71" i="40" s="1"/>
  <c r="BF81" i="54"/>
  <c r="DH81" s="1"/>
  <c r="D81" i="40" s="1"/>
  <c r="BF83" i="54"/>
  <c r="DH83" s="1"/>
  <c r="D83" i="40" s="1"/>
  <c r="BF86" i="54"/>
  <c r="BF88"/>
  <c r="BF91"/>
  <c r="DH91" s="1"/>
  <c r="D91" i="40" s="1"/>
  <c r="DJ91" i="54"/>
  <c r="F91" i="40" s="1"/>
  <c r="BF92" i="54"/>
  <c r="BF97"/>
  <c r="DH97" s="1"/>
  <c r="D97" i="40" s="1"/>
  <c r="DI5" i="54"/>
  <c r="E5" i="40" s="1"/>
  <c r="BF17" i="54"/>
  <c r="BF30"/>
  <c r="DJ34"/>
  <c r="F34" i="40" s="1"/>
  <c r="BF49" i="54"/>
  <c r="BF4"/>
  <c r="DH4" s="1"/>
  <c r="D4" i="40" s="1"/>
  <c r="BF6" i="54"/>
  <c r="DH6" s="1"/>
  <c r="D6" i="40" s="1"/>
  <c r="DI6" i="54"/>
  <c r="E6" i="40" s="1"/>
  <c r="BF8" i="54"/>
  <c r="DH8" s="1"/>
  <c r="D8" i="40" s="1"/>
  <c r="BF10" i="54"/>
  <c r="BF25"/>
  <c r="DH25" s="1"/>
  <c r="D25" i="40" s="1"/>
  <c r="BF29" i="54"/>
  <c r="DH29" s="1"/>
  <c r="D29" i="40" s="1"/>
  <c r="BF33" i="54"/>
  <c r="BF37"/>
  <c r="BF48"/>
  <c r="BF55"/>
  <c r="DH55" s="1"/>
  <c r="D55" i="40" s="1"/>
  <c r="BF60" i="54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I67"/>
  <c r="E67" i="40" s="1"/>
  <c r="DJ67" i="54"/>
  <c r="F67" i="40" s="1"/>
  <c r="BF69" i="54"/>
  <c r="DH69" s="1"/>
  <c r="D69" i="40" s="1"/>
  <c r="DJ69" i="54"/>
  <c r="F69" i="40" s="1"/>
  <c r="BF77" i="54"/>
  <c r="BF79"/>
  <c r="DH79" s="1"/>
  <c r="D79" i="40" s="1"/>
  <c r="BF82" i="54"/>
  <c r="BF84"/>
  <c r="BF89"/>
  <c r="BF93"/>
  <c r="BF95"/>
  <c r="BF98"/>
  <c r="AY4"/>
  <c r="DG4" s="1"/>
  <c r="C4" i="40" s="1"/>
  <c r="AY6" i="54"/>
  <c r="DG6" s="1"/>
  <c r="AY8"/>
  <c r="AY9"/>
  <c r="AY15"/>
  <c r="DJ15"/>
  <c r="F15" i="40" s="1"/>
  <c r="AY17" i="54"/>
  <c r="DG17" s="1"/>
  <c r="C17" i="40" s="1"/>
  <c r="AY19" i="54"/>
  <c r="DJ19"/>
  <c r="F19" i="40" s="1"/>
  <c r="AY29" i="54"/>
  <c r="DG29" s="1"/>
  <c r="C29" i="40" s="1"/>
  <c r="DI29" i="54"/>
  <c r="E29" i="40" s="1"/>
  <c r="AY32" i="54"/>
  <c r="DH32"/>
  <c r="D32" i="40" s="1"/>
  <c r="AY40" i="54"/>
  <c r="CE40"/>
  <c r="AY45"/>
  <c r="DG45" s="1"/>
  <c r="C45" i="40" s="1"/>
  <c r="AY47" i="54"/>
  <c r="DG47" s="1"/>
  <c r="C47" i="40" s="1"/>
  <c r="AY48" i="54"/>
  <c r="AY58"/>
  <c r="DG58" s="1"/>
  <c r="C58" i="40" s="1"/>
  <c r="AY62" i="54"/>
  <c r="DI62"/>
  <c r="E62" i="40" s="1"/>
  <c r="AY72" i="54"/>
  <c r="DJ72"/>
  <c r="F72" i="40" s="1"/>
  <c r="AY79" i="54"/>
  <c r="DJ79"/>
  <c r="F79" i="40" s="1"/>
  <c r="AY81" i="54"/>
  <c r="DG81" s="1"/>
  <c r="C81" i="40" s="1"/>
  <c r="DJ81" i="54"/>
  <c r="F81" i="40" s="1"/>
  <c r="AY83" i="54"/>
  <c r="AY86"/>
  <c r="DG86" s="1"/>
  <c r="C86" i="40" s="1"/>
  <c r="AY95" i="54"/>
  <c r="AY97"/>
  <c r="AY22"/>
  <c r="AY25"/>
  <c r="DG25" s="1"/>
  <c r="C25" i="40" s="1"/>
  <c r="AY28" i="54"/>
  <c r="DJ28"/>
  <c r="F28" i="40" s="1"/>
  <c r="AY31" i="54"/>
  <c r="AY36"/>
  <c r="DG36" s="1"/>
  <c r="C36" i="40" s="1"/>
  <c r="CE36" i="54"/>
  <c r="AY39"/>
  <c r="DG39" s="1"/>
  <c r="C39" i="40" s="1"/>
  <c r="DJ39" i="54"/>
  <c r="F39" i="40" s="1"/>
  <c r="AY44" i="54"/>
  <c r="AY53"/>
  <c r="DG53" s="1"/>
  <c r="C53" i="40" s="1"/>
  <c r="CE53" i="54"/>
  <c r="DJ57"/>
  <c r="F57" i="40" s="1"/>
  <c r="AY59" i="54"/>
  <c r="AY61"/>
  <c r="DG61" s="1"/>
  <c r="C61" i="40" s="1"/>
  <c r="DJ70" i="54"/>
  <c r="F70" i="40" s="1"/>
  <c r="CE77" i="54"/>
  <c r="CE93"/>
  <c r="AY10"/>
  <c r="AY56"/>
  <c r="DG56" s="1"/>
  <c r="C56" i="40" s="1"/>
  <c r="DH78" i="54"/>
  <c r="D78" i="40" s="1"/>
  <c r="AY89" i="54"/>
  <c r="DG89" s="1"/>
  <c r="C89" i="40" s="1"/>
  <c r="CE89" i="54"/>
  <c r="AY91"/>
  <c r="AY92"/>
  <c r="AY94"/>
  <c r="AV99"/>
  <c r="DH10"/>
  <c r="D10" i="40" s="1"/>
  <c r="AY18" i="54"/>
  <c r="AY3"/>
  <c r="DG3" s="1"/>
  <c r="C3" i="40" s="1"/>
  <c r="CF8" i="54"/>
  <c r="AY11"/>
  <c r="DG11" s="1"/>
  <c r="C11" i="40" s="1"/>
  <c r="AY13" i="54"/>
  <c r="DH13"/>
  <c r="D13" i="40" s="1"/>
  <c r="DI16" i="54"/>
  <c r="E16" i="40" s="1"/>
  <c r="AY21" i="54"/>
  <c r="DG21" s="1"/>
  <c r="C21" i="40" s="1"/>
  <c r="AY23" i="54"/>
  <c r="DG23" s="1"/>
  <c r="C23" i="40" s="1"/>
  <c r="AY26" i="54"/>
  <c r="AY33"/>
  <c r="DG33" s="1"/>
  <c r="C33" i="40" s="1"/>
  <c r="DI33" i="54"/>
  <c r="E33" i="40" s="1"/>
  <c r="AY38" i="54"/>
  <c r="AY42"/>
  <c r="DG42" s="1"/>
  <c r="C42" i="40" s="1"/>
  <c r="DI42" i="54"/>
  <c r="E42" i="40" s="1"/>
  <c r="AY46" i="54"/>
  <c r="DG46" s="1"/>
  <c r="C46" i="40" s="1"/>
  <c r="AY55" i="54"/>
  <c r="DG55" s="1"/>
  <c r="C55" i="40" s="1"/>
  <c r="DI55" i="54"/>
  <c r="E55" i="40" s="1"/>
  <c r="AY64" i="54"/>
  <c r="AY68"/>
  <c r="DG68" s="1"/>
  <c r="C68" i="40" s="1"/>
  <c r="AY71" i="54"/>
  <c r="AY82"/>
  <c r="DH82"/>
  <c r="D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H17" i="54"/>
  <c r="D17" i="40" s="1"/>
  <c r="AR20" i="54"/>
  <c r="DF20" s="1"/>
  <c r="B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DJ41" i="54"/>
  <c r="F41" i="40" s="1"/>
  <c r="BX41" i="54"/>
  <c r="AR42"/>
  <c r="DF42" s="1"/>
  <c r="B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G48" i="54"/>
  <c r="C48" i="40" s="1"/>
  <c r="DH48" i="54"/>
  <c r="D48" i="40" s="1"/>
  <c r="DJ48" i="54"/>
  <c r="F48" i="40" s="1"/>
  <c r="AR53" i="54"/>
  <c r="DF53" s="1"/>
  <c r="B53" i="40" s="1"/>
  <c r="DI53" i="54"/>
  <c r="E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BX78" i="54"/>
  <c r="AR82"/>
  <c r="DF82" s="1"/>
  <c r="B82" i="40" s="1"/>
  <c r="DG82" i="54"/>
  <c r="C82" i="40" s="1"/>
  <c r="DI82" i="54"/>
  <c r="E82" i="40" s="1"/>
  <c r="BX82" i="54"/>
  <c r="AR83"/>
  <c r="DF83" s="1"/>
  <c r="B83" i="40" s="1"/>
  <c r="DG83" i="54"/>
  <c r="C83" i="40" s="1"/>
  <c r="DI83" i="54"/>
  <c r="E83" i="40" s="1"/>
  <c r="DJ83" i="54"/>
  <c r="F83" i="40" s="1"/>
  <c r="AR87" i="54"/>
  <c r="DF87" s="1"/>
  <c r="B87" i="40" s="1"/>
  <c r="DJ87" i="54"/>
  <c r="F87" i="40" s="1"/>
  <c r="AR89" i="54"/>
  <c r="DF89" s="1"/>
  <c r="B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G97" i="54"/>
  <c r="C97" i="40" s="1"/>
  <c r="DI97" i="54"/>
  <c r="E97" i="40" s="1"/>
  <c r="DJ97" i="54"/>
  <c r="F97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J29" i="54"/>
  <c r="F29" i="40" s="1"/>
  <c r="DG32" i="54"/>
  <c r="C32" i="40" s="1"/>
  <c r="DI32" i="54"/>
  <c r="E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BX54"/>
  <c r="DJ58"/>
  <c r="F58" i="40" s="1"/>
  <c r="DG62" i="54"/>
  <c r="C62" i="40" s="1"/>
  <c r="BX62" i="54"/>
  <c r="DG70"/>
  <c r="BX70"/>
  <c r="DG79"/>
  <c r="C79" i="40" s="1"/>
  <c r="DG96" i="54"/>
  <c r="C96" i="40" s="1"/>
  <c r="DJ96" i="54"/>
  <c r="F96" i="40" s="1"/>
  <c r="AR7" i="54"/>
  <c r="DF7" s="1"/>
  <c r="B7" i="40" s="1"/>
  <c r="AR9" i="54"/>
  <c r="DF9" s="1"/>
  <c r="B9" i="40" s="1"/>
  <c r="DG9" i="54"/>
  <c r="C9" i="40" s="1"/>
  <c r="AR12" i="54"/>
  <c r="DF12" s="1"/>
  <c r="B12" i="40" s="1"/>
  <c r="DG18" i="54"/>
  <c r="C18" i="40" s="1"/>
  <c r="DH18" i="54"/>
  <c r="D18" i="40" s="1"/>
  <c r="AR21" i="54"/>
  <c r="DF21" s="1"/>
  <c r="B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AR71" i="54"/>
  <c r="DF71" s="1"/>
  <c r="B71" i="40" s="1"/>
  <c r="DG71" i="54"/>
  <c r="C71" i="40" s="1"/>
  <c r="DH73" i="54"/>
  <c r="D73" i="40" s="1"/>
  <c r="AR80" i="54"/>
  <c r="DF80" s="1"/>
  <c r="B80" i="40" s="1"/>
  <c r="DH80" i="54"/>
  <c r="D80" i="40" s="1"/>
  <c r="AR85" i="54"/>
  <c r="DF85" s="1"/>
  <c r="B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I25" i="54"/>
  <c r="E25" i="40" s="1"/>
  <c r="DG28" i="54"/>
  <c r="C28" i="40" s="1"/>
  <c r="DI28" i="54"/>
  <c r="E28" i="40" s="1"/>
  <c r="AR30" i="54"/>
  <c r="DF30" s="1"/>
  <c r="B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J64" i="54"/>
  <c r="F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H86" i="54"/>
  <c r="D86" i="40" s="1"/>
  <c r="DI86" i="54"/>
  <c r="E86" i="40" s="1"/>
  <c r="AR91" i="54"/>
  <c r="DF91" s="1"/>
  <c r="B91" i="40" s="1"/>
  <c r="DG91" i="54"/>
  <c r="C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P34" s="1"/>
  <c r="CV34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Z30"/>
  <c r="CA31"/>
  <c r="CG31"/>
  <c r="CM31"/>
  <c r="CS31"/>
  <c r="DC31"/>
  <c r="BZ32"/>
  <c r="CF32"/>
  <c r="CL32"/>
  <c r="CV32"/>
  <c r="DB32"/>
  <c r="CE33"/>
  <c r="BX34"/>
  <c r="CB34" s="1"/>
  <c r="CZ34"/>
  <c r="CA35"/>
  <c r="CG35"/>
  <c r="CM35"/>
  <c r="CS35"/>
  <c r="DC35"/>
  <c r="BZ36"/>
  <c r="CF36"/>
  <c r="CL36"/>
  <c r="CV36"/>
  <c r="DB36"/>
  <c r="CE37"/>
  <c r="CI37" s="1"/>
  <c r="BX38"/>
  <c r="CZ38"/>
  <c r="CA39"/>
  <c r="CG39"/>
  <c r="CM39"/>
  <c r="CS39"/>
  <c r="DC39"/>
  <c r="BZ40"/>
  <c r="CF40"/>
  <c r="CL40"/>
  <c r="CV40"/>
  <c r="DB40"/>
  <c r="CE41"/>
  <c r="BX42"/>
  <c r="CB42" s="1"/>
  <c r="CZ42"/>
  <c r="CA43"/>
  <c r="CG43"/>
  <c r="CM43"/>
  <c r="CS43"/>
  <c r="DC43"/>
  <c r="BZ44"/>
  <c r="CF44"/>
  <c r="CL44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C4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P7" i="44"/>
  <c r="I3" i="52"/>
  <c r="C3"/>
  <c r="DD59" i="54" l="1"/>
  <c r="CI50"/>
  <c r="CB38"/>
  <c r="CP36"/>
  <c r="DD34"/>
  <c r="CI34"/>
  <c r="CW42"/>
  <c r="CP38"/>
  <c r="DD25"/>
  <c r="CP22"/>
  <c r="CW10"/>
  <c r="CP15"/>
  <c r="CI7"/>
  <c r="DD95"/>
  <c r="CI74"/>
  <c r="CP35"/>
  <c r="DD37"/>
  <c r="CW22"/>
  <c r="CB14"/>
  <c r="CB10"/>
  <c r="CW15"/>
  <c r="CP11"/>
  <c r="CI15"/>
  <c r="CP91"/>
  <c r="CP87"/>
  <c r="CP83"/>
  <c r="DD94"/>
  <c r="CI68"/>
  <c r="CW46"/>
  <c r="CW48"/>
  <c r="DD42"/>
  <c r="DD26"/>
  <c r="CB41"/>
  <c r="CB25"/>
  <c r="DD33"/>
  <c r="DD30"/>
  <c r="DD15"/>
  <c r="DD13"/>
  <c r="DD87"/>
  <c r="DD71"/>
  <c r="DD55"/>
  <c r="DD38"/>
  <c r="CW38"/>
  <c r="CW34"/>
  <c r="CP44"/>
  <c r="CI36"/>
  <c r="CI17"/>
  <c r="C6" i="40"/>
  <c r="DK6" i="54"/>
  <c r="DK5"/>
  <c r="CB61"/>
  <c r="CB30"/>
  <c r="AE101" i="52"/>
  <c r="DD85" i="54"/>
  <c r="CI40"/>
  <c r="CP41"/>
  <c r="CP25"/>
  <c r="CI6"/>
  <c r="CP5"/>
  <c r="P98" i="38"/>
  <c r="L98" i="26" s="1"/>
  <c r="P97" i="38"/>
  <c r="L97" i="26" s="1"/>
  <c r="P96" i="38"/>
  <c r="P95"/>
  <c r="P94"/>
  <c r="P93"/>
  <c r="L93" i="26" s="1"/>
  <c r="P92" i="38"/>
  <c r="P91"/>
  <c r="P90"/>
  <c r="P89"/>
  <c r="L89" i="26" s="1"/>
  <c r="P88" i="38"/>
  <c r="P87"/>
  <c r="P86"/>
  <c r="P85"/>
  <c r="L85" i="26" s="1"/>
  <c r="P84" i="38"/>
  <c r="P83"/>
  <c r="P82"/>
  <c r="P81"/>
  <c r="L81" i="26" s="1"/>
  <c r="P80" i="38"/>
  <c r="P79"/>
  <c r="P78"/>
  <c r="P77"/>
  <c r="L77" i="26" s="1"/>
  <c r="P76" i="38"/>
  <c r="P75"/>
  <c r="P74"/>
  <c r="P73"/>
  <c r="L73" i="26" s="1"/>
  <c r="P72" i="38"/>
  <c r="P71"/>
  <c r="P70"/>
  <c r="P69"/>
  <c r="L69" i="26" s="1"/>
  <c r="P68" i="38"/>
  <c r="P67"/>
  <c r="P66"/>
  <c r="P65"/>
  <c r="L65" i="26" s="1"/>
  <c r="P64" i="38"/>
  <c r="P63"/>
  <c r="P62"/>
  <c r="P61"/>
  <c r="L61" i="26" s="1"/>
  <c r="P60" i="38"/>
  <c r="P59"/>
  <c r="P58"/>
  <c r="P57"/>
  <c r="L57" i="26" s="1"/>
  <c r="P56" i="38"/>
  <c r="P55"/>
  <c r="P54"/>
  <c r="P53"/>
  <c r="L53" i="26" s="1"/>
  <c r="P52" i="38"/>
  <c r="P51"/>
  <c r="P50"/>
  <c r="P49"/>
  <c r="L49" i="26" s="1"/>
  <c r="P48" i="38"/>
  <c r="P47"/>
  <c r="P46"/>
  <c r="P45"/>
  <c r="L45" i="26" s="1"/>
  <c r="P44" i="38"/>
  <c r="P43"/>
  <c r="P42"/>
  <c r="P41"/>
  <c r="L41" i="26" s="1"/>
  <c r="P40" i="38"/>
  <c r="P39"/>
  <c r="P38"/>
  <c r="P37"/>
  <c r="L37" i="26" s="1"/>
  <c r="P36" i="38"/>
  <c r="P35"/>
  <c r="P34"/>
  <c r="P33"/>
  <c r="L33" i="26" s="1"/>
  <c r="P32" i="38"/>
  <c r="P31"/>
  <c r="P30"/>
  <c r="P29"/>
  <c r="L29" i="26" s="1"/>
  <c r="P28" i="38"/>
  <c r="P27"/>
  <c r="P26"/>
  <c r="P25"/>
  <c r="L25" i="26" s="1"/>
  <c r="P24" i="38"/>
  <c r="P23"/>
  <c r="P22"/>
  <c r="P21"/>
  <c r="L21" i="26" s="1"/>
  <c r="P20" i="38"/>
  <c r="P19"/>
  <c r="P18"/>
  <c r="P17"/>
  <c r="L17" i="26" s="1"/>
  <c r="P16" i="38"/>
  <c r="P15"/>
  <c r="P14"/>
  <c r="P13"/>
  <c r="L13" i="26" s="1"/>
  <c r="P12" i="38"/>
  <c r="P11"/>
  <c r="P10"/>
  <c r="P9"/>
  <c r="L9" i="26" s="1"/>
  <c r="P8" i="38"/>
  <c r="P7"/>
  <c r="P6"/>
  <c r="P5"/>
  <c r="L5" i="26" s="1"/>
  <c r="P4" i="38"/>
  <c r="P3"/>
  <c r="Q98"/>
  <c r="L98" i="27" s="1"/>
  <c r="Q97" i="38"/>
  <c r="L97" i="27" s="1"/>
  <c r="Q96" i="38"/>
  <c r="Q95"/>
  <c r="Q94"/>
  <c r="Q93"/>
  <c r="L93" i="27" s="1"/>
  <c r="Q92" i="38"/>
  <c r="Q91"/>
  <c r="Q90"/>
  <c r="Q89"/>
  <c r="L89" i="27" s="1"/>
  <c r="Q88" i="38"/>
  <c r="Q87"/>
  <c r="Q86"/>
  <c r="Q85"/>
  <c r="L85" i="27" s="1"/>
  <c r="Q84" i="38"/>
  <c r="Q83"/>
  <c r="Q82"/>
  <c r="Q81"/>
  <c r="L81" i="27" s="1"/>
  <c r="Q80" i="38"/>
  <c r="Q79"/>
  <c r="Q78"/>
  <c r="Q77"/>
  <c r="L77" i="27" s="1"/>
  <c r="Q76" i="38"/>
  <c r="Q75"/>
  <c r="Q74"/>
  <c r="Q73"/>
  <c r="L73" i="27" s="1"/>
  <c r="Q72" i="38"/>
  <c r="Q71"/>
  <c r="Q70"/>
  <c r="Q69"/>
  <c r="L69" i="27" s="1"/>
  <c r="Q68" i="38"/>
  <c r="Q67"/>
  <c r="Q66"/>
  <c r="Q65"/>
  <c r="L65" i="27" s="1"/>
  <c r="Q64" i="38"/>
  <c r="Q63"/>
  <c r="Q62"/>
  <c r="Q61"/>
  <c r="L61" i="27" s="1"/>
  <c r="Q60" i="38"/>
  <c r="Q59"/>
  <c r="Q58"/>
  <c r="Q57"/>
  <c r="L57" i="27" s="1"/>
  <c r="Q56" i="38"/>
  <c r="Q55"/>
  <c r="Q54"/>
  <c r="Q53"/>
  <c r="L53" i="27" s="1"/>
  <c r="Q52" i="38"/>
  <c r="Q51"/>
  <c r="Q50"/>
  <c r="Q49"/>
  <c r="L49" i="27" s="1"/>
  <c r="Q48" i="38"/>
  <c r="Q47"/>
  <c r="Q46"/>
  <c r="Q45"/>
  <c r="L45" i="27" s="1"/>
  <c r="Q44" i="38"/>
  <c r="Q43"/>
  <c r="Q42"/>
  <c r="Q41"/>
  <c r="L41" i="27" s="1"/>
  <c r="Q40" i="38"/>
  <c r="Q39"/>
  <c r="Q38"/>
  <c r="Q37"/>
  <c r="L37" i="27" s="1"/>
  <c r="Q36" i="38"/>
  <c r="Q35"/>
  <c r="Q34"/>
  <c r="Q33"/>
  <c r="L33" i="27" s="1"/>
  <c r="Q32" i="38"/>
  <c r="Q31"/>
  <c r="Q30"/>
  <c r="Q29"/>
  <c r="L29" i="27" s="1"/>
  <c r="Q28" i="38"/>
  <c r="Q27"/>
  <c r="Q26"/>
  <c r="Q25"/>
  <c r="L25" i="27" s="1"/>
  <c r="Q24" i="38"/>
  <c r="Q23"/>
  <c r="Q22"/>
  <c r="Q21"/>
  <c r="L21" i="27" s="1"/>
  <c r="Q20" i="38"/>
  <c r="Q19"/>
  <c r="Q18"/>
  <c r="Q17"/>
  <c r="L17" i="27" s="1"/>
  <c r="Q16" i="38"/>
  <c r="Q15"/>
  <c r="Q14"/>
  <c r="Q13"/>
  <c r="L13" i="27" s="1"/>
  <c r="Q12" i="38"/>
  <c r="Q11"/>
  <c r="Q10"/>
  <c r="Q9"/>
  <c r="L9" i="27" s="1"/>
  <c r="Q8" i="38"/>
  <c r="Q7"/>
  <c r="Q6"/>
  <c r="Q5"/>
  <c r="L5" i="27" s="1"/>
  <c r="Q4" i="38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L97" i="29" s="1"/>
  <c r="S96" i="38"/>
  <c r="S95"/>
  <c r="S94"/>
  <c r="S93"/>
  <c r="L93" i="29" s="1"/>
  <c r="S92" i="38"/>
  <c r="S91"/>
  <c r="S90"/>
  <c r="S89"/>
  <c r="L89" i="29" s="1"/>
  <c r="S88" i="38"/>
  <c r="S87"/>
  <c r="S86"/>
  <c r="S85"/>
  <c r="L85" i="29" s="1"/>
  <c r="S84" i="38"/>
  <c r="S83"/>
  <c r="S82"/>
  <c r="S81"/>
  <c r="L81" i="29" s="1"/>
  <c r="S80" i="38"/>
  <c r="S79"/>
  <c r="S78"/>
  <c r="S77"/>
  <c r="L77" i="29" s="1"/>
  <c r="S76" i="38"/>
  <c r="S75"/>
  <c r="S74"/>
  <c r="S73"/>
  <c r="L73" i="29" s="1"/>
  <c r="S72" i="38"/>
  <c r="S71"/>
  <c r="S70"/>
  <c r="S69"/>
  <c r="L69" i="29" s="1"/>
  <c r="S68" i="38"/>
  <c r="S67"/>
  <c r="S66"/>
  <c r="S65"/>
  <c r="L65" i="29" s="1"/>
  <c r="S64" i="38"/>
  <c r="S63"/>
  <c r="S62"/>
  <c r="S61"/>
  <c r="L61" i="29" s="1"/>
  <c r="S60" i="38"/>
  <c r="S59"/>
  <c r="S58"/>
  <c r="S57"/>
  <c r="L57" i="29" s="1"/>
  <c r="S56" i="38"/>
  <c r="S55"/>
  <c r="S54"/>
  <c r="S53"/>
  <c r="L53" i="29" s="1"/>
  <c r="S52" i="38"/>
  <c r="S51"/>
  <c r="S50"/>
  <c r="S49"/>
  <c r="L49" i="29" s="1"/>
  <c r="S48" i="38"/>
  <c r="S47"/>
  <c r="S46"/>
  <c r="S45"/>
  <c r="L45" i="29" s="1"/>
  <c r="S44" i="38"/>
  <c r="S43"/>
  <c r="S42"/>
  <c r="S41"/>
  <c r="L41" i="29" s="1"/>
  <c r="S40" i="38"/>
  <c r="S39"/>
  <c r="S38"/>
  <c r="S37"/>
  <c r="L37" i="29" s="1"/>
  <c r="S36" i="38"/>
  <c r="S35"/>
  <c r="S34"/>
  <c r="S33"/>
  <c r="L33" i="29" s="1"/>
  <c r="S32" i="38"/>
  <c r="S31"/>
  <c r="S30"/>
  <c r="S29"/>
  <c r="L29" i="29" s="1"/>
  <c r="S28" i="38"/>
  <c r="S27"/>
  <c r="S26"/>
  <c r="S25"/>
  <c r="L25" i="29" s="1"/>
  <c r="S24" i="38"/>
  <c r="S23"/>
  <c r="S22"/>
  <c r="S21"/>
  <c r="L21" i="29" s="1"/>
  <c r="S20" i="38"/>
  <c r="S19"/>
  <c r="S18"/>
  <c r="S17"/>
  <c r="L17" i="29" s="1"/>
  <c r="S16" i="38"/>
  <c r="S15"/>
  <c r="S14"/>
  <c r="S13"/>
  <c r="L13" i="29" s="1"/>
  <c r="S12" i="38"/>
  <c r="S11"/>
  <c r="S10"/>
  <c r="S9"/>
  <c r="L9" i="29" s="1"/>
  <c r="S8" i="38"/>
  <c r="S7"/>
  <c r="S6"/>
  <c r="S5"/>
  <c r="L5" i="29" s="1"/>
  <c r="S4" i="38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M73" i="24" s="1"/>
  <c r="S69" i="52"/>
  <c r="S65"/>
  <c r="S61"/>
  <c r="S57"/>
  <c r="S53"/>
  <c r="S49"/>
  <c r="S45"/>
  <c r="S41"/>
  <c r="M41" i="24" s="1"/>
  <c r="S37" i="52"/>
  <c r="S33"/>
  <c r="S29"/>
  <c r="S25"/>
  <c r="M25" i="24" s="1"/>
  <c r="S21" i="52"/>
  <c r="S17"/>
  <c r="S13"/>
  <c r="S9"/>
  <c r="S5"/>
  <c r="S86"/>
  <c r="S82"/>
  <c r="S78"/>
  <c r="S74"/>
  <c r="S70"/>
  <c r="S66"/>
  <c r="S62"/>
  <c r="M62" i="24" s="1"/>
  <c r="S58" i="52"/>
  <c r="S54"/>
  <c r="S50"/>
  <c r="S46"/>
  <c r="S42"/>
  <c r="S38"/>
  <c r="S34"/>
  <c r="S30"/>
  <c r="S26"/>
  <c r="S22"/>
  <c r="S18"/>
  <c r="S14"/>
  <c r="M14" i="24" s="1"/>
  <c r="S10" i="52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M86" i="29" s="1"/>
  <c r="W80" i="52"/>
  <c r="W76"/>
  <c r="W72"/>
  <c r="W68"/>
  <c r="M68" i="29" s="1"/>
  <c r="W64" i="52"/>
  <c r="W60"/>
  <c r="W56"/>
  <c r="W52"/>
  <c r="M52" i="29" s="1"/>
  <c r="W48" i="52"/>
  <c r="W44"/>
  <c r="W40"/>
  <c r="W36"/>
  <c r="M36" i="29" s="1"/>
  <c r="W32" i="52"/>
  <c r="W28"/>
  <c r="W24"/>
  <c r="W20"/>
  <c r="W16"/>
  <c r="W12"/>
  <c r="W8"/>
  <c r="W4"/>
  <c r="M4" i="29" s="1"/>
  <c r="W81" i="52"/>
  <c r="W77"/>
  <c r="W73"/>
  <c r="W69"/>
  <c r="M69" i="29" s="1"/>
  <c r="W65" i="52"/>
  <c r="W61"/>
  <c r="W57"/>
  <c r="W53"/>
  <c r="M53" i="29" s="1"/>
  <c r="W49" i="52"/>
  <c r="W45"/>
  <c r="W41"/>
  <c r="W37"/>
  <c r="W33"/>
  <c r="W29"/>
  <c r="W25"/>
  <c r="W21"/>
  <c r="M21" i="29" s="1"/>
  <c r="W17" i="52"/>
  <c r="W13"/>
  <c r="W9"/>
  <c r="W5"/>
  <c r="M5" i="29" s="1"/>
  <c r="W82" i="52"/>
  <c r="W78"/>
  <c r="W74"/>
  <c r="W70"/>
  <c r="M70" i="29" s="1"/>
  <c r="W66" i="52"/>
  <c r="W62"/>
  <c r="W58"/>
  <c r="W54"/>
  <c r="W50"/>
  <c r="W46"/>
  <c r="W42"/>
  <c r="W38"/>
  <c r="M38" i="29" s="1"/>
  <c r="W34" i="52"/>
  <c r="W30"/>
  <c r="W26"/>
  <c r="W22"/>
  <c r="W18"/>
  <c r="W14"/>
  <c r="W10"/>
  <c r="W6"/>
  <c r="M6" i="29" s="1"/>
  <c r="W83" i="52"/>
  <c r="W79"/>
  <c r="W75"/>
  <c r="W71"/>
  <c r="M71" i="29" s="1"/>
  <c r="W67" i="52"/>
  <c r="W63"/>
  <c r="W59"/>
  <c r="W55"/>
  <c r="W51"/>
  <c r="W47"/>
  <c r="W43"/>
  <c r="W39"/>
  <c r="W35"/>
  <c r="W31"/>
  <c r="W27"/>
  <c r="W23"/>
  <c r="M23" i="29" s="1"/>
  <c r="W19" i="52"/>
  <c r="W15"/>
  <c r="W11"/>
  <c r="W7"/>
  <c r="W3"/>
  <c r="W97"/>
  <c r="W96"/>
  <c r="W93"/>
  <c r="W92"/>
  <c r="W88"/>
  <c r="F7" i="40"/>
  <c r="DK7" i="54"/>
  <c r="AG101" i="52"/>
  <c r="U96"/>
  <c r="U86"/>
  <c r="U93"/>
  <c r="M93" i="27" s="1"/>
  <c r="U92" i="52"/>
  <c r="U91"/>
  <c r="U87"/>
  <c r="U89"/>
  <c r="U88"/>
  <c r="U97"/>
  <c r="U82"/>
  <c r="U78"/>
  <c r="M78" i="27" s="1"/>
  <c r="U74" i="52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M83" i="27" s="1"/>
  <c r="U79" i="52"/>
  <c r="U75"/>
  <c r="U71"/>
  <c r="U67"/>
  <c r="M67" i="27" s="1"/>
  <c r="U63" i="52"/>
  <c r="U59"/>
  <c r="U55"/>
  <c r="U51"/>
  <c r="M51" i="27" s="1"/>
  <c r="U47" i="52"/>
  <c r="U43"/>
  <c r="U39"/>
  <c r="U35"/>
  <c r="U31"/>
  <c r="U27"/>
  <c r="U23"/>
  <c r="U19"/>
  <c r="M19" i="27" s="1"/>
  <c r="U15" i="52"/>
  <c r="U11"/>
  <c r="U7"/>
  <c r="U3"/>
  <c r="U84"/>
  <c r="U80"/>
  <c r="U76"/>
  <c r="U72"/>
  <c r="M72" i="27" s="1"/>
  <c r="U68" i="52"/>
  <c r="U64"/>
  <c r="U60"/>
  <c r="U56"/>
  <c r="M56" i="27" s="1"/>
  <c r="U52" i="52"/>
  <c r="U48"/>
  <c r="U44"/>
  <c r="U40"/>
  <c r="U36"/>
  <c r="U32"/>
  <c r="U28"/>
  <c r="U24"/>
  <c r="M24" i="27" s="1"/>
  <c r="U20" i="52"/>
  <c r="U16"/>
  <c r="U12"/>
  <c r="U8"/>
  <c r="M8" i="27" s="1"/>
  <c r="U4" i="52"/>
  <c r="U81"/>
  <c r="U77"/>
  <c r="U73"/>
  <c r="M73" i="27" s="1"/>
  <c r="U69" i="52"/>
  <c r="U65"/>
  <c r="U61"/>
  <c r="U57"/>
  <c r="M57" i="27" s="1"/>
  <c r="U53" i="52"/>
  <c r="U49"/>
  <c r="U45"/>
  <c r="U41"/>
  <c r="M41" i="27" s="1"/>
  <c r="U37" i="52"/>
  <c r="U33"/>
  <c r="U29"/>
  <c r="U25"/>
  <c r="M25" i="27" s="1"/>
  <c r="U21" i="52"/>
  <c r="U17"/>
  <c r="U13"/>
  <c r="U9"/>
  <c r="M9" i="27" s="1"/>
  <c r="U5" i="52"/>
  <c r="U94"/>
  <c r="U90"/>
  <c r="U95"/>
  <c r="U98"/>
  <c r="T3"/>
  <c r="Q6" i="44"/>
  <c r="V85" i="52"/>
  <c r="M85" i="28" s="1"/>
  <c r="V96" i="52"/>
  <c r="V86"/>
  <c r="V95"/>
  <c r="V92"/>
  <c r="M92" i="28" s="1"/>
  <c r="V91" i="52"/>
  <c r="V90"/>
  <c r="V87"/>
  <c r="V88"/>
  <c r="M88" i="28" s="1"/>
  <c r="V81" i="52"/>
  <c r="V77"/>
  <c r="V73"/>
  <c r="V69"/>
  <c r="M69" i="28" s="1"/>
  <c r="V65" i="52"/>
  <c r="V61"/>
  <c r="V57"/>
  <c r="V53"/>
  <c r="V49"/>
  <c r="V45"/>
  <c r="V41"/>
  <c r="V37"/>
  <c r="M37" i="28" s="1"/>
  <c r="V33" i="52"/>
  <c r="V29"/>
  <c r="V25"/>
  <c r="V21"/>
  <c r="M21" i="28" s="1"/>
  <c r="V17" i="52"/>
  <c r="V13"/>
  <c r="V9"/>
  <c r="V5"/>
  <c r="M5" i="28" s="1"/>
  <c r="V82" i="52"/>
  <c r="V78"/>
  <c r="V74"/>
  <c r="V70"/>
  <c r="M70" i="28" s="1"/>
  <c r="V66" i="52"/>
  <c r="V62"/>
  <c r="V58"/>
  <c r="V54"/>
  <c r="M54" i="28" s="1"/>
  <c r="V50" i="52"/>
  <c r="V46"/>
  <c r="V42"/>
  <c r="V38"/>
  <c r="M38" i="28" s="1"/>
  <c r="V34" i="52"/>
  <c r="V30"/>
  <c r="V26"/>
  <c r="V22"/>
  <c r="M22" i="28" s="1"/>
  <c r="V18" i="52"/>
  <c r="V14"/>
  <c r="V10"/>
  <c r="V6"/>
  <c r="V83"/>
  <c r="V79"/>
  <c r="V75"/>
  <c r="V71"/>
  <c r="V67"/>
  <c r="V63"/>
  <c r="V59"/>
  <c r="V55"/>
  <c r="V51"/>
  <c r="V47"/>
  <c r="V43"/>
  <c r="V39"/>
  <c r="M39" i="28" s="1"/>
  <c r="V35" i="52"/>
  <c r="V31"/>
  <c r="V27"/>
  <c r="V23"/>
  <c r="V19"/>
  <c r="V15"/>
  <c r="V11"/>
  <c r="V7"/>
  <c r="M7" i="28" s="1"/>
  <c r="V3" i="52"/>
  <c r="V84"/>
  <c r="V80"/>
  <c r="V76"/>
  <c r="M76" i="28" s="1"/>
  <c r="V72" i="52"/>
  <c r="V68"/>
  <c r="V64"/>
  <c r="V60"/>
  <c r="V56"/>
  <c r="V52"/>
  <c r="V48"/>
  <c r="V44"/>
  <c r="M44" i="28" s="1"/>
  <c r="V40" i="52"/>
  <c r="V36"/>
  <c r="V32"/>
  <c r="V28"/>
  <c r="M28" i="28" s="1"/>
  <c r="V24" i="52"/>
  <c r="V20"/>
  <c r="V16"/>
  <c r="V12"/>
  <c r="M12" i="28" s="1"/>
  <c r="V8" i="52"/>
  <c r="V4"/>
  <c r="V97"/>
  <c r="V94"/>
  <c r="M94" i="28" s="1"/>
  <c r="V93" i="52"/>
  <c r="V89"/>
  <c r="V98"/>
  <c r="AF6" i="44"/>
  <c r="U3" i="53"/>
  <c r="S3"/>
  <c r="T3"/>
  <c r="O3"/>
  <c r="W3"/>
  <c r="V3"/>
  <c r="C4" i="52"/>
  <c r="V4" i="53"/>
  <c r="U4"/>
  <c r="T4"/>
  <c r="O4"/>
  <c r="S4"/>
  <c r="N4" i="24" s="1"/>
  <c r="W4" i="53"/>
  <c r="O98" i="38"/>
  <c r="L98" i="24" s="1"/>
  <c r="AM101" i="52"/>
  <c r="AI101"/>
  <c r="L4" i="26"/>
  <c r="L6"/>
  <c r="L7"/>
  <c r="L8"/>
  <c r="L10"/>
  <c r="L11"/>
  <c r="L12"/>
  <c r="L14"/>
  <c r="L15"/>
  <c r="L16"/>
  <c r="L18"/>
  <c r="L19"/>
  <c r="L20"/>
  <c r="L22"/>
  <c r="L23"/>
  <c r="L24"/>
  <c r="L26"/>
  <c r="L27"/>
  <c r="L28"/>
  <c r="L30"/>
  <c r="L31"/>
  <c r="L32"/>
  <c r="L34"/>
  <c r="L35"/>
  <c r="L36"/>
  <c r="L38"/>
  <c r="L39"/>
  <c r="L40"/>
  <c r="L42"/>
  <c r="L43"/>
  <c r="L44"/>
  <c r="L46"/>
  <c r="L47"/>
  <c r="L48"/>
  <c r="L50"/>
  <c r="L51"/>
  <c r="L52"/>
  <c r="L54"/>
  <c r="L55"/>
  <c r="L56"/>
  <c r="L58"/>
  <c r="L59"/>
  <c r="L60"/>
  <c r="L62"/>
  <c r="L63"/>
  <c r="L64"/>
  <c r="L66"/>
  <c r="L67"/>
  <c r="L68"/>
  <c r="L70"/>
  <c r="L71"/>
  <c r="L72"/>
  <c r="L74"/>
  <c r="L75"/>
  <c r="L76"/>
  <c r="L78"/>
  <c r="L79"/>
  <c r="L80"/>
  <c r="L82"/>
  <c r="L83"/>
  <c r="L84"/>
  <c r="L86"/>
  <c r="L87"/>
  <c r="L88"/>
  <c r="L90"/>
  <c r="L91"/>
  <c r="L92"/>
  <c r="L94"/>
  <c r="L95"/>
  <c r="L96"/>
  <c r="CI3" i="54"/>
  <c r="DK34"/>
  <c r="C34" i="40"/>
  <c r="DK66" i="54"/>
  <c r="C66" i="40"/>
  <c r="DK52" i="54"/>
  <c r="C52" i="40"/>
  <c r="AN101" i="52"/>
  <c r="AJ101"/>
  <c r="L4" i="29"/>
  <c r="L6"/>
  <c r="L7"/>
  <c r="L8"/>
  <c r="L10"/>
  <c r="L11"/>
  <c r="L12"/>
  <c r="L14"/>
  <c r="L15"/>
  <c r="L16"/>
  <c r="L18"/>
  <c r="L19"/>
  <c r="L20"/>
  <c r="L22"/>
  <c r="L23"/>
  <c r="L24"/>
  <c r="L26"/>
  <c r="L27"/>
  <c r="L28"/>
  <c r="L30"/>
  <c r="L31"/>
  <c r="L32"/>
  <c r="L34"/>
  <c r="L35"/>
  <c r="L36"/>
  <c r="L38"/>
  <c r="L39"/>
  <c r="L40"/>
  <c r="L42"/>
  <c r="L43"/>
  <c r="L44"/>
  <c r="L46"/>
  <c r="L47"/>
  <c r="L48"/>
  <c r="L50"/>
  <c r="L51"/>
  <c r="L52"/>
  <c r="L54"/>
  <c r="L55"/>
  <c r="L56"/>
  <c r="L58"/>
  <c r="L59"/>
  <c r="L60"/>
  <c r="L62"/>
  <c r="L63"/>
  <c r="L64"/>
  <c r="L66"/>
  <c r="L67"/>
  <c r="L68"/>
  <c r="L70"/>
  <c r="L71"/>
  <c r="L72"/>
  <c r="L74"/>
  <c r="L75"/>
  <c r="L76"/>
  <c r="L78"/>
  <c r="L79"/>
  <c r="L80"/>
  <c r="L82"/>
  <c r="L83"/>
  <c r="L84"/>
  <c r="L86"/>
  <c r="L87"/>
  <c r="L88"/>
  <c r="L90"/>
  <c r="L91"/>
  <c r="L92"/>
  <c r="L94"/>
  <c r="L95"/>
  <c r="L96"/>
  <c r="CP79" i="54"/>
  <c r="CI56"/>
  <c r="CP24"/>
  <c r="DK17"/>
  <c r="F17" i="40"/>
  <c r="DK70" i="54"/>
  <c r="C70" i="40"/>
  <c r="G70" s="1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6"/>
  <c r="L7"/>
  <c r="L8"/>
  <c r="L10"/>
  <c r="L11"/>
  <c r="L12"/>
  <c r="L14"/>
  <c r="L15"/>
  <c r="L16"/>
  <c r="L18"/>
  <c r="L19"/>
  <c r="L20"/>
  <c r="L22"/>
  <c r="L23"/>
  <c r="L24"/>
  <c r="L26"/>
  <c r="L27"/>
  <c r="L28"/>
  <c r="L30"/>
  <c r="L31"/>
  <c r="L32"/>
  <c r="L34"/>
  <c r="L35"/>
  <c r="L36"/>
  <c r="L38"/>
  <c r="L39"/>
  <c r="L40"/>
  <c r="L42"/>
  <c r="L43"/>
  <c r="L44"/>
  <c r="L46"/>
  <c r="L47"/>
  <c r="L48"/>
  <c r="L50"/>
  <c r="L51"/>
  <c r="L52"/>
  <c r="L54"/>
  <c r="L55"/>
  <c r="L56"/>
  <c r="L58"/>
  <c r="L59"/>
  <c r="L60"/>
  <c r="L62"/>
  <c r="L63"/>
  <c r="L64"/>
  <c r="L66"/>
  <c r="L67"/>
  <c r="L68"/>
  <c r="L70"/>
  <c r="L71"/>
  <c r="L72"/>
  <c r="L74"/>
  <c r="L75"/>
  <c r="L76"/>
  <c r="L78"/>
  <c r="L79"/>
  <c r="L80"/>
  <c r="L82"/>
  <c r="L83"/>
  <c r="L84"/>
  <c r="L86"/>
  <c r="L87"/>
  <c r="L88"/>
  <c r="L90"/>
  <c r="L91"/>
  <c r="L92"/>
  <c r="L94"/>
  <c r="L95"/>
  <c r="L96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F9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77" i="28"/>
  <c r="M65" i="29"/>
  <c r="M61" i="28"/>
  <c r="M45"/>
  <c r="M33" i="29"/>
  <c r="M98"/>
  <c r="M82" i="28"/>
  <c r="M66" i="27"/>
  <c r="M50" i="29"/>
  <c r="M34" i="24"/>
  <c r="AF101" i="52"/>
  <c r="M90" i="27"/>
  <c r="M42"/>
  <c r="M22"/>
  <c r="M75" i="29"/>
  <c r="M51"/>
  <c r="M19"/>
  <c r="M88" i="24"/>
  <c r="M88" i="29"/>
  <c r="M88" i="27"/>
  <c r="M72" i="24"/>
  <c r="M72" i="29"/>
  <c r="M72" i="28"/>
  <c r="M97"/>
  <c r="M73"/>
  <c r="M57"/>
  <c r="M41"/>
  <c r="M29"/>
  <c r="M9"/>
  <c r="M98" i="27"/>
  <c r="M98" i="28"/>
  <c r="M94" i="27"/>
  <c r="M90" i="28"/>
  <c r="M90" i="29"/>
  <c r="M82" i="27"/>
  <c r="M74" i="28"/>
  <c r="M74" i="29"/>
  <c r="M70" i="27"/>
  <c r="M54"/>
  <c r="M54" i="29"/>
  <c r="M54" i="24"/>
  <c r="M50" i="27"/>
  <c r="M42" i="29"/>
  <c r="M38" i="27"/>
  <c r="M38" i="24"/>
  <c r="M34" i="29"/>
  <c r="M30" i="24"/>
  <c r="M26" i="27"/>
  <c r="M26" i="24"/>
  <c r="M26" i="29"/>
  <c r="M22"/>
  <c r="M22" i="24"/>
  <c r="M18"/>
  <c r="M6" i="27"/>
  <c r="M6" i="24"/>
  <c r="M91" i="27"/>
  <c r="M91" i="29"/>
  <c r="M91" i="28"/>
  <c r="M87" i="27"/>
  <c r="M87" i="29"/>
  <c r="M87" i="28"/>
  <c r="M83" i="24"/>
  <c r="M83" i="29"/>
  <c r="M75" i="27"/>
  <c r="M75" i="28"/>
  <c r="M71" i="27"/>
  <c r="M71" i="28"/>
  <c r="M67" i="24"/>
  <c r="M67" i="29"/>
  <c r="M67" i="28"/>
  <c r="M59" i="27"/>
  <c r="M59" i="29"/>
  <c r="M59" i="28"/>
  <c r="M55" i="27"/>
  <c r="M51" i="28"/>
  <c r="M43" i="27"/>
  <c r="M43" i="29"/>
  <c r="M43" i="28"/>
  <c r="M39" i="27"/>
  <c r="M35"/>
  <c r="M35" i="24"/>
  <c r="M35" i="29"/>
  <c r="M35" i="28"/>
  <c r="M27" i="27"/>
  <c r="M27" i="29"/>
  <c r="M27" i="28"/>
  <c r="M23"/>
  <c r="M23" i="27"/>
  <c r="M19" i="24"/>
  <c r="M19" i="28"/>
  <c r="M11" i="27"/>
  <c r="M11" i="29"/>
  <c r="M11" i="28"/>
  <c r="M92" i="29"/>
  <c r="M92" i="27"/>
  <c r="M84"/>
  <c r="M80"/>
  <c r="M60" i="24"/>
  <c r="M60" i="29"/>
  <c r="M60" i="28"/>
  <c r="M60" i="27"/>
  <c r="M56" i="28"/>
  <c r="M56" i="24"/>
  <c r="M56" i="29"/>
  <c r="M44" i="24"/>
  <c r="M44" i="29"/>
  <c r="M44" i="27"/>
  <c r="M40" i="28"/>
  <c r="M40" i="27"/>
  <c r="M40" i="24"/>
  <c r="M40" i="29"/>
  <c r="M28" i="24"/>
  <c r="M28" i="29"/>
  <c r="M28" i="27"/>
  <c r="M24" i="28"/>
  <c r="M24" i="24"/>
  <c r="M24" i="29"/>
  <c r="M20"/>
  <c r="M12" i="24"/>
  <c r="M12" i="29"/>
  <c r="M12" i="27"/>
  <c r="M8" i="28"/>
  <c r="M8" i="24"/>
  <c r="M8" i="29"/>
  <c r="M4" i="28"/>
  <c r="M96" i="27"/>
  <c r="M76" i="29"/>
  <c r="M76" i="27"/>
  <c r="M53" i="28"/>
  <c r="M25"/>
  <c r="M86"/>
  <c r="M86" i="27"/>
  <c r="M86" i="24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AE8" i="44"/>
  <c r="M89" i="29"/>
  <c r="M89" i="24"/>
  <c r="M85" i="29"/>
  <c r="M85" i="24"/>
  <c r="M81" i="29"/>
  <c r="M73"/>
  <c r="M69" i="24"/>
  <c r="M65"/>
  <c r="M61" i="29"/>
  <c r="M58" i="28"/>
  <c r="M57" i="29"/>
  <c r="M57" i="24"/>
  <c r="M53"/>
  <c r="M45" i="29"/>
  <c r="M41"/>
  <c r="M37"/>
  <c r="M37" i="24"/>
  <c r="M33"/>
  <c r="M29" i="29"/>
  <c r="M25"/>
  <c r="M21" i="24"/>
  <c r="M13" i="29"/>
  <c r="M10" i="28"/>
  <c r="M9" i="29"/>
  <c r="M9" i="24"/>
  <c r="M5"/>
  <c r="M89" i="27"/>
  <c r="M85"/>
  <c r="M77"/>
  <c r="M69"/>
  <c r="M53"/>
  <c r="M37"/>
  <c r="M29"/>
  <c r="M21"/>
  <c r="M13"/>
  <c r="M5"/>
  <c r="AC101" i="52"/>
  <c r="AD101"/>
  <c r="AB101"/>
  <c r="P8" i="44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AM100" s="1"/>
  <c r="T100"/>
  <c r="S100"/>
  <c r="L100"/>
  <c r="AK99"/>
  <c r="AJ99"/>
  <c r="AI99"/>
  <c r="AH99"/>
  <c r="T99"/>
  <c r="S99"/>
  <c r="L99"/>
  <c r="AK98"/>
  <c r="AJ98"/>
  <c r="AI98"/>
  <c r="AH98"/>
  <c r="T98"/>
  <c r="S98"/>
  <c r="V98" s="1"/>
  <c r="L98"/>
  <c r="AK97"/>
  <c r="AJ97"/>
  <c r="AI97"/>
  <c r="AH97"/>
  <c r="T97"/>
  <c r="S97"/>
  <c r="L97"/>
  <c r="AK96"/>
  <c r="AJ96"/>
  <c r="AI96"/>
  <c r="AH96"/>
  <c r="AM96" s="1"/>
  <c r="T96"/>
  <c r="S96"/>
  <c r="L96"/>
  <c r="AK95"/>
  <c r="AJ95"/>
  <c r="AI95"/>
  <c r="AH95"/>
  <c r="T95"/>
  <c r="S95"/>
  <c r="L95"/>
  <c r="AK94"/>
  <c r="AJ94"/>
  <c r="AI94"/>
  <c r="AH94"/>
  <c r="T94"/>
  <c r="S94"/>
  <c r="V94" s="1"/>
  <c r="L94"/>
  <c r="AK93"/>
  <c r="AJ93"/>
  <c r="AI93"/>
  <c r="AH93"/>
  <c r="T93"/>
  <c r="S93"/>
  <c r="L93"/>
  <c r="AK92"/>
  <c r="AJ92"/>
  <c r="AI92"/>
  <c r="AH92"/>
  <c r="AM92" s="1"/>
  <c r="T92"/>
  <c r="S92"/>
  <c r="L92"/>
  <c r="AK91"/>
  <c r="AJ91"/>
  <c r="AI91"/>
  <c r="AH91"/>
  <c r="T91"/>
  <c r="S91"/>
  <c r="L91"/>
  <c r="AK90"/>
  <c r="AJ90"/>
  <c r="AI90"/>
  <c r="AH90"/>
  <c r="T90"/>
  <c r="S90"/>
  <c r="V90" s="1"/>
  <c r="L90"/>
  <c r="AK89"/>
  <c r="AJ89"/>
  <c r="AI89"/>
  <c r="AH89"/>
  <c r="T89"/>
  <c r="S89"/>
  <c r="L89"/>
  <c r="AK88"/>
  <c r="AJ88"/>
  <c r="AI88"/>
  <c r="AH88"/>
  <c r="AM88" s="1"/>
  <c r="T88"/>
  <c r="S88"/>
  <c r="L88"/>
  <c r="AK87"/>
  <c r="AJ87"/>
  <c r="AI87"/>
  <c r="AH87"/>
  <c r="T87"/>
  <c r="S87"/>
  <c r="L87"/>
  <c r="AK86"/>
  <c r="AJ86"/>
  <c r="AI86"/>
  <c r="AH86"/>
  <c r="T86"/>
  <c r="S86"/>
  <c r="V86" s="1"/>
  <c r="L86"/>
  <c r="AK85"/>
  <c r="AJ85"/>
  <c r="AI85"/>
  <c r="AH85"/>
  <c r="T85"/>
  <c r="S85"/>
  <c r="L85"/>
  <c r="AK84"/>
  <c r="AJ84"/>
  <c r="AI84"/>
  <c r="AH84"/>
  <c r="AM84" s="1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V78" s="1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V74" s="1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V70" s="1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V62" s="1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V58" s="1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V54" s="1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V50" s="1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V30" s="1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V26" s="1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V22" s="1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V14" s="1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AM7" s="1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V100"/>
  <c r="AM99"/>
  <c r="V99"/>
  <c r="AM98"/>
  <c r="AM97"/>
  <c r="V97"/>
  <c r="V96"/>
  <c r="AM95"/>
  <c r="V95"/>
  <c r="AM94"/>
  <c r="AM93"/>
  <c r="V93"/>
  <c r="V92"/>
  <c r="AM91"/>
  <c r="V91"/>
  <c r="AM90"/>
  <c r="AM89"/>
  <c r="V89"/>
  <c r="V88"/>
  <c r="AM87"/>
  <c r="V87"/>
  <c r="AM86"/>
  <c r="AM85"/>
  <c r="V85"/>
  <c r="V84"/>
  <c r="AM83"/>
  <c r="V83"/>
  <c r="AM81"/>
  <c r="V81"/>
  <c r="V80"/>
  <c r="AM79"/>
  <c r="AM77"/>
  <c r="V77"/>
  <c r="AM75"/>
  <c r="AM73"/>
  <c r="V72"/>
  <c r="AM71"/>
  <c r="V69"/>
  <c r="V68"/>
  <c r="AM67"/>
  <c r="AM65"/>
  <c r="V64"/>
  <c r="AM61"/>
  <c r="AM59"/>
  <c r="AM57"/>
  <c r="AM55"/>
  <c r="V52"/>
  <c r="AM51"/>
  <c r="V51"/>
  <c r="AM49"/>
  <c r="V48"/>
  <c r="AM47"/>
  <c r="V47"/>
  <c r="AM45"/>
  <c r="V45"/>
  <c r="AM43"/>
  <c r="AM41"/>
  <c r="V40"/>
  <c r="AM39"/>
  <c r="V37"/>
  <c r="V36"/>
  <c r="AM35"/>
  <c r="AM33"/>
  <c r="V33"/>
  <c r="V32"/>
  <c r="AM29"/>
  <c r="V29"/>
  <c r="AM27"/>
  <c r="AM25"/>
  <c r="V24"/>
  <c r="AM23"/>
  <c r="V20"/>
  <c r="AM17"/>
  <c r="V16"/>
  <c r="AM11"/>
  <c r="V10"/>
  <c r="AM9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E99" i="40"/>
  <c r="D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G3" i="40" l="1"/>
  <c r="AE3" i="29"/>
  <c r="AE99" s="1"/>
  <c r="C99" i="40"/>
  <c r="AE99" i="27"/>
  <c r="AE99" i="28"/>
  <c r="AE99" i="26"/>
  <c r="G16" i="40"/>
  <c r="AC7" i="30"/>
  <c r="AD7" s="1"/>
  <c r="AC11"/>
  <c r="AD11" s="1"/>
  <c r="AC15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AE9" i="44"/>
  <c r="Q3" i="53"/>
  <c r="P9" i="44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7"/>
  <c r="AD4" s="1"/>
  <c r="AC4" i="29"/>
  <c r="AD4" s="1"/>
  <c r="BA99" i="5"/>
  <c r="BA99" i="11"/>
  <c r="BA99" i="31"/>
  <c r="T4" i="52"/>
  <c r="M4" i="26" s="1"/>
  <c r="O4" i="52"/>
  <c r="Q4" s="1"/>
  <c r="BB99" i="22"/>
  <c r="BB99" i="23"/>
  <c r="Q8" i="44"/>
  <c r="T5" i="53"/>
  <c r="N5" i="26" s="1"/>
  <c r="O5" i="53"/>
  <c r="S5"/>
  <c r="W5"/>
  <c r="N5" i="29" s="1"/>
  <c r="V5" i="53"/>
  <c r="U5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AE10" i="44"/>
  <c r="C6" i="53"/>
  <c r="L99" i="52"/>
  <c r="J99"/>
  <c r="P10" i="44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V6" i="53"/>
  <c r="N6" i="28" s="1"/>
  <c r="U6" i="53"/>
  <c r="T6"/>
  <c r="N6" i="26" s="1"/>
  <c r="O6" i="53"/>
  <c r="S6"/>
  <c r="N6" i="24" s="1"/>
  <c r="W6" i="53"/>
  <c r="N6" i="29" s="1"/>
  <c r="N5" i="24"/>
  <c r="BP99" i="14"/>
  <c r="Q9" i="44"/>
  <c r="BQ99" i="14"/>
  <c r="BN99"/>
  <c r="BO99"/>
  <c r="M7" i="44"/>
  <c r="O4" i="14"/>
  <c r="A7" i="44"/>
  <c r="B7"/>
  <c r="AF9"/>
  <c r="N6" i="27"/>
  <c r="V99" i="52"/>
  <c r="S99"/>
  <c r="K6" i="38"/>
  <c r="M6" s="1"/>
  <c r="Q5" i="53"/>
  <c r="C7"/>
  <c r="AE11" i="44"/>
  <c r="C7" i="52"/>
  <c r="P11" i="44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T7" i="53"/>
  <c r="O7"/>
  <c r="S7"/>
  <c r="N7" i="24" s="1"/>
  <c r="W7" i="53"/>
  <c r="V7"/>
  <c r="U7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AE12" i="44"/>
  <c r="C8" i="53"/>
  <c r="Q6"/>
  <c r="P12" i="44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V8" i="53"/>
  <c r="U8"/>
  <c r="N8" i="27" s="1"/>
  <c r="T8" i="53"/>
  <c r="N8" i="26" s="1"/>
  <c r="O8" i="53"/>
  <c r="S8"/>
  <c r="N8" i="24" s="1"/>
  <c r="W8" i="53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K8" i="38"/>
  <c r="M8" s="1"/>
  <c r="C9" i="53"/>
  <c r="AE13" i="44"/>
  <c r="Q7" i="53"/>
  <c r="P13" i="44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T9" i="53"/>
  <c r="N9" i="26" s="1"/>
  <c r="O9" i="53"/>
  <c r="S9"/>
  <c r="W9"/>
  <c r="N9" i="29" s="1"/>
  <c r="V9" i="53"/>
  <c r="U9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7"/>
  <c r="K9" i="38"/>
  <c r="M9" s="1"/>
  <c r="AE14" i="44"/>
  <c r="C10" i="53"/>
  <c r="Q8"/>
  <c r="C10" i="52"/>
  <c r="P14" i="44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V10" i="53"/>
  <c r="U10"/>
  <c r="N10" i="27" s="1"/>
  <c r="T10" i="53"/>
  <c r="N10" i="26" s="1"/>
  <c r="O10" i="53"/>
  <c r="S10"/>
  <c r="W10"/>
  <c r="N10" i="29" s="1"/>
  <c r="Q13" i="44"/>
  <c r="T9" i="52"/>
  <c r="O9"/>
  <c r="Q9" s="1"/>
  <c r="M11" i="44"/>
  <c r="G5" i="63"/>
  <c r="O5" i="61"/>
  <c r="V5"/>
  <c r="G5" i="62"/>
  <c r="G10" i="44"/>
  <c r="J10" s="1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AE15" i="44"/>
  <c r="Q9" i="53"/>
  <c r="C11" i="52"/>
  <c r="P15" i="44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T11" i="53"/>
  <c r="N11" i="26" s="1"/>
  <c r="O11" i="53"/>
  <c r="S11"/>
  <c r="N11" i="24" s="1"/>
  <c r="W11" i="53"/>
  <c r="N11" i="29" s="1"/>
  <c r="V11" i="53"/>
  <c r="U1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8"/>
  <c r="K11" i="38"/>
  <c r="M11" s="1"/>
  <c r="AE16" i="44"/>
  <c r="C12" i="53"/>
  <c r="Q10"/>
  <c r="C12" i="52"/>
  <c r="P16" i="44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V12" i="53"/>
  <c r="U12"/>
  <c r="N12" i="27" s="1"/>
  <c r="T12" i="53"/>
  <c r="N12" i="26" s="1"/>
  <c r="O12" i="53"/>
  <c r="S12"/>
  <c r="W12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AE17" i="44"/>
  <c r="P17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T13" i="53"/>
  <c r="N13" i="26" s="1"/>
  <c r="O13" i="53"/>
  <c r="S13"/>
  <c r="N13" i="24" s="1"/>
  <c r="W13" i="53"/>
  <c r="N13" i="29" s="1"/>
  <c r="V13" i="53"/>
  <c r="N13" i="28" s="1"/>
  <c r="U13" i="53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K13" i="38"/>
  <c r="M13" s="1"/>
  <c r="Q12" i="53"/>
  <c r="AE18" i="44"/>
  <c r="C14" i="53"/>
  <c r="C14" i="52"/>
  <c r="P18" i="44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V14" i="53"/>
  <c r="U14"/>
  <c r="T14"/>
  <c r="N14" i="26" s="1"/>
  <c r="O14" i="53"/>
  <c r="S14"/>
  <c r="N14" i="24" s="1"/>
  <c r="W14" i="53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K14" i="38"/>
  <c r="M14" s="1"/>
  <c r="C15" i="53"/>
  <c r="AE19" i="44"/>
  <c r="Q13" i="53"/>
  <c r="C15" i="52"/>
  <c r="P19" i="44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T15" i="53"/>
  <c r="N15" i="26" s="1"/>
  <c r="O15" i="53"/>
  <c r="S15"/>
  <c r="N15" i="24" s="1"/>
  <c r="W15" i="53"/>
  <c r="N15" i="29" s="1"/>
  <c r="V15" i="53"/>
  <c r="N15" i="28" s="1"/>
  <c r="U15" i="53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AE20" i="44"/>
  <c r="C16" i="53"/>
  <c r="Q14"/>
  <c r="P20" i="44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V16" i="53"/>
  <c r="U16"/>
  <c r="N16" i="27" s="1"/>
  <c r="T16" i="53"/>
  <c r="O16"/>
  <c r="S16"/>
  <c r="N16" i="24" s="1"/>
  <c r="W16" i="53"/>
  <c r="N16" i="29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6"/>
  <c r="N16" i="28"/>
  <c r="K16" i="38"/>
  <c r="M16" s="1"/>
  <c r="Q15" i="53"/>
  <c r="C17"/>
  <c r="AE21" i="44"/>
  <c r="P2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T17" i="53"/>
  <c r="O17"/>
  <c r="S17"/>
  <c r="N17" i="24" s="1"/>
  <c r="W17" i="53"/>
  <c r="V17"/>
  <c r="N17" i="28" s="1"/>
  <c r="U17" i="53"/>
  <c r="N17" i="2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9"/>
  <c r="N17" i="26"/>
  <c r="K17" i="38"/>
  <c r="M17" s="1"/>
  <c r="AE22" i="44"/>
  <c r="C18" i="53"/>
  <c r="Q16"/>
  <c r="C18" i="52"/>
  <c r="P22" i="44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V18" i="53"/>
  <c r="N18" i="28" s="1"/>
  <c r="U18" i="53"/>
  <c r="N18" i="27" s="1"/>
  <c r="T18" i="53"/>
  <c r="N18" i="26" s="1"/>
  <c r="O18" i="53"/>
  <c r="S18"/>
  <c r="N18" i="24" s="1"/>
  <c r="W18" i="53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AF21"/>
  <c r="K18" i="38"/>
  <c r="M18" s="1"/>
  <c r="C19" i="53"/>
  <c r="AE23" i="44"/>
  <c r="Q17" i="53"/>
  <c r="C19" i="52"/>
  <c r="P23" i="44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J18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T19" i="53"/>
  <c r="N19" i="26" s="1"/>
  <c r="O19" i="53"/>
  <c r="S19"/>
  <c r="N19" i="24" s="1"/>
  <c r="W19" i="53"/>
  <c r="N19" i="29" s="1"/>
  <c r="V19" i="53"/>
  <c r="N19" i="28" s="1"/>
  <c r="U19" i="53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AG12" i="29"/>
  <c r="K19" i="38"/>
  <c r="M19" s="1"/>
  <c r="AE24" i="44"/>
  <c r="C20" i="53"/>
  <c r="Q18"/>
  <c r="P24" i="44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G16" i="63"/>
  <c r="O16" s="1"/>
  <c r="H20" i="44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V20" i="53"/>
  <c r="N20" i="28" s="1"/>
  <c r="U20" i="53"/>
  <c r="N20" i="27" s="1"/>
  <c r="T20" i="53"/>
  <c r="O20"/>
  <c r="S20"/>
  <c r="N20" i="24" s="1"/>
  <c r="W20" i="53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K20" i="38"/>
  <c r="M20" s="1"/>
  <c r="Q19" i="53"/>
  <c r="C21"/>
  <c r="AE25" i="44"/>
  <c r="P25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V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T21" i="53"/>
  <c r="N21" i="26" s="1"/>
  <c r="O21" i="53"/>
  <c r="S21"/>
  <c r="W21"/>
  <c r="V21"/>
  <c r="N21" i="28" s="1"/>
  <c r="U21" i="53"/>
  <c r="N21" i="27" s="1"/>
  <c r="M22" i="44"/>
  <c r="V17" i="61"/>
  <c r="O17"/>
  <c r="V17" i="63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AE26" i="44"/>
  <c r="C22" i="53"/>
  <c r="Q20"/>
  <c r="P26" i="44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V22" i="53"/>
  <c r="N22" i="28" s="1"/>
  <c r="U22" i="53"/>
  <c r="N22" i="27" s="1"/>
  <c r="T22" i="53"/>
  <c r="N22" i="26" s="1"/>
  <c r="O22" i="53"/>
  <c r="S22"/>
  <c r="N22" i="24" s="1"/>
  <c r="W22" i="53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AE27" i="44"/>
  <c r="Q21" i="53"/>
  <c r="C23" i="52"/>
  <c r="P27" i="44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T23" i="53"/>
  <c r="N23" i="26" s="1"/>
  <c r="O23" i="53"/>
  <c r="S23"/>
  <c r="N23" i="24" s="1"/>
  <c r="W23" i="53"/>
  <c r="V23"/>
  <c r="N23" i="28" s="1"/>
  <c r="U23" i="53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AE28" i="44"/>
  <c r="C24" i="53"/>
  <c r="Q22"/>
  <c r="P28" i="44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V24" i="53"/>
  <c r="N24" i="28" s="1"/>
  <c r="U24" i="53"/>
  <c r="N24" i="27" s="1"/>
  <c r="T24" i="53"/>
  <c r="N24" i="26" s="1"/>
  <c r="O24" i="53"/>
  <c r="S24"/>
  <c r="N24" i="24" s="1"/>
  <c r="W24" i="53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K24" i="38"/>
  <c r="M24" s="1"/>
  <c r="Q23" i="53"/>
  <c r="C25"/>
  <c r="AE29" i="44"/>
  <c r="P29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T25" i="53"/>
  <c r="N25" i="26" s="1"/>
  <c r="O25" i="53"/>
  <c r="S25"/>
  <c r="N25" i="24" s="1"/>
  <c r="W25" i="53"/>
  <c r="N25" i="29" s="1"/>
  <c r="V25" i="53"/>
  <c r="N25" i="28" s="1"/>
  <c r="U25" i="53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AE30" i="44"/>
  <c r="C26" i="53"/>
  <c r="Q24"/>
  <c r="P30" i="44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V26" i="53"/>
  <c r="N26" i="28" s="1"/>
  <c r="U26" i="53"/>
  <c r="N26" i="27" s="1"/>
  <c r="T26" i="53"/>
  <c r="N26" i="26" s="1"/>
  <c r="O26" i="53"/>
  <c r="S26"/>
  <c r="N26" i="24" s="1"/>
  <c r="W26" i="53"/>
  <c r="N26" i="29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K26" i="38"/>
  <c r="M26" s="1"/>
  <c r="AE31" i="44"/>
  <c r="C27" i="53"/>
  <c r="Q25"/>
  <c r="C27" i="52"/>
  <c r="P31" i="44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T27" i="53"/>
  <c r="N27" i="26" s="1"/>
  <c r="O27" i="53"/>
  <c r="S27"/>
  <c r="W27"/>
  <c r="V27"/>
  <c r="N27" i="28" s="1"/>
  <c r="U27" i="53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AE32" i="44"/>
  <c r="C28" i="53"/>
  <c r="Q26"/>
  <c r="P32" i="44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V28" i="53"/>
  <c r="N28" i="28" s="1"/>
  <c r="U28" i="53"/>
  <c r="T28"/>
  <c r="N28" i="26" s="1"/>
  <c r="O28" i="53"/>
  <c r="S28"/>
  <c r="N28" i="24" s="1"/>
  <c r="W28" i="53"/>
  <c r="N28" i="29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K28" i="38"/>
  <c r="M28" s="1"/>
  <c r="AG23" i="26"/>
  <c r="Q27" i="53"/>
  <c r="AE33" i="44"/>
  <c r="C29" i="53"/>
  <c r="P33" i="44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T29" i="53"/>
  <c r="N29" i="26" s="1"/>
  <c r="O29" i="53"/>
  <c r="S29"/>
  <c r="N29" i="24" s="1"/>
  <c r="W29" i="53"/>
  <c r="N29" i="29" s="1"/>
  <c r="V29" i="53"/>
  <c r="N29" i="28" s="1"/>
  <c r="U29" i="53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K29" i="38"/>
  <c r="M29" s="1"/>
  <c r="Q28" i="53"/>
  <c r="AE34" i="44"/>
  <c r="C30" i="53"/>
  <c r="P34" i="44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V30" i="53"/>
  <c r="N30" i="28" s="1"/>
  <c r="U30" i="53"/>
  <c r="N30" i="27" s="1"/>
  <c r="T30" i="53"/>
  <c r="N30" i="26" s="1"/>
  <c r="O30" i="53"/>
  <c r="S30"/>
  <c r="N30" i="24" s="1"/>
  <c r="W30" i="53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K30" i="38"/>
  <c r="M30" s="1"/>
  <c r="AE35" i="44"/>
  <c r="C31" i="53"/>
  <c r="Q29"/>
  <c r="C31" i="52"/>
  <c r="P35" i="44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T31" i="53"/>
  <c r="N31" i="26" s="1"/>
  <c r="O31" i="53"/>
  <c r="S31"/>
  <c r="W31"/>
  <c r="V31"/>
  <c r="N31" i="28" s="1"/>
  <c r="U31" i="53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AE36" i="44"/>
  <c r="C32" i="53"/>
  <c r="Q30"/>
  <c r="P36" i="44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V32" i="53"/>
  <c r="U32"/>
  <c r="N32" i="27" s="1"/>
  <c r="T32" i="53"/>
  <c r="N32" i="26" s="1"/>
  <c r="O32" i="53"/>
  <c r="S32"/>
  <c r="N32" i="24" s="1"/>
  <c r="W32" i="53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AE37" i="44"/>
  <c r="C33" i="53"/>
  <c r="Q31"/>
  <c r="AG27" i="30"/>
  <c r="P37" i="44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T33" i="53"/>
  <c r="N33" i="26" s="1"/>
  <c r="O33" i="53"/>
  <c r="S33"/>
  <c r="N33" i="24" s="1"/>
  <c r="W33" i="53"/>
  <c r="V33"/>
  <c r="N33" i="28" s="1"/>
  <c r="U33" i="53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AE38" i="44"/>
  <c r="C34" i="53"/>
  <c r="C34" i="52"/>
  <c r="P38" i="44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V34" i="53"/>
  <c r="U34"/>
  <c r="N34" i="27" s="1"/>
  <c r="T34" i="53"/>
  <c r="N34" i="26" s="1"/>
  <c r="O34" i="53"/>
  <c r="S34"/>
  <c r="N34" i="24" s="1"/>
  <c r="W34" i="53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AE39" i="44"/>
  <c r="C35" i="53"/>
  <c r="C35" i="52"/>
  <c r="P39" i="44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T35" i="53"/>
  <c r="N35" i="26" s="1"/>
  <c r="O35" i="53"/>
  <c r="S35"/>
  <c r="N35" i="24" s="1"/>
  <c r="W35" i="53"/>
  <c r="N35" i="29" s="1"/>
  <c r="V35" i="53"/>
  <c r="N35" i="28" s="1"/>
  <c r="U35" i="53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K35" i="38"/>
  <c r="M35" s="1"/>
  <c r="AE40" i="44"/>
  <c r="C36" i="53"/>
  <c r="Q34"/>
  <c r="AG30" i="29"/>
  <c r="C36" i="52"/>
  <c r="P40" i="44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V36" i="53"/>
  <c r="N36" i="28" s="1"/>
  <c r="U36" i="53"/>
  <c r="N36" i="27" s="1"/>
  <c r="T36" i="53"/>
  <c r="N36" i="26" s="1"/>
  <c r="O36" i="53"/>
  <c r="S36"/>
  <c r="W36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AG30" i="27"/>
  <c r="AG30" i="26"/>
  <c r="K36" i="38"/>
  <c r="M36" s="1"/>
  <c r="Q35" i="53"/>
  <c r="C37"/>
  <c r="AE41" i="44"/>
  <c r="P4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T37" i="53"/>
  <c r="N37" i="26" s="1"/>
  <c r="O37" i="53"/>
  <c r="S37"/>
  <c r="N37" i="24" s="1"/>
  <c r="W37" i="53"/>
  <c r="N37" i="29" s="1"/>
  <c r="V37" i="53"/>
  <c r="U37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AG32" i="29"/>
  <c r="K37" i="38"/>
  <c r="M37" s="1"/>
  <c r="C38" i="53"/>
  <c r="AE42" i="44"/>
  <c r="Q36" i="53"/>
  <c r="P42" i="44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G38" i="44" l="1"/>
  <c r="J37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V38" i="53"/>
  <c r="U38"/>
  <c r="N38" i="27" s="1"/>
  <c r="T38" i="53"/>
  <c r="N38" i="26" s="1"/>
  <c r="O38" i="53"/>
  <c r="S38"/>
  <c r="N38" i="24" s="1"/>
  <c r="W38" i="53"/>
  <c r="N38" i="29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8"/>
  <c r="AG32" i="26"/>
  <c r="K38" i="38"/>
  <c r="M38" s="1"/>
  <c r="C39" i="53"/>
  <c r="AE43" i="44"/>
  <c r="Q37" i="53"/>
  <c r="C39" i="52"/>
  <c r="P43" i="44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T39" i="53"/>
  <c r="N39" i="26" s="1"/>
  <c r="O39" i="53"/>
  <c r="S39"/>
  <c r="N39" i="24" s="1"/>
  <c r="W39" i="53"/>
  <c r="N39" i="29" s="1"/>
  <c r="V39" i="53"/>
  <c r="N39" i="28" s="1"/>
  <c r="U39" i="53"/>
  <c r="N39" i="27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AG34" i="30"/>
  <c r="K39" i="38"/>
  <c r="M39" s="1"/>
  <c r="C40" i="53"/>
  <c r="AE44" i="44"/>
  <c r="Q38" i="53"/>
  <c r="C40" i="52"/>
  <c r="P44" i="44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J39" i="44" l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V40" i="53"/>
  <c r="N40" i="28" s="1"/>
  <c r="U40" i="53"/>
  <c r="N40" i="27" s="1"/>
  <c r="T40" i="53"/>
  <c r="N40" i="26" s="1"/>
  <c r="O40" i="53"/>
  <c r="S40"/>
  <c r="N40" i="24" s="1"/>
  <c r="W40" i="53"/>
  <c r="N40" i="29" s="1"/>
  <c r="Q43" i="44"/>
  <c r="M41"/>
  <c r="V35" i="63"/>
  <c r="O35"/>
  <c r="O36" i="61"/>
  <c r="V36"/>
  <c r="G36" i="63"/>
  <c r="V35" i="61"/>
  <c r="O35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AF43"/>
  <c r="AG34" i="29"/>
  <c r="K40" i="38"/>
  <c r="M40" s="1"/>
  <c r="C41" i="53"/>
  <c r="AE45" i="44"/>
  <c r="Q39" i="53"/>
  <c r="P45" i="44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T41" i="53"/>
  <c r="N41" i="26" s="1"/>
  <c r="O41" i="53"/>
  <c r="S41"/>
  <c r="N41" i="24" s="1"/>
  <c r="W41" i="53"/>
  <c r="N41" i="29" s="1"/>
  <c r="V41" i="53"/>
  <c r="N41" i="28" s="1"/>
  <c r="U41" i="53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7"/>
  <c r="K41" i="38"/>
  <c r="M41" s="1"/>
  <c r="Q40" i="53"/>
  <c r="C42"/>
  <c r="AE46" i="44"/>
  <c r="P46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V42" i="53"/>
  <c r="N42" i="28" s="1"/>
  <c r="U42" i="53"/>
  <c r="N42" i="27" s="1"/>
  <c r="T42" i="53"/>
  <c r="N42" i="26" s="1"/>
  <c r="O42" i="53"/>
  <c r="S42"/>
  <c r="N42" i="24" s="1"/>
  <c r="W42" i="53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K42" i="38"/>
  <c r="M42" s="1"/>
  <c r="C43" i="53"/>
  <c r="AE47" i="44"/>
  <c r="Q41" i="53"/>
  <c r="C43" i="52"/>
  <c r="P47" i="44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T43" i="53"/>
  <c r="O43"/>
  <c r="S43"/>
  <c r="N43" i="24" s="1"/>
  <c r="W43" i="53"/>
  <c r="N43" i="29" s="1"/>
  <c r="V43" i="53"/>
  <c r="U43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6"/>
  <c r="N43" i="28"/>
  <c r="K43" i="38"/>
  <c r="M43" s="1"/>
  <c r="Q42" i="53"/>
  <c r="C44"/>
  <c r="AE48" i="44"/>
  <c r="AG39" i="26"/>
  <c r="C44" i="52"/>
  <c r="P48" i="44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V44" i="53"/>
  <c r="U44"/>
  <c r="T44"/>
  <c r="N44" i="26" s="1"/>
  <c r="O44" i="53"/>
  <c r="S44"/>
  <c r="W44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AE49" i="44"/>
  <c r="Q43" i="53"/>
  <c r="P49" i="44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T45" i="53"/>
  <c r="N45" i="26" s="1"/>
  <c r="O45" i="53"/>
  <c r="S45"/>
  <c r="N45" i="24" s="1"/>
  <c r="W45" i="53"/>
  <c r="V45"/>
  <c r="N45" i="28" s="1"/>
  <c r="U45" i="53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AE50" i="44"/>
  <c r="P50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V46" i="53"/>
  <c r="N46" i="28" s="1"/>
  <c r="U46" i="53"/>
  <c r="N46" i="27" s="1"/>
  <c r="T46" i="53"/>
  <c r="N46" i="26" s="1"/>
  <c r="O46" i="53"/>
  <c r="S46"/>
  <c r="N46" i="24" s="1"/>
  <c r="W46" i="53"/>
  <c r="N46" i="29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K46" i="38"/>
  <c r="M46" s="1"/>
  <c r="C47" i="53"/>
  <c r="AE51" i="44"/>
  <c r="Q45" i="53"/>
  <c r="C47" i="52"/>
  <c r="P51" i="44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T47" i="53"/>
  <c r="O47"/>
  <c r="S47"/>
  <c r="W47"/>
  <c r="N47" i="29" s="1"/>
  <c r="V47" i="53"/>
  <c r="N47" i="28" s="1"/>
  <c r="U47" i="53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AE52" i="44"/>
  <c r="C48" i="52"/>
  <c r="P52" i="44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V48" i="53"/>
  <c r="N48" i="28" s="1"/>
  <c r="U48" i="53"/>
  <c r="N48" i="27" s="1"/>
  <c r="T48" i="53"/>
  <c r="N48" i="26" s="1"/>
  <c r="O48" i="53"/>
  <c r="S48"/>
  <c r="W48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AG42" i="27"/>
  <c r="AG42" i="30"/>
  <c r="K48" i="38"/>
  <c r="M48" s="1"/>
  <c r="C49" i="53"/>
  <c r="AE53" i="44"/>
  <c r="Q47" i="53"/>
  <c r="P53" i="44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T49" i="53"/>
  <c r="N49" i="26" s="1"/>
  <c r="O49" i="53"/>
  <c r="S49"/>
  <c r="N49" i="24" s="1"/>
  <c r="W49" i="53"/>
  <c r="N49" i="29" s="1"/>
  <c r="V49" i="53"/>
  <c r="N49" i="28" s="1"/>
  <c r="U49" i="53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K49" i="38"/>
  <c r="M49" s="1"/>
  <c r="Q48" i="53"/>
  <c r="C50"/>
  <c r="AE54" i="44"/>
  <c r="P54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V50" i="53"/>
  <c r="U50"/>
  <c r="N50" i="27" s="1"/>
  <c r="T50" i="53"/>
  <c r="N50" i="26" s="1"/>
  <c r="O50" i="53"/>
  <c r="S50"/>
  <c r="N50" i="24" s="1"/>
  <c r="W50" i="53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K50" i="38"/>
  <c r="M50" s="1"/>
  <c r="C51" i="53"/>
  <c r="AE55" i="44"/>
  <c r="Q49" i="53"/>
  <c r="C51" i="52"/>
  <c r="P55" i="44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T51" i="53"/>
  <c r="N51" i="26" s="1"/>
  <c r="O51" i="53"/>
  <c r="S51"/>
  <c r="W51"/>
  <c r="N51" i="29" s="1"/>
  <c r="V51" i="53"/>
  <c r="N51" i="28" s="1"/>
  <c r="U51" i="53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AE56" i="44"/>
  <c r="Q50" i="53"/>
  <c r="C52" i="52"/>
  <c r="P56" i="44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V52" i="53"/>
  <c r="U52"/>
  <c r="N52" i="27" s="1"/>
  <c r="T52" i="53"/>
  <c r="N52" i="26" s="1"/>
  <c r="O52" i="53"/>
  <c r="S52"/>
  <c r="N52" i="24" s="1"/>
  <c r="W52" i="53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K52" i="38"/>
  <c r="M52" s="1"/>
  <c r="C53" i="53"/>
  <c r="AE57" i="44"/>
  <c r="Q51" i="53"/>
  <c r="P57" i="44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T53" i="53"/>
  <c r="N53" i="26" s="1"/>
  <c r="O53" i="53"/>
  <c r="S53"/>
  <c r="N53" i="24" s="1"/>
  <c r="W53" i="53"/>
  <c r="N53" i="29" s="1"/>
  <c r="V53" i="53"/>
  <c r="N53" i="28" s="1"/>
  <c r="U53" i="53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7"/>
  <c r="AG48"/>
  <c r="AG48" i="30"/>
  <c r="K53" i="38"/>
  <c r="M53" s="1"/>
  <c r="Q52" i="53"/>
  <c r="C54"/>
  <c r="AE58" i="44"/>
  <c r="P58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V54" i="53"/>
  <c r="N54" i="28" s="1"/>
  <c r="U54" i="53"/>
  <c r="N54" i="27" s="1"/>
  <c r="T54" i="53"/>
  <c r="N54" i="26" s="1"/>
  <c r="O54" i="53"/>
  <c r="S54"/>
  <c r="N54" i="24" s="1"/>
  <c r="W54" i="53"/>
  <c r="N54" i="29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AG48" i="26"/>
  <c r="K54" i="38"/>
  <c r="M54" s="1"/>
  <c r="C55" i="53"/>
  <c r="AE59" i="44"/>
  <c r="Q53" i="53"/>
  <c r="C55" i="52"/>
  <c r="P59" i="44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T55" i="53"/>
  <c r="N55" i="26" s="1"/>
  <c r="O55" i="53"/>
  <c r="S55"/>
  <c r="N55" i="24" s="1"/>
  <c r="W55" i="53"/>
  <c r="N55" i="29" s="1"/>
  <c r="V55" i="53"/>
  <c r="U55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K55" i="38"/>
  <c r="M55" s="1"/>
  <c r="Q54" i="53"/>
  <c r="C56"/>
  <c r="AE60" i="44"/>
  <c r="C56" i="52"/>
  <c r="P60" i="44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V56" i="53"/>
  <c r="N56" i="28" s="1"/>
  <c r="U56" i="53"/>
  <c r="N56" i="27" s="1"/>
  <c r="T56" i="53"/>
  <c r="O56"/>
  <c r="S56"/>
  <c r="W56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6"/>
  <c r="K56" i="38"/>
  <c r="M56" s="1"/>
  <c r="C57" i="53"/>
  <c r="AE61" i="44"/>
  <c r="Q55" i="53"/>
  <c r="P61" i="44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T57" i="53"/>
  <c r="N57" i="26" s="1"/>
  <c r="O57" i="53"/>
  <c r="S57"/>
  <c r="N57" i="24" s="1"/>
  <c r="W57" i="53"/>
  <c r="N57" i="29" s="1"/>
  <c r="V57" i="53"/>
  <c r="N57" i="28" s="1"/>
  <c r="U57" i="53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K57" i="38"/>
  <c r="M57" s="1"/>
  <c r="C58" i="53"/>
  <c r="AE62" i="44"/>
  <c r="Q56" i="53"/>
  <c r="P62" i="44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V58" i="53"/>
  <c r="U58"/>
  <c r="N58" i="27" s="1"/>
  <c r="T58" i="53"/>
  <c r="N58" i="26" s="1"/>
  <c r="O58" i="53"/>
  <c r="S58"/>
  <c r="W58"/>
  <c r="N58" i="29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8"/>
  <c r="K58" i="38"/>
  <c r="M58" s="1"/>
  <c r="C59" i="53"/>
  <c r="AE63" i="44"/>
  <c r="Q57" i="53"/>
  <c r="C59" i="52"/>
  <c r="P63" i="44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T59" i="53"/>
  <c r="N59" i="26" s="1"/>
  <c r="O59" i="53"/>
  <c r="S59"/>
  <c r="N59" i="24" s="1"/>
  <c r="W59" i="53"/>
  <c r="N59" i="29" s="1"/>
  <c r="V59" i="53"/>
  <c r="N59" i="28" s="1"/>
  <c r="U59" i="53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AR55" i="14"/>
  <c r="K59" i="38"/>
  <c r="M59" s="1"/>
  <c r="Q58" i="53"/>
  <c r="C60"/>
  <c r="AE64" i="44"/>
  <c r="C60" i="52"/>
  <c r="P64" i="44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V60" i="53"/>
  <c r="U60"/>
  <c r="N60" i="27" s="1"/>
  <c r="T60" i="53"/>
  <c r="N60" i="26" s="1"/>
  <c r="O60" i="53"/>
  <c r="S60"/>
  <c r="N60" i="24" s="1"/>
  <c r="W60" i="53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8"/>
  <c r="K60" i="38"/>
  <c r="M60" s="1"/>
  <c r="C61" i="53"/>
  <c r="AE65" i="44"/>
  <c r="Q59" i="53"/>
  <c r="P65" i="44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T61" i="53"/>
  <c r="O61"/>
  <c r="S61"/>
  <c r="N61" i="24" s="1"/>
  <c r="W61" i="53"/>
  <c r="V61"/>
  <c r="N61" i="28" s="1"/>
  <c r="U61" i="53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AE66" i="44"/>
  <c r="Q60" i="53"/>
  <c r="P66" i="44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V62" i="53"/>
  <c r="N62" i="28" s="1"/>
  <c r="U62" i="53"/>
  <c r="T62"/>
  <c r="O62"/>
  <c r="S62"/>
  <c r="N62" i="24" s="1"/>
  <c r="W62" i="53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AE67" i="44"/>
  <c r="Q61" i="53"/>
  <c r="C63" i="52"/>
  <c r="P67" i="44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T63" i="53"/>
  <c r="N63" i="26" s="1"/>
  <c r="O63" i="53"/>
  <c r="S63"/>
  <c r="N63" i="24" s="1"/>
  <c r="W63" i="53"/>
  <c r="N63" i="29" s="1"/>
  <c r="V63" i="53"/>
  <c r="N63" i="28" s="1"/>
  <c r="U63" i="53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K63" i="38"/>
  <c r="M63" s="1"/>
  <c r="Q62" i="53"/>
  <c r="C64"/>
  <c r="AE68" i="44"/>
  <c r="C64" i="52"/>
  <c r="P68" i="44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V64" i="53"/>
  <c r="N64" i="28" s="1"/>
  <c r="U64" i="53"/>
  <c r="N64" i="27" s="1"/>
  <c r="T64" i="53"/>
  <c r="N64" i="26" s="1"/>
  <c r="O64" i="53"/>
  <c r="S64"/>
  <c r="N64" i="24" s="1"/>
  <c r="W64" i="53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9"/>
  <c r="AG59" i="30"/>
  <c r="K64" i="38"/>
  <c r="M64" s="1"/>
  <c r="C65" i="53"/>
  <c r="AE69" i="44"/>
  <c r="Q63" i="53"/>
  <c r="P69" i="44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T65" i="53"/>
  <c r="N65" i="26" s="1"/>
  <c r="O65" i="53"/>
  <c r="S65"/>
  <c r="W65"/>
  <c r="V65"/>
  <c r="N65" i="28" s="1"/>
  <c r="U65" i="53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V59"/>
  <c r="O59"/>
  <c r="T63" i="14"/>
  <c r="V63"/>
  <c r="R63"/>
  <c r="B66" i="44"/>
  <c r="A66"/>
  <c r="H63" i="14"/>
  <c r="D65" i="44"/>
  <c r="AF68"/>
  <c r="N65" i="24"/>
  <c r="N65" i="29"/>
  <c r="K65" i="38"/>
  <c r="M65" s="1"/>
  <c r="Q64" i="53"/>
  <c r="C66"/>
  <c r="AE70" i="44"/>
  <c r="P70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V66" i="53"/>
  <c r="N66" i="28" s="1"/>
  <c r="U66" i="53"/>
  <c r="N66" i="27" s="1"/>
  <c r="T66" i="53"/>
  <c r="N66" i="26" s="1"/>
  <c r="O66" i="53"/>
  <c r="S66"/>
  <c r="W66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AE71" i="44"/>
  <c r="Q65" i="53"/>
  <c r="C67" i="52"/>
  <c r="P71" i="44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T67" i="53"/>
  <c r="N67" i="26" s="1"/>
  <c r="O67" i="53"/>
  <c r="S67"/>
  <c r="N67" i="24" s="1"/>
  <c r="W67" i="53"/>
  <c r="N67" i="29" s="1"/>
  <c r="V67" i="53"/>
  <c r="N67" i="28" s="1"/>
  <c r="U67" i="53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7"/>
  <c r="AG62" i="26"/>
  <c r="AG62" i="27"/>
  <c r="AG62" i="30"/>
  <c r="K67" i="38"/>
  <c r="M67" s="1"/>
  <c r="Q66" i="53"/>
  <c r="C68"/>
  <c r="AE72" i="44"/>
  <c r="AG61" i="27"/>
  <c r="C68" i="52"/>
  <c r="P72" i="44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V68" i="53"/>
  <c r="N68" i="28" s="1"/>
  <c r="U68" i="53"/>
  <c r="N68" i="27" s="1"/>
  <c r="T68" i="53"/>
  <c r="N68" i="26" s="1"/>
  <c r="O68" i="53"/>
  <c r="S68"/>
  <c r="N68" i="24" s="1"/>
  <c r="W68" i="53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AG62" i="29"/>
  <c r="K68" i="38"/>
  <c r="M68" s="1"/>
  <c r="C69" i="53"/>
  <c r="AE73" i="44"/>
  <c r="Q67" i="53"/>
  <c r="P73" i="44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J68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T69" i="53"/>
  <c r="N69" i="26" s="1"/>
  <c r="O69" i="53"/>
  <c r="S69"/>
  <c r="N69" i="24" s="1"/>
  <c r="W69" i="53"/>
  <c r="N69" i="29" s="1"/>
  <c r="V69" i="53"/>
  <c r="N69" i="28" s="1"/>
  <c r="U69" i="53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J69" s="1"/>
  <c r="R67" i="14"/>
  <c r="V67"/>
  <c r="AQ67" s="1"/>
  <c r="E67" i="63" s="1"/>
  <c r="T67" i="14"/>
  <c r="B70" i="44"/>
  <c r="A70"/>
  <c r="H67" i="14"/>
  <c r="D69" i="44"/>
  <c r="AF72"/>
  <c r="N69" i="27"/>
  <c r="K69" i="38"/>
  <c r="M69" s="1"/>
  <c r="Q68" i="53"/>
  <c r="C70"/>
  <c r="AE74" i="44"/>
  <c r="P74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V70" i="53"/>
  <c r="N70" i="28" s="1"/>
  <c r="U70" i="53"/>
  <c r="N70" i="27" s="1"/>
  <c r="T70" i="53"/>
  <c r="O70"/>
  <c r="S70"/>
  <c r="N70" i="24" s="1"/>
  <c r="W70" i="53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AF73"/>
  <c r="N70" i="26"/>
  <c r="AG64" i="27"/>
  <c r="AG64" i="26"/>
  <c r="AG64" i="29"/>
  <c r="K70" i="38"/>
  <c r="M70" s="1"/>
  <c r="C71" i="53"/>
  <c r="AE75" i="44"/>
  <c r="Q69" i="53"/>
  <c r="C71" i="52"/>
  <c r="P75" i="44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T71" i="53"/>
  <c r="O71"/>
  <c r="S71"/>
  <c r="N71" i="24" s="1"/>
  <c r="W71" i="53"/>
  <c r="N71" i="29" s="1"/>
  <c r="V71" i="53"/>
  <c r="U7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6"/>
  <c r="N71" i="28"/>
  <c r="AG67" i="27"/>
  <c r="K71" i="38"/>
  <c r="M71" s="1"/>
  <c r="C72" i="53"/>
  <c r="AE76" i="44"/>
  <c r="Q70" i="53"/>
  <c r="C72" i="52"/>
  <c r="P76" i="44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V72" i="53"/>
  <c r="N72" i="28" s="1"/>
  <c r="U72" i="53"/>
  <c r="N72" i="27" s="1"/>
  <c r="T72" i="53"/>
  <c r="N72" i="26" s="1"/>
  <c r="O72" i="53"/>
  <c r="S72"/>
  <c r="N72" i="24" s="1"/>
  <c r="W72" i="53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AF75"/>
  <c r="AG67" i="26"/>
  <c r="AG67" i="29"/>
  <c r="K72" i="38"/>
  <c r="M72" s="1"/>
  <c r="C73" i="53"/>
  <c r="AE77" i="44"/>
  <c r="Q71" i="53"/>
  <c r="P77" i="44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T73" i="53"/>
  <c r="N73" i="26" s="1"/>
  <c r="O73" i="53"/>
  <c r="S73"/>
  <c r="N73" i="24" s="1"/>
  <c r="W73" i="53"/>
  <c r="N73" i="29" s="1"/>
  <c r="V73" i="53"/>
  <c r="N73" i="28" s="1"/>
  <c r="U73" i="53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AE78" i="44"/>
  <c r="P78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V74" i="53"/>
  <c r="N74" i="28" s="1"/>
  <c r="U74" i="53"/>
  <c r="N74" i="27" s="1"/>
  <c r="T74" i="53"/>
  <c r="N74" i="26" s="1"/>
  <c r="O74" i="53"/>
  <c r="S74"/>
  <c r="W74"/>
  <c r="N74" i="29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K74" i="38"/>
  <c r="M74" s="1"/>
  <c r="C75" i="53"/>
  <c r="AE79" i="44"/>
  <c r="Q73" i="53"/>
  <c r="C75" i="52"/>
  <c r="P79" i="44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T75" i="53"/>
  <c r="O75"/>
  <c r="S75"/>
  <c r="N75" i="24" s="1"/>
  <c r="W75" i="53"/>
  <c r="N75" i="29" s="1"/>
  <c r="V75" i="53"/>
  <c r="U75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AE80" i="44"/>
  <c r="C76" i="52"/>
  <c r="P80" i="44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V76" i="53"/>
  <c r="N76" i="28" s="1"/>
  <c r="U76" i="53"/>
  <c r="N76" i="27" s="1"/>
  <c r="T76" i="53"/>
  <c r="N76" i="26" s="1"/>
  <c r="O76" i="53"/>
  <c r="S76"/>
  <c r="W76"/>
  <c r="N76" i="29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V71" i="61"/>
  <c r="T74" i="14"/>
  <c r="R74"/>
  <c r="V74"/>
  <c r="B77" i="44"/>
  <c r="A77"/>
  <c r="H74" i="14"/>
  <c r="D76" i="44"/>
  <c r="N76" i="24"/>
  <c r="AF79" i="44"/>
  <c r="K76" i="38"/>
  <c r="M76" s="1"/>
  <c r="C77" i="53"/>
  <c r="AE81" i="44"/>
  <c r="Q75" i="53"/>
  <c r="P81" i="44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T77" i="53"/>
  <c r="N77" i="26" s="1"/>
  <c r="O77" i="53"/>
  <c r="S77"/>
  <c r="W77"/>
  <c r="V77"/>
  <c r="N77" i="28" s="1"/>
  <c r="U77" i="53"/>
  <c r="N77" i="27" s="1"/>
  <c r="M78" i="44"/>
  <c r="V73" i="62"/>
  <c r="O73"/>
  <c r="V73" i="63"/>
  <c r="O73"/>
  <c r="O73" i="61"/>
  <c r="V73"/>
  <c r="G77" i="44"/>
  <c r="V75" i="14"/>
  <c r="R75"/>
  <c r="T75"/>
  <c r="B78" i="44"/>
  <c r="A78"/>
  <c r="H75" i="14"/>
  <c r="D77" i="44"/>
  <c r="AF80"/>
  <c r="N77" i="24"/>
  <c r="N77" i="29"/>
  <c r="K77" i="38"/>
  <c r="M77" s="1"/>
  <c r="Q76" i="53"/>
  <c r="C78"/>
  <c r="AE82" i="44"/>
  <c r="P82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Q75" i="14"/>
  <c r="E75" i="63" s="1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V78" i="53"/>
  <c r="N78" i="28" s="1"/>
  <c r="U78" i="53"/>
  <c r="T78"/>
  <c r="O78"/>
  <c r="S78"/>
  <c r="W78"/>
  <c r="N78" i="29" s="1"/>
  <c r="Q81" i="44"/>
  <c r="T77" i="52"/>
  <c r="M77" i="26" s="1"/>
  <c r="O77" i="52"/>
  <c r="Q77" s="1"/>
  <c r="G78" i="44"/>
  <c r="J78" s="1"/>
  <c r="G74" i="62"/>
  <c r="V74" s="1"/>
  <c r="M79" i="44"/>
  <c r="J77"/>
  <c r="V76" i="14"/>
  <c r="T76"/>
  <c r="R76"/>
  <c r="B79" i="44"/>
  <c r="A79"/>
  <c r="H76" i="14"/>
  <c r="D78" i="44"/>
  <c r="N78" i="24"/>
  <c r="AF81" i="44"/>
  <c r="N78" i="26"/>
  <c r="N78" i="27"/>
  <c r="K78" i="38"/>
  <c r="M78" s="1"/>
  <c r="C79" i="53"/>
  <c r="AE83" i="44"/>
  <c r="Q77" i="53"/>
  <c r="C79" i="52"/>
  <c r="P83" i="44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AO76" i="14"/>
  <c r="E76" i="62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T79" i="53"/>
  <c r="O79"/>
  <c r="S79"/>
  <c r="W79"/>
  <c r="N79" i="29" s="1"/>
  <c r="V79" i="53"/>
  <c r="U79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AE84" i="44"/>
  <c r="C80" i="52"/>
  <c r="P84" i="44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H80" i="44" s="1"/>
  <c r="S78" i="14"/>
  <c r="O77"/>
  <c r="V76" i="62" l="1"/>
  <c r="G80" i="44"/>
  <c r="J80" s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V80" i="53"/>
  <c r="N80" i="28" s="1"/>
  <c r="U80" i="53"/>
  <c r="N80" i="27" s="1"/>
  <c r="T80" i="53"/>
  <c r="N80" i="26" s="1"/>
  <c r="O80" i="53"/>
  <c r="S80"/>
  <c r="N80" i="24" s="1"/>
  <c r="W80" i="53"/>
  <c r="N80" i="29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K80" i="38"/>
  <c r="M80" s="1"/>
  <c r="C81" i="53"/>
  <c r="AE85" i="44"/>
  <c r="Q79" i="53"/>
  <c r="P85" i="44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T81" i="53"/>
  <c r="N81" i="26" s="1"/>
  <c r="O81" i="53"/>
  <c r="S81"/>
  <c r="W81"/>
  <c r="N81" i="29" s="1"/>
  <c r="V81" i="53"/>
  <c r="N81" i="28" s="1"/>
  <c r="U81" i="53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K81" i="38"/>
  <c r="M81" s="1"/>
  <c r="C82" i="53"/>
  <c r="AE86" i="44"/>
  <c r="Q80" i="53"/>
  <c r="P86" i="44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V82" i="53"/>
  <c r="N82" i="28" s="1"/>
  <c r="U82" i="53"/>
  <c r="T82"/>
  <c r="N82" i="26" s="1"/>
  <c r="O82" i="53"/>
  <c r="S82"/>
  <c r="N82" i="24" s="1"/>
  <c r="W82" i="53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7"/>
  <c r="K82" i="38"/>
  <c r="M82" s="1"/>
  <c r="C83" i="53"/>
  <c r="AE87" i="44"/>
  <c r="Q81" i="53"/>
  <c r="C83" i="52"/>
  <c r="P87" i="44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T83" i="53"/>
  <c r="N83" i="26" s="1"/>
  <c r="O83" i="53"/>
  <c r="S83"/>
  <c r="N83" i="24" s="1"/>
  <c r="W83" i="53"/>
  <c r="N83" i="29" s="1"/>
  <c r="V83" i="53"/>
  <c r="U83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K83" i="38"/>
  <c r="M83" s="1"/>
  <c r="Q82" i="53"/>
  <c r="C84"/>
  <c r="AE88" i="44"/>
  <c r="C84" i="52"/>
  <c r="P88" i="44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V84" i="53"/>
  <c r="N84" i="28" s="1"/>
  <c r="U84" i="53"/>
  <c r="N84" i="27" s="1"/>
  <c r="T84" i="53"/>
  <c r="N84" i="26" s="1"/>
  <c r="O84" i="53"/>
  <c r="S84"/>
  <c r="N84" i="24" s="1"/>
  <c r="W84" i="53"/>
  <c r="N84" i="29" s="1"/>
  <c r="G81" i="61"/>
  <c r="O81" s="1"/>
  <c r="AM81" i="14"/>
  <c r="E81" i="6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AE89" i="44"/>
  <c r="Q83" i="53"/>
  <c r="P89" i="44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T85" i="53"/>
  <c r="N85" i="26" s="1"/>
  <c r="O85" i="53"/>
  <c r="S85"/>
  <c r="N85" i="24" s="1"/>
  <c r="W85" i="53"/>
  <c r="N85" i="29" s="1"/>
  <c r="V85" i="53"/>
  <c r="N85" i="28" s="1"/>
  <c r="U85" i="53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7"/>
  <c r="K85" i="38"/>
  <c r="M85" s="1"/>
  <c r="Q84" i="53"/>
  <c r="C86"/>
  <c r="AE90" i="44"/>
  <c r="P90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V86" i="53"/>
  <c r="N86" i="28" s="1"/>
  <c r="U86" i="53"/>
  <c r="N86" i="27" s="1"/>
  <c r="T86" i="53"/>
  <c r="N86" i="26" s="1"/>
  <c r="O86" i="53"/>
  <c r="S86"/>
  <c r="N86" i="24" s="1"/>
  <c r="W86" i="53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AF89"/>
  <c r="AG80" i="27"/>
  <c r="K86" i="38"/>
  <c r="M86" s="1"/>
  <c r="AG81" i="29"/>
  <c r="C87" i="53"/>
  <c r="AE91" i="44"/>
  <c r="Q85" i="53"/>
  <c r="C87" i="52"/>
  <c r="P91" i="44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T87" i="53"/>
  <c r="N87" i="26" s="1"/>
  <c r="O87" i="53"/>
  <c r="S87"/>
  <c r="N87" i="24" s="1"/>
  <c r="W87" i="53"/>
  <c r="N87" i="29" s="1"/>
  <c r="V87" i="53"/>
  <c r="U87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AE92" i="44"/>
  <c r="C88" i="52"/>
  <c r="P92" i="44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V88" i="53"/>
  <c r="U88"/>
  <c r="N88" i="27" s="1"/>
  <c r="T88" i="53"/>
  <c r="N88" i="26" s="1"/>
  <c r="O88" i="53"/>
  <c r="S88"/>
  <c r="N88" i="24" s="1"/>
  <c r="W88" i="53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V83" i="63"/>
  <c r="G88" i="44"/>
  <c r="O86" i="14"/>
  <c r="R86"/>
  <c r="T86"/>
  <c r="V86"/>
  <c r="B89" i="44"/>
  <c r="A89"/>
  <c r="H86" i="14"/>
  <c r="D88" i="44"/>
  <c r="AF91"/>
  <c r="N88" i="28"/>
  <c r="K88" i="38"/>
  <c r="M88" s="1"/>
  <c r="C89" i="53"/>
  <c r="AE93" i="44"/>
  <c r="Q87" i="53"/>
  <c r="P93" i="44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T89" i="53"/>
  <c r="N89" i="26" s="1"/>
  <c r="O89" i="53"/>
  <c r="S89"/>
  <c r="W89"/>
  <c r="N89" i="29" s="1"/>
  <c r="V89" i="53"/>
  <c r="N89" i="28" s="1"/>
  <c r="U89" i="53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AG84" i="29"/>
  <c r="AG84" i="27"/>
  <c r="K89" i="38"/>
  <c r="M89" s="1"/>
  <c r="C90" i="53"/>
  <c r="AE94" i="44"/>
  <c r="Q88" i="53"/>
  <c r="P94" i="44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V90" i="53"/>
  <c r="N90" i="28" s="1"/>
  <c r="U90" i="53"/>
  <c r="N90" i="27" s="1"/>
  <c r="T90" i="53"/>
  <c r="N90" i="26" s="1"/>
  <c r="O90" i="53"/>
  <c r="S90"/>
  <c r="N90" i="24" s="1"/>
  <c r="W90" i="53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AF93"/>
  <c r="AG84" i="30"/>
  <c r="K90" i="38"/>
  <c r="M90" s="1"/>
  <c r="C91" i="53"/>
  <c r="AE95" i="44"/>
  <c r="Q89" i="53"/>
  <c r="C91" i="52"/>
  <c r="P95" i="44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T91" i="53"/>
  <c r="N91" i="26" s="1"/>
  <c r="O91" i="53"/>
  <c r="S91"/>
  <c r="N91" i="24" s="1"/>
  <c r="W91" i="53"/>
  <c r="N91" i="29" s="1"/>
  <c r="V91" i="53"/>
  <c r="U9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AG86" i="27"/>
  <c r="AG87" i="26"/>
  <c r="AG87" i="27"/>
  <c r="K91" i="38"/>
  <c r="M91" s="1"/>
  <c r="Q90" i="53"/>
  <c r="C92"/>
  <c r="AE96" i="44"/>
  <c r="C92" i="52"/>
  <c r="P96" i="44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V92" i="53"/>
  <c r="N92" i="28" s="1"/>
  <c r="U92" i="53"/>
  <c r="N92" i="27" s="1"/>
  <c r="T92" i="53"/>
  <c r="N92" i="26" s="1"/>
  <c r="O92" i="53"/>
  <c r="S92"/>
  <c r="W92"/>
  <c r="N92" i="29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AG86" i="26"/>
  <c r="AG86" i="29"/>
  <c r="AG87"/>
  <c r="AG86" i="30"/>
  <c r="K92" i="38"/>
  <c r="M92" s="1"/>
  <c r="C93" i="53"/>
  <c r="AE97" i="44"/>
  <c r="Q91" i="53"/>
  <c r="P97" i="44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T93" i="53"/>
  <c r="N93" i="26" s="1"/>
  <c r="O93" i="53"/>
  <c r="S93"/>
  <c r="W93"/>
  <c r="N93" i="29" s="1"/>
  <c r="V93" i="53"/>
  <c r="N93" i="28" s="1"/>
  <c r="U93" i="53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AE98" i="44"/>
  <c r="P98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V94" i="53"/>
  <c r="N94" i="28" s="1"/>
  <c r="U94" i="53"/>
  <c r="N94" i="27" s="1"/>
  <c r="T94" i="53"/>
  <c r="N94" i="26" s="1"/>
  <c r="O94" i="53"/>
  <c r="S94"/>
  <c r="N94" i="24" s="1"/>
  <c r="W94" i="53"/>
  <c r="N94" i="29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AG88" i="29"/>
  <c r="AG88" i="30"/>
  <c r="AG88" i="26"/>
  <c r="K94" i="38"/>
  <c r="M94" s="1"/>
  <c r="C95" i="53"/>
  <c r="AE99" i="44"/>
  <c r="Q93" i="53"/>
  <c r="C95" i="52"/>
  <c r="P99" i="44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T95" i="53"/>
  <c r="N95" i="26" s="1"/>
  <c r="O95" i="53"/>
  <c r="S95"/>
  <c r="N95" i="24" s="1"/>
  <c r="W95" i="53"/>
  <c r="N95" i="29" s="1"/>
  <c r="V95" i="53"/>
  <c r="N95" i="28" s="1"/>
  <c r="U95" i="53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AG91" i="30"/>
  <c r="K95" i="38"/>
  <c r="M95" s="1"/>
  <c r="C96" i="53"/>
  <c r="AE100" i="44"/>
  <c r="Q94" i="53"/>
  <c r="C96" i="52"/>
  <c r="P100" i="44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G91" i="62" l="1"/>
  <c r="O91" s="1"/>
  <c r="J95" i="44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V96" i="53"/>
  <c r="N96" i="28" s="1"/>
  <c r="U96" i="53"/>
  <c r="N96" i="27" s="1"/>
  <c r="T96" i="53"/>
  <c r="O96"/>
  <c r="S96"/>
  <c r="N96" i="24" s="1"/>
  <c r="W96" i="53"/>
  <c r="N96" i="29" s="1"/>
  <c r="V90" i="63"/>
  <c r="M97" i="44"/>
  <c r="V91" i="62"/>
  <c r="G91" i="61"/>
  <c r="R94" i="14"/>
  <c r="V94"/>
  <c r="T94"/>
  <c r="B97" i="44"/>
  <c r="A97"/>
  <c r="H94" i="14"/>
  <c r="D96" i="44"/>
  <c r="AF99"/>
  <c r="N96" i="26"/>
  <c r="AG91"/>
  <c r="AG92" i="29"/>
  <c r="K96" i="38"/>
  <c r="M96" s="1"/>
  <c r="L99" i="24"/>
  <c r="C97" i="53"/>
  <c r="AE101" i="44"/>
  <c r="Q95" i="53"/>
  <c r="P101" i="44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G97" i="44" l="1"/>
  <c r="O91" i="63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T97" i="53"/>
  <c r="N97" i="26" s="1"/>
  <c r="O97" i="53"/>
  <c r="S97"/>
  <c r="N97" i="24" s="1"/>
  <c r="W97" i="53"/>
  <c r="N97" i="29" s="1"/>
  <c r="V97" i="53"/>
  <c r="N97" i="28" s="1"/>
  <c r="U97" i="53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AG92" i="26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J97" i="44" l="1"/>
  <c r="V92" i="63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V98" i="53"/>
  <c r="V99" s="1"/>
  <c r="U98"/>
  <c r="U99" s="1"/>
  <c r="T98"/>
  <c r="T99" s="1"/>
  <c r="O98"/>
  <c r="S98"/>
  <c r="S99" s="1"/>
  <c r="W98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AF102" s="1"/>
  <c r="N98" i="26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7" l="1"/>
  <c r="AC98" s="1"/>
  <c r="AD98" s="1"/>
  <c r="J98" i="44"/>
  <c r="N98" i="29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H100" i="44" s="1"/>
  <c r="Q98" i="14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J99" i="44"/>
  <c r="M98" i="26"/>
  <c r="AC98" s="1"/>
  <c r="T99" i="52"/>
  <c r="G100" i="44"/>
  <c r="J100" s="1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G101" i="44" l="1"/>
  <c r="H101"/>
  <c r="H102" s="1"/>
  <c r="V96" i="63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<sst xmlns="http://schemas.openxmlformats.org/spreadsheetml/2006/main" count="8053" uniqueCount="541">
  <si>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</si>
  <si>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</si>
  <si>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</si>
  <si>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</si>
  <si>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</si>
  <si>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</si>
  <si>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</si>
  <si>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</si>
  <si>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</si>
  <si>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</si>
  <si>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</si>
  <si>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</si>
  <si>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</si>
  <si>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</si>
  <si>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</si>
  <si>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</si>
  <si>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</si>
  <si>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</si>
  <si>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</si>
  <si>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</si>
  <si>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</si>
  <si>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</si>
  <si>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</si>
  <si>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</si>
  <si>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</si>
  <si>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</si>
  <si>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</si>
  <si>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</si>
  <si>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</si>
  <si>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</si>
  <si>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</si>
  <si>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</si>
  <si>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</si>
  <si>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</si>
  <si>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</si>
  <si>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</si>
  <si>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</si>
  <si>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</si>
  <si>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</si>
  <si>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</si>
  <si>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</si>
  <si>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</si>
  <si>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</si>
  <si>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</si>
  <si>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</si>
  <si>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</si>
  <si>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</si>
  <si>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</si>
  <si>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</si>
  <si>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</si>
  <si>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</si>
  <si>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</si>
  <si>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</si>
  <si>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</si>
  <si>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</si>
  <si>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</si>
  <si>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</si>
  <si>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</si>
  <si>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</si>
  <si>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</si>
  <si>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</si>
  <si>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</si>
  <si>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</si>
  <si>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</si>
  <si>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</si>
  <si>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</si>
  <si>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</si>
  <si>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</si>
  <si>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</si>
  <si>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</si>
  <si>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</si>
  <si>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</si>
  <si>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</si>
  <si>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</si>
  <si>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</si>
  <si>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</si>
  <si>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</si>
  <si>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</si>
  <si>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</si>
  <si>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</si>
  <si>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</si>
  <si>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</si>
  <si>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</si>
  <si>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</si>
  <si>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</si>
  <si>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</si>
  <si>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</si>
  <si>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</si>
  <si>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</si>
  <si>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</si>
  <si>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</si>
  <si>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</si>
  <si>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</si>
  <si>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</si>
  <si>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</si>
  <si>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</si>
  <si>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</si>
  <si>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</si>
  <si>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</si>
  <si>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</si>
  <si>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</si>
  <si>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</si>
  <si>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</si>
  <si>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</si>
  <si>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</si>
  <si>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</si>
  <si>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</si>
  <si>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</si>
  <si>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</si>
  <si>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</si>
  <si>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</si>
  <si>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</si>
  <si>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</si>
  <si>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</si>
  <si>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</si>
  <si>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</si>
  <si>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</si>
  <si>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</si>
  <si>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</si>
  <si>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</si>
  <si>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</si>
  <si>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</si>
  <si>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</si>
  <si>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</si>
  <si>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</si>
  <si>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</si>
  <si>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</si>
  <si>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</si>
  <si>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</si>
  <si>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</si>
  <si>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</si>
  <si>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</si>
  <si>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</si>
  <si>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</si>
  <si>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</si>
  <si>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</si>
  <si>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</si>
  <si>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</si>
  <si>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</si>
  <si>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</si>
  <si>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</si>
  <si>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</si>
  <si>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</si>
  <si>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</si>
  <si>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</si>
  <si>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</si>
  <si>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</si>
  <si>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</si>
  <si>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</si>
  <si>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</si>
  <si>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</si>
  <si>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</si>
  <si>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</si>
  <si>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</si>
  <si>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</si>
  <si>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</si>
  <si>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</si>
  <si>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</si>
  <si>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</si>
  <si>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</si>
  <si>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</si>
  <si>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</si>
  <si>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</si>
  <si>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</si>
  <si>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</si>
  <si>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</si>
  <si>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</si>
  <si>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</si>
  <si>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</si>
  <si>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</si>
  <si>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</si>
  <si>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</si>
  <si>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</si>
  <si>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</si>
  <si>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</si>
  <si>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</si>
  <si>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</si>
  <si>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</si>
  <si>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</si>
  <si>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</si>
  <si>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</si>
  <si>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</si>
  <si>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</si>
  <si>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</si>
  <si>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</si>
  <si>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</si>
  <si>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</si>
  <si>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</si>
  <si>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</si>
  <si>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</si>
  <si>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</si>
  <si>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</si>
  <si>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</si>
  <si>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</si>
  <si>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</si>
  <si>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</si>
  <si>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</si>
  <si>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</si>
  <si>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</si>
  <si>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</si>
  <si>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</si>
  <si>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</si>
  <si>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</si>
  <si>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</si>
  <si>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</si>
  <si>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</si>
  <si>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</si>
  <si>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</si>
  <si>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</si>
  <si>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</si>
  <si>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</si>
  <si>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</si>
  <si>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</si>
  <si>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</si>
  <si>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</si>
  <si>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</si>
  <si>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</si>
  <si>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</si>
  <si>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</si>
  <si>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</si>
  <si>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</si>
  <si>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</si>
  <si>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</si>
  <si>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</si>
  <si>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</si>
  <si>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</si>
  <si>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</si>
  <si>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</si>
  <si>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</si>
  <si>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</si>
  <si>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</si>
  <si>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</si>
  <si>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</si>
  <si>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</si>
  <si>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</si>
  <si>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</si>
  <si>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</si>
  <si>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</si>
  <si>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</si>
  <si>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</si>
  <si>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</si>
  <si>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</si>
  <si>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</si>
  <si>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</si>
  <si>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</si>
  <si>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</si>
  <si>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</si>
  <si>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</si>
  <si>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</si>
  <si>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</si>
  <si>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</si>
  <si>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</si>
  <si>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</si>
  <si>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</si>
  <si>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</si>
  <si>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</si>
  <si>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</si>
  <si>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</si>
  <si>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</si>
  <si>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</si>
  <si>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</si>
  <si>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</si>
  <si>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</si>
  <si>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</si>
  <si>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</si>
  <si>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</si>
  <si>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</si>
  <si>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</si>
  <si>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</si>
  <si>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</si>
  <si>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</si>
  <si>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</si>
  <si>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</si>
  <si>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</si>
  <si>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</si>
  <si>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</si>
  <si>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</si>
  <si>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</si>
  <si>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</si>
  <si>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</si>
  <si>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</si>
  <si>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</si>
  <si>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</si>
  <si>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</si>
  <si>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</si>
  <si>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</si>
  <si>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</si>
  <si>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</si>
  <si>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</si>
  <si>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</si>
  <si>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</si>
  <si>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</si>
  <si>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</si>
  <si>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</si>
  <si>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</si>
  <si>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</si>
  <si>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</si>
  <si>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</si>
  <si>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</si>
  <si>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</si>
  <si>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</si>
  <si>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</si>
  <si>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</si>
  <si>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</si>
  <si>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</si>
  <si>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</si>
  <si>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</si>
  <si>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</si>
  <si>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</si>
  <si>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</si>
  <si>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</si>
  <si>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</si>
  <si>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</si>
  <si>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</si>
  <si>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</si>
  <si>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</si>
  <si>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</si>
  <si>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</si>
  <si>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</si>
  <si>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</si>
  <si>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</si>
  <si>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</si>
  <si>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</si>
  <si>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</si>
  <si>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</si>
  <si>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</si>
  <si>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</si>
  <si>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</si>
  <si>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</si>
  <si>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</si>
  <si>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</si>
  <si>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</si>
  <si>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</si>
  <si>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</si>
  <si>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</si>
  <si>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</si>
  <si>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</si>
  <si>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</si>
  <si>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</si>
  <si>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</si>
  <si>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</si>
  <si>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</si>
  <si>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</si>
  <si>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</si>
  <si>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</si>
  <si>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</si>
  <si>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</si>
  <si>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</si>
  <si>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</si>
  <si>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</si>
  <si>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</si>
  <si>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</si>
  <si>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</si>
  <si>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</si>
  <si>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</si>
  <si>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</si>
  <si>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</si>
  <si>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</si>
  <si>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</si>
  <si>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</si>
  <si>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</si>
  <si>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</si>
  <si>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</si>
  <si>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</si>
  <si>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</si>
  <si>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</si>
  <si>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</si>
  <si>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</si>
  <si>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</si>
  <si>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</si>
  <si>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</si>
  <si>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</si>
  <si>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</si>
  <si>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</si>
  <si>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</si>
  <si>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</si>
  <si>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</si>
  <si>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</si>
  <si>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</si>
  <si>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</si>
  <si>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</si>
  <si>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</si>
  <si>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</si>
  <si>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</si>
  <si>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</si>
  <si>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</si>
  <si>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</si>
  <si>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</si>
  <si>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</si>
  <si>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</si>
  <si>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</si>
  <si>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</si>
  <si>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</si>
  <si>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</si>
  <si>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</si>
  <si>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</si>
  <si>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</si>
  <si>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</si>
  <si>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</si>
  <si>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</si>
  <si>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</si>
  <si>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</si>
  <si>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</si>
  <si>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</si>
  <si>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</si>
  <si>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</si>
  <si>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</si>
  <si>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</si>
  <si>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</si>
  <si>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</si>
  <si>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</si>
  <si>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</si>
  <si>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</si>
  <si>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</si>
  <si>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</si>
  <si>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</si>
  <si>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</si>
  <si>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</si>
  <si>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</si>
  <si>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</si>
  <si>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</si>
  <si>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</si>
  <si>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</si>
  <si>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</si>
  <si>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</si>
  <si>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</si>
  <si>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</si>
  <si>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</si>
  <si>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</si>
  <si>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</si>
  <si>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</si>
  <si>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</si>
  <si>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</si>
  <si>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</si>
  <si>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</si>
  <si>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</si>
  <si>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</si>
  <si>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</si>
  <si>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</si>
  <si>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</si>
  <si>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</si>
  <si>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</si>
  <si>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</si>
  <si>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</si>
  <si>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</si>
  <si>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</si>
  <si>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</si>
  <si>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LODHI</t>
  </si>
  <si>
    <t>VODAFONE_MATHURA</t>
  </si>
  <si>
    <t>VODAFONE_OKHLA</t>
  </si>
  <si>
    <t>L_NR_2022_08</t>
  </si>
  <si>
    <t>L_NR_2022_09</t>
  </si>
  <si>
    <t>L_NR_2022_10</t>
  </si>
  <si>
    <t>61IS2022/09/29</t>
  </si>
  <si>
    <t>ANTA_CRF(NR-90)</t>
  </si>
  <si>
    <t>ANTA_GF(NR-90)</t>
  </si>
  <si>
    <t>ANTA_LF(NR-90)</t>
  </si>
  <si>
    <t>ANTA_RF(NR-90)</t>
  </si>
  <si>
    <t>AURY_CRF(NR-90)</t>
  </si>
  <si>
    <t>AURY_GF(NR-90)</t>
  </si>
  <si>
    <t>AURY_LF(NR-90)</t>
  </si>
  <si>
    <t>AURY_RF(NR-90)</t>
  </si>
  <si>
    <t>BRBCL(ER-19)</t>
  </si>
  <si>
    <t>BSIUL(NR-90)</t>
  </si>
  <si>
    <t>CHAMERA1(NR-90)</t>
  </si>
  <si>
    <t>CHAMERA2(NR-90)</t>
  </si>
  <si>
    <t>CHAMERA3(NR-90)</t>
  </si>
  <si>
    <t>DADRI_CRF(NR-90)</t>
  </si>
  <si>
    <t>DADRI_GF(NR-90)</t>
  </si>
  <si>
    <t>DADRI_LF(NR-90)</t>
  </si>
  <si>
    <t>DADRI_RF(NR-90)</t>
  </si>
  <si>
    <t>DADRT2(NR-90)</t>
  </si>
  <si>
    <t>DHAULIGNGA(NR-90)</t>
  </si>
  <si>
    <t>DULHASTI(NR-90)</t>
  </si>
  <si>
    <t>FSTPP I &amp; II(ER-19)</t>
  </si>
  <si>
    <t>JHAJJAR(NR-90)</t>
  </si>
  <si>
    <t>KGSU1AND2(SR-46)</t>
  </si>
  <si>
    <t>KGSU3AND4(SR-46)</t>
  </si>
  <si>
    <t>KHSTPP-II(ER-19)</t>
  </si>
  <si>
    <t>KKNP(SR-46)</t>
  </si>
  <si>
    <t>KOTESHWR(NR-90)</t>
  </si>
  <si>
    <t>KUDGI(SR-46)</t>
  </si>
  <si>
    <t>MAPS(SR-46)</t>
  </si>
  <si>
    <t>NAPP(NR-90)</t>
  </si>
  <si>
    <t>NJPC(NR-90)</t>
  </si>
  <si>
    <t>NLCEXP(SR-46)</t>
  </si>
  <si>
    <t>NLCIIST1(SR-46)</t>
  </si>
  <si>
    <t>NLCIIST2(SR-46)</t>
  </si>
  <si>
    <t>NLCTS2EXP(SR-46)</t>
  </si>
  <si>
    <t>NNTPP(SR-46)</t>
  </si>
  <si>
    <t>NTPL(SR-46)</t>
  </si>
  <si>
    <t>PARBATI3(NR-90)</t>
  </si>
  <si>
    <t>RAPPB(NR-90)</t>
  </si>
  <si>
    <t>RAPPC(NR-90)</t>
  </si>
  <si>
    <t>RIHAND1(NR-90)</t>
  </si>
  <si>
    <t>RIHAND2(NR-90)</t>
  </si>
  <si>
    <t>RIHAND3(NR-90)</t>
  </si>
  <si>
    <t>RSTPSU1TO6(SR-46)</t>
  </si>
  <si>
    <t>RSTPSU7(SR-46)</t>
  </si>
  <si>
    <t>SALAL(NR-90)</t>
  </si>
  <si>
    <t>SASAN(WR-66)</t>
  </si>
  <si>
    <t>SEWA2(NR-90)</t>
  </si>
  <si>
    <t>SIMHST2(SR-46)</t>
  </si>
  <si>
    <t>SINGRAULI(NR-90)</t>
  </si>
  <si>
    <t>SINGRAULI_HYDRO(NR-90)</t>
  </si>
  <si>
    <t>TALA(ER-19)</t>
  </si>
  <si>
    <t>TALST2(SR-46)</t>
  </si>
  <si>
    <t>TANAKPUR(NR-90)</t>
  </si>
  <si>
    <t>TEHRI(NR-90)</t>
  </si>
  <si>
    <t>UNCHAHAR1(NR-90)</t>
  </si>
  <si>
    <t>UNCHAHAR2(NR-90)</t>
  </si>
  <si>
    <t>UNCHAHAR3(NR-90)</t>
  </si>
  <si>
    <t>UNCHAHAR4(NR-90)</t>
  </si>
  <si>
    <t>URI2(NR-90)</t>
  </si>
  <si>
    <t>VALLURNTECL(SR-46)</t>
  </si>
  <si>
    <t>CHANJUII</t>
  </si>
  <si>
    <t>GBHHPL</t>
  </si>
  <si>
    <t>GEE_HP</t>
  </si>
  <si>
    <t>GMRKEL</t>
  </si>
  <si>
    <t>GOA_Beneficiary</t>
  </si>
  <si>
    <t>HP</t>
  </si>
  <si>
    <t>HP-GOVT</t>
  </si>
  <si>
    <t>JPL</t>
  </si>
  <si>
    <t>KSK_MAHANADI</t>
  </si>
  <si>
    <t>KWHEP</t>
  </si>
  <si>
    <t>Manipur_Ben</t>
  </si>
  <si>
    <t>Meghalaya_Ben</t>
  </si>
  <si>
    <t>NSLSUGAR</t>
  </si>
  <si>
    <t>SAINJ</t>
  </si>
  <si>
    <t>SEILP2</t>
  </si>
  <si>
    <t>SHPPBPL</t>
  </si>
  <si>
    <t>SIKKIM</t>
  </si>
  <si>
    <t>Teesta_III</t>
  </si>
  <si>
    <t>VSPL-RAJ</t>
  </si>
  <si>
    <t>RIMJHIM</t>
  </si>
  <si>
    <t>VLSEZ</t>
  </si>
  <si>
    <t>TS1PL_BKN</t>
  </si>
  <si>
    <t>AB Hotels</t>
  </si>
  <si>
    <t>GUJAR</t>
  </si>
  <si>
    <t>Max_S</t>
  </si>
  <si>
    <t>DMRC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</si>
</sst>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>
        <row r="5">
          <cell r="B5">
            <v>120</v>
          </cell>
          <cell r="C5">
            <v>0</v>
          </cell>
          <cell r="D5">
            <v>203</v>
          </cell>
          <cell r="E5">
            <v>0</v>
          </cell>
          <cell r="H5">
            <v>-1.5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203</v>
          </cell>
          <cell r="E6">
            <v>0</v>
          </cell>
          <cell r="H6">
            <v>-1.5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203</v>
          </cell>
          <cell r="E7">
            <v>0</v>
          </cell>
          <cell r="H7">
            <v>-1.5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203</v>
          </cell>
          <cell r="E8">
            <v>0</v>
          </cell>
          <cell r="H8">
            <v>-1.5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203</v>
          </cell>
          <cell r="E9">
            <v>0</v>
          </cell>
          <cell r="H9">
            <v>-1.5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203</v>
          </cell>
          <cell r="E10">
            <v>0</v>
          </cell>
          <cell r="H10">
            <v>-1.5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203</v>
          </cell>
          <cell r="E11">
            <v>0</v>
          </cell>
          <cell r="H11">
            <v>-1.5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203</v>
          </cell>
          <cell r="E12">
            <v>0</v>
          </cell>
          <cell r="H12">
            <v>-1.5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203</v>
          </cell>
          <cell r="E13">
            <v>0</v>
          </cell>
          <cell r="H13">
            <v>-1.5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203</v>
          </cell>
          <cell r="E14">
            <v>0</v>
          </cell>
          <cell r="H14">
            <v>-1.5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203</v>
          </cell>
          <cell r="E15">
            <v>0</v>
          </cell>
          <cell r="H15">
            <v>-1.5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203</v>
          </cell>
          <cell r="E16">
            <v>0</v>
          </cell>
          <cell r="H16">
            <v>-1.5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203</v>
          </cell>
          <cell r="E17">
            <v>0</v>
          </cell>
          <cell r="H17">
            <v>-1.5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203</v>
          </cell>
          <cell r="E18">
            <v>0</v>
          </cell>
          <cell r="H18">
            <v>-1.5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203</v>
          </cell>
          <cell r="E19">
            <v>0</v>
          </cell>
          <cell r="H19">
            <v>-1.5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203</v>
          </cell>
          <cell r="E20">
            <v>0</v>
          </cell>
          <cell r="H20">
            <v>-1.5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203</v>
          </cell>
          <cell r="E21">
            <v>0</v>
          </cell>
          <cell r="H21">
            <v>-1.5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203</v>
          </cell>
          <cell r="E22">
            <v>0</v>
          </cell>
          <cell r="H22">
            <v>-1.5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203</v>
          </cell>
          <cell r="E23">
            <v>0</v>
          </cell>
          <cell r="H23">
            <v>-1.5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203</v>
          </cell>
          <cell r="E24">
            <v>0</v>
          </cell>
          <cell r="H24">
            <v>-1.5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203</v>
          </cell>
          <cell r="E25">
            <v>0</v>
          </cell>
          <cell r="H25">
            <v>-1.5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203</v>
          </cell>
          <cell r="E26">
            <v>0</v>
          </cell>
          <cell r="H26">
            <v>-1.5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203</v>
          </cell>
          <cell r="E27">
            <v>0</v>
          </cell>
          <cell r="H27">
            <v>-1.5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203</v>
          </cell>
          <cell r="E28">
            <v>0</v>
          </cell>
          <cell r="H28">
            <v>-1.5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203</v>
          </cell>
          <cell r="E29">
            <v>0</v>
          </cell>
          <cell r="H29">
            <v>-1.5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203</v>
          </cell>
          <cell r="E30">
            <v>0</v>
          </cell>
          <cell r="H30">
            <v>-1.5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203</v>
          </cell>
          <cell r="E31">
            <v>0</v>
          </cell>
          <cell r="H31">
            <v>-1.5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203</v>
          </cell>
          <cell r="E32">
            <v>0</v>
          </cell>
          <cell r="H32">
            <v>-1.5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203</v>
          </cell>
          <cell r="E33">
            <v>0</v>
          </cell>
          <cell r="H33">
            <v>-1.5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203</v>
          </cell>
          <cell r="E34">
            <v>0</v>
          </cell>
          <cell r="H34">
            <v>-1.5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203</v>
          </cell>
          <cell r="E35">
            <v>0</v>
          </cell>
          <cell r="H35">
            <v>-1.5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203</v>
          </cell>
          <cell r="E36">
            <v>0</v>
          </cell>
          <cell r="H36">
            <v>-1.5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203</v>
          </cell>
          <cell r="E37">
            <v>0</v>
          </cell>
          <cell r="H37">
            <v>-1.5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203</v>
          </cell>
          <cell r="E38">
            <v>0</v>
          </cell>
          <cell r="H38">
            <v>-1.5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203</v>
          </cell>
          <cell r="E39">
            <v>0</v>
          </cell>
          <cell r="H39">
            <v>-1.5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203</v>
          </cell>
          <cell r="E40">
            <v>0</v>
          </cell>
          <cell r="H40">
            <v>-1.5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203</v>
          </cell>
          <cell r="E41">
            <v>0</v>
          </cell>
          <cell r="H41">
            <v>-1.5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203</v>
          </cell>
          <cell r="E42">
            <v>0</v>
          </cell>
          <cell r="H42">
            <v>-1.5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203</v>
          </cell>
          <cell r="E43">
            <v>0</v>
          </cell>
          <cell r="H43">
            <v>-1.5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203</v>
          </cell>
          <cell r="E44">
            <v>0</v>
          </cell>
          <cell r="H44">
            <v>-1.5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203</v>
          </cell>
          <cell r="E45">
            <v>0</v>
          </cell>
          <cell r="H45">
            <v>-1.5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203</v>
          </cell>
          <cell r="E46">
            <v>0</v>
          </cell>
          <cell r="H46">
            <v>-1.5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203</v>
          </cell>
          <cell r="E47">
            <v>0</v>
          </cell>
          <cell r="H47">
            <v>-1.5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203</v>
          </cell>
          <cell r="E48">
            <v>0</v>
          </cell>
          <cell r="H48">
            <v>-1.5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203</v>
          </cell>
          <cell r="E49">
            <v>0</v>
          </cell>
          <cell r="H49">
            <v>-1.5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203</v>
          </cell>
          <cell r="E50">
            <v>0</v>
          </cell>
          <cell r="H50">
            <v>-1.5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203</v>
          </cell>
          <cell r="E51">
            <v>0</v>
          </cell>
          <cell r="H51">
            <v>-1.5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203</v>
          </cell>
          <cell r="E52">
            <v>0</v>
          </cell>
          <cell r="H52">
            <v>-1.5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203</v>
          </cell>
          <cell r="E53">
            <v>0</v>
          </cell>
          <cell r="H53">
            <v>-1.5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203</v>
          </cell>
          <cell r="E54">
            <v>0</v>
          </cell>
          <cell r="H54">
            <v>-1.5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203</v>
          </cell>
          <cell r="E55">
            <v>0</v>
          </cell>
          <cell r="H55">
            <v>-1.5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203</v>
          </cell>
          <cell r="E56">
            <v>0</v>
          </cell>
          <cell r="H56">
            <v>-1.5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203</v>
          </cell>
          <cell r="E57">
            <v>0</v>
          </cell>
          <cell r="H57">
            <v>-1.5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203</v>
          </cell>
          <cell r="E58">
            <v>0</v>
          </cell>
          <cell r="H58">
            <v>-1.5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203</v>
          </cell>
          <cell r="E59">
            <v>0</v>
          </cell>
          <cell r="H59">
            <v>-1.5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203</v>
          </cell>
          <cell r="E60">
            <v>0</v>
          </cell>
          <cell r="H60">
            <v>-1.5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203</v>
          </cell>
          <cell r="E61">
            <v>0</v>
          </cell>
          <cell r="H61">
            <v>-1.5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203</v>
          </cell>
          <cell r="E62">
            <v>0</v>
          </cell>
          <cell r="H62">
            <v>-1.5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203</v>
          </cell>
          <cell r="E63">
            <v>0</v>
          </cell>
          <cell r="H63">
            <v>-1.5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203</v>
          </cell>
          <cell r="E64">
            <v>0</v>
          </cell>
          <cell r="H64">
            <v>-1.5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203</v>
          </cell>
          <cell r="E65">
            <v>0</v>
          </cell>
          <cell r="H65">
            <v>-1.5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203</v>
          </cell>
          <cell r="E66">
            <v>0</v>
          </cell>
          <cell r="H66">
            <v>-1.5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203</v>
          </cell>
          <cell r="E67">
            <v>0</v>
          </cell>
          <cell r="H67">
            <v>-1.5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203</v>
          </cell>
          <cell r="E68">
            <v>0</v>
          </cell>
          <cell r="H68">
            <v>-1.5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203</v>
          </cell>
          <cell r="E69">
            <v>0</v>
          </cell>
          <cell r="H69">
            <v>-1.5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203</v>
          </cell>
          <cell r="E70">
            <v>0</v>
          </cell>
          <cell r="H70">
            <v>-1.5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203</v>
          </cell>
          <cell r="E71">
            <v>0</v>
          </cell>
          <cell r="H71">
            <v>-1.5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203</v>
          </cell>
          <cell r="E72">
            <v>0</v>
          </cell>
          <cell r="H72">
            <v>-1.5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203</v>
          </cell>
          <cell r="E73">
            <v>0</v>
          </cell>
          <cell r="H73">
            <v>-1.5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203</v>
          </cell>
          <cell r="E74">
            <v>0</v>
          </cell>
          <cell r="H74">
            <v>-1.5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203</v>
          </cell>
          <cell r="E75">
            <v>0</v>
          </cell>
          <cell r="H75">
            <v>-1.5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203</v>
          </cell>
          <cell r="E76">
            <v>0</v>
          </cell>
          <cell r="H76">
            <v>-1.5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203</v>
          </cell>
          <cell r="E77">
            <v>0</v>
          </cell>
          <cell r="H77">
            <v>-1.5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203</v>
          </cell>
          <cell r="E78">
            <v>0</v>
          </cell>
          <cell r="H78">
            <v>-1.5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203</v>
          </cell>
          <cell r="E79">
            <v>0</v>
          </cell>
          <cell r="H79">
            <v>-1.5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203</v>
          </cell>
          <cell r="E80">
            <v>0</v>
          </cell>
          <cell r="H80">
            <v>-1.5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203</v>
          </cell>
          <cell r="E81">
            <v>0</v>
          </cell>
          <cell r="H81">
            <v>-1.5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203</v>
          </cell>
          <cell r="E82">
            <v>0</v>
          </cell>
          <cell r="H82">
            <v>-1.5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203</v>
          </cell>
          <cell r="E83">
            <v>0</v>
          </cell>
          <cell r="H83">
            <v>-1.5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203</v>
          </cell>
          <cell r="E84">
            <v>0</v>
          </cell>
          <cell r="H84">
            <v>-1.5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203</v>
          </cell>
          <cell r="E85">
            <v>0</v>
          </cell>
          <cell r="H85">
            <v>-1.5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203</v>
          </cell>
          <cell r="E86">
            <v>0</v>
          </cell>
          <cell r="H86">
            <v>-1.5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203</v>
          </cell>
          <cell r="E87">
            <v>0</v>
          </cell>
          <cell r="H87">
            <v>-1.5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203</v>
          </cell>
          <cell r="E88">
            <v>0</v>
          </cell>
          <cell r="H88">
            <v>-1.5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203</v>
          </cell>
          <cell r="E89">
            <v>0</v>
          </cell>
          <cell r="H89">
            <v>-1.5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203</v>
          </cell>
          <cell r="E90">
            <v>0</v>
          </cell>
          <cell r="H90">
            <v>-1.5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203</v>
          </cell>
          <cell r="E91">
            <v>0</v>
          </cell>
          <cell r="H91">
            <v>-1.5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203</v>
          </cell>
          <cell r="E92">
            <v>0</v>
          </cell>
          <cell r="H92">
            <v>-1.5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203</v>
          </cell>
          <cell r="E93">
            <v>0</v>
          </cell>
          <cell r="H93">
            <v>-1.5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203</v>
          </cell>
          <cell r="E94">
            <v>0</v>
          </cell>
          <cell r="H94">
            <v>-1.5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203</v>
          </cell>
          <cell r="E95">
            <v>0</v>
          </cell>
          <cell r="H95">
            <v>-1.5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203</v>
          </cell>
          <cell r="E96">
            <v>0</v>
          </cell>
          <cell r="H96">
            <v>-1.5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203</v>
          </cell>
          <cell r="E97">
            <v>0</v>
          </cell>
          <cell r="H97">
            <v>-1.5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203</v>
          </cell>
          <cell r="E98">
            <v>0</v>
          </cell>
          <cell r="H98">
            <v>-1.5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203</v>
          </cell>
          <cell r="E99">
            <v>0</v>
          </cell>
          <cell r="H99">
            <v>-1.5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203</v>
          </cell>
          <cell r="E100">
            <v>0</v>
          </cell>
          <cell r="H100">
            <v>-1.5</v>
          </cell>
          <cell r="I100">
            <v>0</v>
          </cell>
          <cell r="J100">
            <v>0</v>
          </cell>
          <cell r="K10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36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36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36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36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950</v>
          </cell>
          <cell r="G5">
            <v>0</v>
          </cell>
          <cell r="J5">
            <v>285.95999999999998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950</v>
          </cell>
          <cell r="G6">
            <v>0</v>
          </cell>
          <cell r="J6">
            <v>285.95999999999998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950</v>
          </cell>
          <cell r="G7">
            <v>0</v>
          </cell>
          <cell r="J7">
            <v>285.95999999999998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950</v>
          </cell>
          <cell r="G8">
            <v>0</v>
          </cell>
          <cell r="J8">
            <v>285.95999999999998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950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950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950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950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950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950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950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950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950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950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950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950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950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950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950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950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950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950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950</v>
          </cell>
          <cell r="G27">
            <v>0</v>
          </cell>
          <cell r="J27">
            <v>285.95999999999998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950</v>
          </cell>
          <cell r="G28">
            <v>0</v>
          </cell>
          <cell r="J28">
            <v>285.95999999999998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950</v>
          </cell>
          <cell r="G29">
            <v>0</v>
          </cell>
          <cell r="J29">
            <v>285.95999999999998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950</v>
          </cell>
          <cell r="G30">
            <v>0</v>
          </cell>
          <cell r="J30">
            <v>285.95999999999998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950</v>
          </cell>
          <cell r="G31">
            <v>0</v>
          </cell>
          <cell r="J31">
            <v>285.95999999999998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950</v>
          </cell>
          <cell r="G32">
            <v>0</v>
          </cell>
          <cell r="J32">
            <v>285.95999999999998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950</v>
          </cell>
          <cell r="G33">
            <v>0</v>
          </cell>
          <cell r="J33">
            <v>285.95999999999998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950</v>
          </cell>
          <cell r="G34">
            <v>0</v>
          </cell>
          <cell r="J34">
            <v>285.95999999999998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950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950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950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950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950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950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950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950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950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950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950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950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950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950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950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950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950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950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930</v>
          </cell>
          <cell r="G53">
            <v>0</v>
          </cell>
          <cell r="J53">
            <v>285.95999999999998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930</v>
          </cell>
          <cell r="G54">
            <v>0</v>
          </cell>
          <cell r="J54">
            <v>285.95999999999998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930</v>
          </cell>
          <cell r="G55">
            <v>0</v>
          </cell>
          <cell r="J55">
            <v>285.95999999999998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930</v>
          </cell>
          <cell r="G56">
            <v>0</v>
          </cell>
          <cell r="J56">
            <v>285.95999999999998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930</v>
          </cell>
          <cell r="G57">
            <v>0</v>
          </cell>
          <cell r="J57">
            <v>285.95999999999998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930</v>
          </cell>
          <cell r="G58">
            <v>0</v>
          </cell>
          <cell r="J58">
            <v>285.95999999999998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930</v>
          </cell>
          <cell r="G59">
            <v>0</v>
          </cell>
          <cell r="J59">
            <v>285.95999999999998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930</v>
          </cell>
          <cell r="G60">
            <v>0</v>
          </cell>
          <cell r="J60">
            <v>285.95999999999998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930</v>
          </cell>
          <cell r="G61">
            <v>0</v>
          </cell>
          <cell r="J61">
            <v>285.95999999999998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930</v>
          </cell>
          <cell r="G62">
            <v>0</v>
          </cell>
          <cell r="J62">
            <v>285.95999999999998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930</v>
          </cell>
          <cell r="G63">
            <v>0</v>
          </cell>
          <cell r="J63">
            <v>285.95999999999998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930</v>
          </cell>
          <cell r="G64">
            <v>0</v>
          </cell>
          <cell r="J64">
            <v>285.95999999999998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930</v>
          </cell>
          <cell r="G65">
            <v>0</v>
          </cell>
          <cell r="J65">
            <v>285.95999999999998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930</v>
          </cell>
          <cell r="G66">
            <v>0</v>
          </cell>
          <cell r="J66">
            <v>285.95999999999998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930</v>
          </cell>
          <cell r="G67">
            <v>0</v>
          </cell>
          <cell r="J67">
            <v>285.95999999999998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930</v>
          </cell>
          <cell r="G68">
            <v>0</v>
          </cell>
          <cell r="J68">
            <v>285.95999999999998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930</v>
          </cell>
          <cell r="G69">
            <v>0</v>
          </cell>
          <cell r="J69">
            <v>285.95999999999998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930</v>
          </cell>
          <cell r="G70">
            <v>0</v>
          </cell>
          <cell r="J70">
            <v>285.95999999999998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930</v>
          </cell>
          <cell r="G71">
            <v>0</v>
          </cell>
          <cell r="J71">
            <v>285.95999999999998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930</v>
          </cell>
          <cell r="G72">
            <v>0</v>
          </cell>
          <cell r="J72">
            <v>285.95999999999998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930</v>
          </cell>
          <cell r="G73">
            <v>0</v>
          </cell>
          <cell r="J73">
            <v>285.95999999999998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930</v>
          </cell>
          <cell r="G74">
            <v>0</v>
          </cell>
          <cell r="J74">
            <v>285.95999999999998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930</v>
          </cell>
          <cell r="G75">
            <v>0</v>
          </cell>
          <cell r="J75">
            <v>285.95999999999998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930</v>
          </cell>
          <cell r="G76">
            <v>0</v>
          </cell>
          <cell r="J76">
            <v>285.95999999999998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950</v>
          </cell>
          <cell r="G77">
            <v>0</v>
          </cell>
          <cell r="J77">
            <v>285.95999999999998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950</v>
          </cell>
          <cell r="G78">
            <v>0</v>
          </cell>
          <cell r="J78">
            <v>285.95999999999998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950</v>
          </cell>
          <cell r="G79">
            <v>0</v>
          </cell>
          <cell r="J79">
            <v>285.95999999999998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950</v>
          </cell>
          <cell r="G80">
            <v>0</v>
          </cell>
          <cell r="J80">
            <v>285.95999999999998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950</v>
          </cell>
          <cell r="G81">
            <v>0</v>
          </cell>
          <cell r="J81">
            <v>285.95999999999998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950</v>
          </cell>
          <cell r="G82">
            <v>0</v>
          </cell>
          <cell r="J82">
            <v>285.95999999999998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950</v>
          </cell>
          <cell r="G83">
            <v>0</v>
          </cell>
          <cell r="J83">
            <v>310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950</v>
          </cell>
          <cell r="G84">
            <v>0</v>
          </cell>
          <cell r="J84">
            <v>310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950</v>
          </cell>
          <cell r="G85">
            <v>0</v>
          </cell>
          <cell r="J85">
            <v>310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950</v>
          </cell>
          <cell r="G86">
            <v>0</v>
          </cell>
          <cell r="J86">
            <v>310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950</v>
          </cell>
          <cell r="G87">
            <v>0</v>
          </cell>
          <cell r="J87">
            <v>310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950</v>
          </cell>
          <cell r="G88">
            <v>0</v>
          </cell>
          <cell r="J88">
            <v>310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950</v>
          </cell>
          <cell r="G89">
            <v>0</v>
          </cell>
          <cell r="J89">
            <v>315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950</v>
          </cell>
          <cell r="G90">
            <v>0</v>
          </cell>
          <cell r="J90">
            <v>315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950</v>
          </cell>
          <cell r="G91">
            <v>0</v>
          </cell>
          <cell r="J91">
            <v>315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950</v>
          </cell>
          <cell r="G92">
            <v>0</v>
          </cell>
          <cell r="J92">
            <v>315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950</v>
          </cell>
          <cell r="G93">
            <v>0</v>
          </cell>
          <cell r="J93">
            <v>308.95999999999998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950</v>
          </cell>
          <cell r="G94">
            <v>0</v>
          </cell>
          <cell r="J94">
            <v>285.95999999999998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950</v>
          </cell>
          <cell r="G95">
            <v>0</v>
          </cell>
          <cell r="J95">
            <v>285.95999999999998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950</v>
          </cell>
          <cell r="G96">
            <v>0</v>
          </cell>
          <cell r="J96">
            <v>285.95999999999998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950</v>
          </cell>
          <cell r="G97">
            <v>0</v>
          </cell>
          <cell r="J97">
            <v>285.95999999999998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950</v>
          </cell>
          <cell r="G98">
            <v>0</v>
          </cell>
          <cell r="J98">
            <v>285.95999999999998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950</v>
          </cell>
          <cell r="G99">
            <v>0</v>
          </cell>
          <cell r="J99">
            <v>304.95999999999998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950</v>
          </cell>
          <cell r="G100">
            <v>0</v>
          </cell>
          <cell r="J100">
            <v>285.95999999999998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44833</v>
      </c>
      <c r="Z3" s="37">
        <f>S3</f>
        <v>44833</v>
      </c>
      <c r="AE3" s="36"/>
      <c r="AH3" s="38">
        <f>AV4</f>
        <v>44833</v>
      </c>
    </row>
    <row r="4" spans="1:48" ht="15.75" thickBot="1">
      <c r="A4" s="37">
        <f>frq!A1</f>
        <v>44833</v>
      </c>
      <c r="L4" s="37">
        <f>frq!A1</f>
        <v>44833</v>
      </c>
      <c r="P4" s="37">
        <f>frq!A1</f>
        <v>44833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44833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0.23749999999999999</v>
      </c>
      <c r="C6" s="54"/>
      <c r="D6" s="54">
        <f t="shared" ref="D6:D69" si="0">A6+B6+C6</f>
        <v>0.3175</v>
      </c>
      <c r="E6" s="55"/>
      <c r="F6" s="43"/>
      <c r="G6" s="54">
        <f>(BAWANA!Q3+BAWANA!R3+BAWANA!S3+BAWANA!T3)/4000</f>
        <v>7.1489999999999998E-2</v>
      </c>
      <c r="H6" s="54">
        <f>(BAWANA!U3+BAWANA!V3)/4000</f>
        <v>0</v>
      </c>
      <c r="I6" s="54"/>
      <c r="J6" s="54">
        <f>G6+H6+I6</f>
        <v>7.1489999999999998E-2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2</v>
      </c>
      <c r="Q6">
        <f>EDWPCL!C3</f>
        <v>2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18.007999999999999</v>
      </c>
      <c r="AF6" s="56">
        <f>'MSW BWN'!C3</f>
        <v>18.007999999999999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0.23749999999999999</v>
      </c>
      <c r="C7" s="54"/>
      <c r="D7" s="54">
        <f t="shared" si="0"/>
        <v>0.3175</v>
      </c>
      <c r="E7" s="55"/>
      <c r="F7" s="43"/>
      <c r="G7" s="54">
        <f>(BAWANA!Q4+BAWANA!R4+BAWANA!S4+BAWANA!T4)/4000</f>
        <v>7.1489999999999998E-2</v>
      </c>
      <c r="H7" s="54">
        <f>(BAWANA!U4+BAWANA!V4)/4000</f>
        <v>0</v>
      </c>
      <c r="I7" s="54"/>
      <c r="J7" s="54">
        <f t="shared" ref="J7:J70" si="3">G7+H7+I7</f>
        <v>7.1489999999999998E-2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2</v>
      </c>
      <c r="Q7">
        <f>EDWPCL!C4</f>
        <v>2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18.007999999999999</v>
      </c>
      <c r="AF7" s="56">
        <f>'MSW BWN'!C4</f>
        <v>18.007999999999999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0.23749999999999999</v>
      </c>
      <c r="C8" s="54"/>
      <c r="D8" s="54">
        <f t="shared" si="0"/>
        <v>0.3175</v>
      </c>
      <c r="E8" s="55"/>
      <c r="F8" s="43"/>
      <c r="G8" s="54">
        <f>(BAWANA!Q5+BAWANA!R5+BAWANA!S5+BAWANA!T5)/4000</f>
        <v>7.1489999999999998E-2</v>
      </c>
      <c r="H8" s="54">
        <f>(BAWANA!U5+BAWANA!V5)/4000</f>
        <v>0</v>
      </c>
      <c r="I8" s="54"/>
      <c r="J8" s="54">
        <f t="shared" si="3"/>
        <v>7.1489999999999998E-2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2</v>
      </c>
      <c r="Q8">
        <f>EDWPCL!C5</f>
        <v>2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16.992000000000001</v>
      </c>
      <c r="AF8" s="56">
        <f>'MSW BWN'!C5</f>
        <v>16.992000000000001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0.23749999999999999</v>
      </c>
      <c r="C9" s="54"/>
      <c r="D9" s="54">
        <f t="shared" si="0"/>
        <v>0.3175</v>
      </c>
      <c r="E9" s="55"/>
      <c r="F9" s="43"/>
      <c r="G9" s="54">
        <f>(BAWANA!Q6+BAWANA!R6+BAWANA!S6+BAWANA!T6)/4000</f>
        <v>7.1489999999999998E-2</v>
      </c>
      <c r="H9" s="54">
        <f>(BAWANA!U6+BAWANA!V6)/4000</f>
        <v>0</v>
      </c>
      <c r="I9" s="54"/>
      <c r="J9" s="54">
        <f t="shared" si="3"/>
        <v>7.1489999999999998E-2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2</v>
      </c>
      <c r="Q9">
        <f>EDWPCL!C6</f>
        <v>2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16.664000000000001</v>
      </c>
      <c r="AF9" s="56">
        <f>'MSW BWN'!C6</f>
        <v>16.664000000000001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0.23749999999999999</v>
      </c>
      <c r="C10" s="54"/>
      <c r="D10" s="54">
        <f t="shared" si="0"/>
        <v>0.3175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2</v>
      </c>
      <c r="Q10">
        <f>EDWPCL!C7</f>
        <v>2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16.167999999999999</v>
      </c>
      <c r="AF10" s="56">
        <f>'MSW BWN'!C7</f>
        <v>16.167999999999999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0.23749999999999999</v>
      </c>
      <c r="C11" s="54"/>
      <c r="D11" s="54">
        <f t="shared" si="0"/>
        <v>0.3175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2</v>
      </c>
      <c r="Q11">
        <f>EDWPCL!C8</f>
        <v>2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16.148</v>
      </c>
      <c r="AF11" s="56">
        <f>'MSW BWN'!C8</f>
        <v>16.148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0.23749999999999999</v>
      </c>
      <c r="C12" s="54"/>
      <c r="D12" s="54">
        <f t="shared" si="0"/>
        <v>0.3175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2</v>
      </c>
      <c r="Q12">
        <f>EDWPCL!C9</f>
        <v>2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17.32</v>
      </c>
      <c r="AF12" s="56">
        <f>'MSW BWN'!C9</f>
        <v>17.32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0.23749999999999999</v>
      </c>
      <c r="C13" s="54"/>
      <c r="D13" s="54">
        <f t="shared" si="0"/>
        <v>0.3175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2</v>
      </c>
      <c r="Q13">
        <f>EDWPCL!C10</f>
        <v>2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17.472000000000001</v>
      </c>
      <c r="AF13" s="56">
        <f>'MSW BWN'!C10</f>
        <v>17.472000000000001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0.23749999999999999</v>
      </c>
      <c r="C14" s="54"/>
      <c r="D14" s="54">
        <f t="shared" si="0"/>
        <v>0.3175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2</v>
      </c>
      <c r="Q14">
        <f>EDWPCL!C11</f>
        <v>2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17.623999999999999</v>
      </c>
      <c r="AF14" s="56">
        <f>'MSW BWN'!C11</f>
        <v>17.623999999999999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0.23749999999999999</v>
      </c>
      <c r="C15" s="54"/>
      <c r="D15" s="54">
        <f t="shared" si="0"/>
        <v>0.3175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2</v>
      </c>
      <c r="Q15">
        <f>EDWPCL!C12</f>
        <v>2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17.128</v>
      </c>
      <c r="AF15" s="56">
        <f>'MSW BWN'!C12</f>
        <v>17.128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0.23749999999999999</v>
      </c>
      <c r="C16" s="54"/>
      <c r="D16" s="54">
        <f t="shared" si="0"/>
        <v>0.3175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2</v>
      </c>
      <c r="Q16">
        <f>EDWPCL!C13</f>
        <v>2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17.164000000000001</v>
      </c>
      <c r="AF16" s="56">
        <f>'MSW BWN'!C13</f>
        <v>17.164000000000001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0.23749999999999999</v>
      </c>
      <c r="C17" s="54"/>
      <c r="D17" s="54">
        <f t="shared" si="0"/>
        <v>0.3175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2</v>
      </c>
      <c r="Q17">
        <f>EDWPCL!C14</f>
        <v>2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17.335999999999999</v>
      </c>
      <c r="AF17" s="56">
        <f>'MSW BWN'!C14</f>
        <v>17.335999999999999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0.23749999999999999</v>
      </c>
      <c r="C18" s="54"/>
      <c r="D18" s="54">
        <f t="shared" si="0"/>
        <v>0.3175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2</v>
      </c>
      <c r="Q18">
        <f>EDWPCL!C15</f>
        <v>2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17.684000000000001</v>
      </c>
      <c r="AF18" s="56">
        <f>'MSW BWN'!C15</f>
        <v>17.684000000000001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0.23749999999999999</v>
      </c>
      <c r="C19" s="54"/>
      <c r="D19" s="54">
        <f t="shared" si="0"/>
        <v>0.3175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2</v>
      </c>
      <c r="Q19">
        <f>EDWPCL!C16</f>
        <v>2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17.184000000000001</v>
      </c>
      <c r="AF19" s="56">
        <f>'MSW BWN'!C16</f>
        <v>17.184000000000001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0.23749999999999999</v>
      </c>
      <c r="C20" s="54"/>
      <c r="D20" s="54">
        <f t="shared" si="0"/>
        <v>0.3175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2</v>
      </c>
      <c r="Q20">
        <f>EDWPCL!C17</f>
        <v>2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17.416</v>
      </c>
      <c r="AF20" s="56">
        <f>'MSW BWN'!C17</f>
        <v>17.416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0.23749999999999999</v>
      </c>
      <c r="C21" s="54"/>
      <c r="D21" s="54">
        <f t="shared" si="0"/>
        <v>0.3175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2</v>
      </c>
      <c r="Q21">
        <f>EDWPCL!C18</f>
        <v>2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17.012</v>
      </c>
      <c r="AF21" s="56">
        <f>'MSW BWN'!C18</f>
        <v>17.012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0.23749999999999999</v>
      </c>
      <c r="C22" s="54"/>
      <c r="D22" s="54">
        <f t="shared" si="0"/>
        <v>0.3175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2</v>
      </c>
      <c r="Q22">
        <f>EDWPCL!C19</f>
        <v>2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16.916</v>
      </c>
      <c r="AF22" s="56">
        <f>'MSW BWN'!C19</f>
        <v>16.916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0.23749999999999999</v>
      </c>
      <c r="C23" s="54"/>
      <c r="D23" s="54">
        <f t="shared" si="0"/>
        <v>0.3175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2</v>
      </c>
      <c r="Q23">
        <f>EDWPCL!C20</f>
        <v>2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16.84</v>
      </c>
      <c r="AF23" s="56">
        <f>'MSW BWN'!C20</f>
        <v>16.84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0.23749999999999999</v>
      </c>
      <c r="C24" s="54"/>
      <c r="D24" s="54">
        <f t="shared" si="0"/>
        <v>0.3175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2</v>
      </c>
      <c r="Q24">
        <f>EDWPCL!C21</f>
        <v>2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17.739999999999998</v>
      </c>
      <c r="AF24" s="56">
        <f>'MSW BWN'!C21</f>
        <v>17.739999999999998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0.23749999999999999</v>
      </c>
      <c r="C25" s="54"/>
      <c r="D25" s="54">
        <f t="shared" si="0"/>
        <v>0.3175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2</v>
      </c>
      <c r="Q25">
        <f>EDWPCL!C22</f>
        <v>2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17.416</v>
      </c>
      <c r="AF25" s="56">
        <f>'MSW BWN'!C22</f>
        <v>17.416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0.23749999999999999</v>
      </c>
      <c r="C26" s="54"/>
      <c r="D26" s="54">
        <f t="shared" si="0"/>
        <v>0.3175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2</v>
      </c>
      <c r="Q26">
        <f>EDWPCL!C23</f>
        <v>2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17.911999999999999</v>
      </c>
      <c r="AF26" s="56">
        <f>'MSW BWN'!C23</f>
        <v>17.911999999999999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0.23749999999999999</v>
      </c>
      <c r="C27" s="54"/>
      <c r="D27" s="54">
        <f t="shared" si="0"/>
        <v>0.3175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2</v>
      </c>
      <c r="Q27">
        <f>EDWPCL!C24</f>
        <v>2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18.28</v>
      </c>
      <c r="AF27" s="56">
        <f>'MSW BWN'!C24</f>
        <v>18.28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0.23749999999999999</v>
      </c>
      <c r="C28" s="54"/>
      <c r="D28" s="54">
        <f t="shared" si="0"/>
        <v>0.3175</v>
      </c>
      <c r="E28" s="55"/>
      <c r="F28" s="43"/>
      <c r="G28" s="54">
        <f>(BAWANA!Q25+BAWANA!R25+BAWANA!S25+BAWANA!T25)/4000</f>
        <v>7.1489999999999998E-2</v>
      </c>
      <c r="H28" s="54">
        <f>(BAWANA!U25+BAWANA!V25)/4000</f>
        <v>0</v>
      </c>
      <c r="I28" s="54"/>
      <c r="J28" s="54">
        <f t="shared" si="3"/>
        <v>7.1489999999999998E-2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2</v>
      </c>
      <c r="Q28">
        <f>EDWPCL!C25</f>
        <v>2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18.815999999999999</v>
      </c>
      <c r="AF28" s="56">
        <f>'MSW BWN'!C25</f>
        <v>18.815999999999999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0.23749999999999999</v>
      </c>
      <c r="C29" s="54"/>
      <c r="D29" s="54">
        <f t="shared" si="0"/>
        <v>0.3175</v>
      </c>
      <c r="E29" s="55"/>
      <c r="F29" s="43"/>
      <c r="G29" s="54">
        <f>(BAWANA!Q26+BAWANA!R26+BAWANA!S26+BAWANA!T26)/4000</f>
        <v>7.1489999999999998E-2</v>
      </c>
      <c r="H29" s="54">
        <f>(BAWANA!U26+BAWANA!V26)/4000</f>
        <v>0</v>
      </c>
      <c r="I29" s="54"/>
      <c r="J29" s="54">
        <f t="shared" si="3"/>
        <v>7.1489999999999998E-2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2</v>
      </c>
      <c r="Q29">
        <f>EDWPCL!C26</f>
        <v>2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19.276</v>
      </c>
      <c r="AF29" s="56">
        <f>'MSW BWN'!C26</f>
        <v>19.276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0.23749999999999999</v>
      </c>
      <c r="C30" s="54"/>
      <c r="D30" s="54">
        <f t="shared" si="0"/>
        <v>0.3175</v>
      </c>
      <c r="E30" s="55"/>
      <c r="F30" s="43"/>
      <c r="G30" s="54">
        <f>(BAWANA!Q27+BAWANA!R27+BAWANA!S27+BAWANA!T27)/4000</f>
        <v>7.1489999999999998E-2</v>
      </c>
      <c r="H30" s="54">
        <f>(BAWANA!U27+BAWANA!V27)/4000</f>
        <v>0</v>
      </c>
      <c r="I30" s="54"/>
      <c r="J30" s="54">
        <f t="shared" si="3"/>
        <v>7.1489999999999998E-2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2</v>
      </c>
      <c r="Q30">
        <f>EDWPCL!C27</f>
        <v>2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18.891999999999999</v>
      </c>
      <c r="AF30" s="56">
        <f>'MSW BWN'!C27</f>
        <v>18.891999999999999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0.23749999999999999</v>
      </c>
      <c r="C31" s="54"/>
      <c r="D31" s="54">
        <f t="shared" si="0"/>
        <v>0.3175</v>
      </c>
      <c r="E31" s="55"/>
      <c r="F31" s="43"/>
      <c r="G31" s="54">
        <f>(BAWANA!Q28+BAWANA!R28+BAWANA!S28+BAWANA!T28)/4000</f>
        <v>7.1489999999999998E-2</v>
      </c>
      <c r="H31" s="54">
        <f>(BAWANA!U28+BAWANA!V28)/4000</f>
        <v>0</v>
      </c>
      <c r="I31" s="54"/>
      <c r="J31" s="54">
        <f t="shared" si="3"/>
        <v>7.1489999999999998E-2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2</v>
      </c>
      <c r="Q31">
        <f>EDWPCL!C28</f>
        <v>2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17.376000000000001</v>
      </c>
      <c r="AF31" s="56">
        <f>'MSW BWN'!C28</f>
        <v>17.376000000000001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0.23749999999999999</v>
      </c>
      <c r="C32" s="54"/>
      <c r="D32" s="54">
        <f t="shared" si="0"/>
        <v>0.3175</v>
      </c>
      <c r="E32" s="55"/>
      <c r="F32" s="43"/>
      <c r="G32" s="54">
        <f>(BAWANA!Q29+BAWANA!R29+BAWANA!S29+BAWANA!T29)/4000</f>
        <v>7.1489999999999998E-2</v>
      </c>
      <c r="H32" s="54">
        <f>(BAWANA!U29+BAWANA!V29)/4000</f>
        <v>0</v>
      </c>
      <c r="I32" s="54"/>
      <c r="J32" s="54">
        <f t="shared" si="3"/>
        <v>7.1489999999999998E-2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2</v>
      </c>
      <c r="Q32">
        <f>EDWPCL!C29</f>
        <v>2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17.472000000000001</v>
      </c>
      <c r="AF32" s="56">
        <f>'MSW BWN'!C29</f>
        <v>17.472000000000001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0.23749999999999999</v>
      </c>
      <c r="C33" s="54"/>
      <c r="D33" s="54">
        <f t="shared" si="0"/>
        <v>0.3175</v>
      </c>
      <c r="E33" s="55"/>
      <c r="F33" s="43"/>
      <c r="G33" s="54">
        <f>(BAWANA!Q30+BAWANA!R30+BAWANA!S30+BAWANA!T30)/4000</f>
        <v>7.1489999999999998E-2</v>
      </c>
      <c r="H33" s="54">
        <f>(BAWANA!U30+BAWANA!V30)/4000</f>
        <v>0</v>
      </c>
      <c r="I33" s="54"/>
      <c r="J33" s="54">
        <f t="shared" si="3"/>
        <v>7.1489999999999998E-2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2</v>
      </c>
      <c r="Q33">
        <f>EDWPCL!C30</f>
        <v>2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16.608000000000001</v>
      </c>
      <c r="AF33" s="56">
        <f>'MSW BWN'!C30</f>
        <v>16.608000000000001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0.23749999999999999</v>
      </c>
      <c r="C34" s="54"/>
      <c r="D34" s="54">
        <f t="shared" si="0"/>
        <v>0.3175</v>
      </c>
      <c r="E34" s="55"/>
      <c r="F34" s="43"/>
      <c r="G34" s="54">
        <f>(BAWANA!Q31+BAWANA!R31+BAWANA!S31+BAWANA!T31)/4000</f>
        <v>7.1489999999999998E-2</v>
      </c>
      <c r="H34" s="54">
        <f>(BAWANA!U31+BAWANA!V31)/4000</f>
        <v>0</v>
      </c>
      <c r="I34" s="54"/>
      <c r="J34" s="54">
        <f t="shared" si="3"/>
        <v>7.1489999999999998E-2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2</v>
      </c>
      <c r="Q34">
        <f>EDWPCL!C31</f>
        <v>2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16.8</v>
      </c>
      <c r="AF34" s="56">
        <f>'MSW BWN'!C31</f>
        <v>16.8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0.23749999999999999</v>
      </c>
      <c r="C35" s="54"/>
      <c r="D35" s="54">
        <f t="shared" si="0"/>
        <v>0.3175</v>
      </c>
      <c r="E35" s="55"/>
      <c r="F35" s="43"/>
      <c r="G35" s="54">
        <f>(BAWANA!Q32+BAWANA!R32+BAWANA!S32+BAWANA!T32)/4000</f>
        <v>7.1489999999999998E-2</v>
      </c>
      <c r="H35" s="54">
        <f>(BAWANA!U32+BAWANA!V32)/4000</f>
        <v>0</v>
      </c>
      <c r="I35" s="54"/>
      <c r="J35" s="54">
        <f t="shared" si="3"/>
        <v>7.1489999999999998E-2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2</v>
      </c>
      <c r="Q35">
        <f>EDWPCL!C32</f>
        <v>2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16.608000000000001</v>
      </c>
      <c r="AF35" s="56">
        <f>'MSW BWN'!C32</f>
        <v>16.608000000000001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0.23749999999999999</v>
      </c>
      <c r="C36" s="54"/>
      <c r="D36" s="54">
        <f t="shared" si="0"/>
        <v>0.3175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2</v>
      </c>
      <c r="Q36">
        <f>EDWPCL!C33</f>
        <v>2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16.916</v>
      </c>
      <c r="AF36" s="56">
        <f>'MSW BWN'!C33</f>
        <v>16.916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0.23749999999999999</v>
      </c>
      <c r="C37" s="54"/>
      <c r="D37" s="54">
        <f t="shared" si="0"/>
        <v>0.3175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2</v>
      </c>
      <c r="Q37">
        <f>EDWPCL!C34</f>
        <v>2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16.512</v>
      </c>
      <c r="AF37" s="56">
        <f>'MSW BWN'!C34</f>
        <v>16.512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0.23749999999999999</v>
      </c>
      <c r="C38" s="54"/>
      <c r="D38" s="54">
        <f t="shared" si="0"/>
        <v>0.3175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2</v>
      </c>
      <c r="Q38">
        <f>EDWPCL!C35</f>
        <v>2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17.164000000000001</v>
      </c>
      <c r="AF38" s="56">
        <f>'MSW BWN'!C35</f>
        <v>17.164000000000001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0.23749999999999999</v>
      </c>
      <c r="C39" s="54"/>
      <c r="D39" s="54">
        <f t="shared" si="0"/>
        <v>0.3175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2</v>
      </c>
      <c r="Q39">
        <f>EDWPCL!C36</f>
        <v>2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16.28</v>
      </c>
      <c r="AF39" s="56">
        <f>'MSW BWN'!C36</f>
        <v>16.28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0.23749999999999999</v>
      </c>
      <c r="C40" s="54"/>
      <c r="D40" s="54">
        <f t="shared" si="0"/>
        <v>0.3175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2</v>
      </c>
      <c r="Q40">
        <f>EDWPCL!C37</f>
        <v>2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16.416</v>
      </c>
      <c r="AF40" s="56">
        <f>'MSW BWN'!C37</f>
        <v>16.416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0.23749999999999999</v>
      </c>
      <c r="C41" s="54"/>
      <c r="D41" s="54">
        <f t="shared" si="0"/>
        <v>0.3175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2</v>
      </c>
      <c r="Q41">
        <f>EDWPCL!C38</f>
        <v>2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17.623999999999999</v>
      </c>
      <c r="AF41" s="56">
        <f>'MSW BWN'!C38</f>
        <v>17.623999999999999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0.23749999999999999</v>
      </c>
      <c r="C42" s="54"/>
      <c r="D42" s="54">
        <f t="shared" si="0"/>
        <v>0.3175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2</v>
      </c>
      <c r="Q42">
        <f>EDWPCL!C39</f>
        <v>2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17.911999999999999</v>
      </c>
      <c r="AF42" s="56">
        <f>'MSW BWN'!C39</f>
        <v>17.911999999999999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0.23749999999999999</v>
      </c>
      <c r="C43" s="54"/>
      <c r="D43" s="54">
        <f t="shared" si="0"/>
        <v>0.3175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2</v>
      </c>
      <c r="Q43">
        <f>EDWPCL!C40</f>
        <v>2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17.492000000000001</v>
      </c>
      <c r="AF43" s="56">
        <f>'MSW BWN'!C40</f>
        <v>17.492000000000001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0.23749999999999999</v>
      </c>
      <c r="C44" s="54"/>
      <c r="D44" s="54">
        <f t="shared" si="0"/>
        <v>0.3175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2</v>
      </c>
      <c r="Q44">
        <f>EDWPCL!C41</f>
        <v>2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17.896000000000001</v>
      </c>
      <c r="AF44" s="56">
        <f>'MSW BWN'!C41</f>
        <v>17.896000000000001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0.23749999999999999</v>
      </c>
      <c r="C45" s="54"/>
      <c r="D45" s="54">
        <f t="shared" si="0"/>
        <v>0.3175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2</v>
      </c>
      <c r="Q45">
        <f>EDWPCL!C42</f>
        <v>2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18.643999999999998</v>
      </c>
      <c r="AF45" s="56">
        <f>'MSW BWN'!C42</f>
        <v>18.643999999999998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0.23749999999999999</v>
      </c>
      <c r="C46" s="54"/>
      <c r="D46" s="54">
        <f t="shared" si="0"/>
        <v>0.3175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2</v>
      </c>
      <c r="Q46">
        <f>EDWPCL!C43</f>
        <v>2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17.760000000000002</v>
      </c>
      <c r="AF46" s="56">
        <f>'MSW BWN'!C43</f>
        <v>17.760000000000002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0.23749999999999999</v>
      </c>
      <c r="C47" s="54"/>
      <c r="D47" s="54">
        <f t="shared" si="0"/>
        <v>0.3175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2</v>
      </c>
      <c r="Q47">
        <f>EDWPCL!C44</f>
        <v>2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17.664000000000001</v>
      </c>
      <c r="AF47" s="56">
        <f>'MSW BWN'!C44</f>
        <v>17.664000000000001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0.23749999999999999</v>
      </c>
      <c r="C48" s="54"/>
      <c r="D48" s="54">
        <f t="shared" si="0"/>
        <v>0.3175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2</v>
      </c>
      <c r="Q48">
        <f>EDWPCL!C45</f>
        <v>2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16.263999999999999</v>
      </c>
      <c r="AF48" s="56">
        <f>'MSW BWN'!C45</f>
        <v>16.263999999999999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0.23749999999999999</v>
      </c>
      <c r="C49" s="54"/>
      <c r="D49" s="54">
        <f t="shared" si="0"/>
        <v>0.3175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2</v>
      </c>
      <c r="Q49">
        <f>EDWPCL!C46</f>
        <v>2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17.431999999999999</v>
      </c>
      <c r="AF49" s="56">
        <f>'MSW BWN'!C46</f>
        <v>17.431999999999999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0.23749999999999999</v>
      </c>
      <c r="C50" s="54"/>
      <c r="D50" s="54">
        <f t="shared" si="0"/>
        <v>0.3175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2</v>
      </c>
      <c r="Q50">
        <f>EDWPCL!C47</f>
        <v>2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18.068000000000001</v>
      </c>
      <c r="AF50" s="56">
        <f>'MSW BWN'!C47</f>
        <v>18.068000000000001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0.23749999999999999</v>
      </c>
      <c r="C51" s="54"/>
      <c r="D51" s="54">
        <f t="shared" si="0"/>
        <v>0.3175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2</v>
      </c>
      <c r="Q51">
        <f>EDWPCL!C48</f>
        <v>2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17.931999999999999</v>
      </c>
      <c r="AF51" s="56">
        <f>'MSW BWN'!C48</f>
        <v>17.931999999999999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0.23749999999999999</v>
      </c>
      <c r="C52" s="54"/>
      <c r="D52" s="54">
        <f t="shared" si="0"/>
        <v>0.3175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2</v>
      </c>
      <c r="Q52">
        <f>EDWPCL!C49</f>
        <v>2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18.872</v>
      </c>
      <c r="AF52" s="56">
        <f>'MSW BWN'!C49</f>
        <v>18.872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0.23749999999999999</v>
      </c>
      <c r="C53" s="54"/>
      <c r="D53" s="54">
        <f t="shared" si="0"/>
        <v>0.3175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2</v>
      </c>
      <c r="Q53">
        <f>EDWPCL!C50</f>
        <v>2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18.391999999999999</v>
      </c>
      <c r="AF53" s="56">
        <f>'MSW BWN'!C50</f>
        <v>18.391999999999999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0.23250000000000001</v>
      </c>
      <c r="C54" s="54"/>
      <c r="D54" s="54">
        <f t="shared" si="0"/>
        <v>0.3125</v>
      </c>
      <c r="E54" s="55"/>
      <c r="F54" s="43"/>
      <c r="G54" s="54">
        <f>(BAWANA!Q51+BAWANA!R51+BAWANA!S51+BAWANA!T51)/4000</f>
        <v>7.1489999999999998E-2</v>
      </c>
      <c r="H54" s="54">
        <f>(BAWANA!U51+BAWANA!V51)/4000</f>
        <v>0</v>
      </c>
      <c r="I54" s="54"/>
      <c r="J54" s="54">
        <f t="shared" si="3"/>
        <v>7.1489999999999998E-2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2</v>
      </c>
      <c r="Q54">
        <f>EDWPCL!C51</f>
        <v>2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18.007999999999999</v>
      </c>
      <c r="AF54" s="56">
        <f>'MSW BWN'!C51</f>
        <v>18.007999999999999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0.23250000000000001</v>
      </c>
      <c r="C55" s="54"/>
      <c r="D55" s="54">
        <f t="shared" si="0"/>
        <v>0.3125</v>
      </c>
      <c r="E55" s="55"/>
      <c r="F55" s="43"/>
      <c r="G55" s="54">
        <f>(BAWANA!Q52+BAWANA!R52+BAWANA!S52+BAWANA!T52)/4000</f>
        <v>7.1489999999999998E-2</v>
      </c>
      <c r="H55" s="54">
        <f>(BAWANA!U52+BAWANA!V52)/4000</f>
        <v>0</v>
      </c>
      <c r="I55" s="54"/>
      <c r="J55" s="54">
        <f t="shared" si="3"/>
        <v>7.1489999999999998E-2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2</v>
      </c>
      <c r="Q55">
        <f>EDWPCL!C52</f>
        <v>2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18.260000000000002</v>
      </c>
      <c r="AF55" s="56">
        <f>'MSW BWN'!C52</f>
        <v>18.260000000000002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0.23250000000000001</v>
      </c>
      <c r="C56" s="54"/>
      <c r="D56" s="54">
        <f t="shared" si="0"/>
        <v>0.3125</v>
      </c>
      <c r="E56" s="55"/>
      <c r="F56" s="43"/>
      <c r="G56" s="54">
        <f>(BAWANA!Q53+BAWANA!R53+BAWANA!S53+BAWANA!T53)/4000</f>
        <v>7.1489999999999998E-2</v>
      </c>
      <c r="H56" s="54">
        <f>(BAWANA!U53+BAWANA!V53)/4000</f>
        <v>0</v>
      </c>
      <c r="I56" s="54"/>
      <c r="J56" s="54">
        <f t="shared" si="3"/>
        <v>7.1489999999999998E-2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2</v>
      </c>
      <c r="Q56">
        <f>EDWPCL!C53</f>
        <v>2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18.835999999999999</v>
      </c>
      <c r="AF56" s="56">
        <f>'MSW BWN'!C53</f>
        <v>18.835999999999999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0.23250000000000001</v>
      </c>
      <c r="C57" s="54"/>
      <c r="D57" s="54">
        <f t="shared" si="0"/>
        <v>0.3125</v>
      </c>
      <c r="E57" s="55"/>
      <c r="F57" s="43"/>
      <c r="G57" s="54">
        <f>(BAWANA!Q54+BAWANA!R54+BAWANA!S54+BAWANA!T54)/4000</f>
        <v>7.1489999999999998E-2</v>
      </c>
      <c r="H57" s="54">
        <f>(BAWANA!U54+BAWANA!V54)/4000</f>
        <v>0</v>
      </c>
      <c r="I57" s="54"/>
      <c r="J57" s="54">
        <f t="shared" si="3"/>
        <v>7.1489999999999998E-2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2</v>
      </c>
      <c r="Q57">
        <f>EDWPCL!C54</f>
        <v>2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18.643999999999998</v>
      </c>
      <c r="AF57" s="56">
        <f>'MSW BWN'!C54</f>
        <v>18.643999999999998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0.23250000000000001</v>
      </c>
      <c r="C58" s="54"/>
      <c r="D58" s="54">
        <f t="shared" si="0"/>
        <v>0.3125</v>
      </c>
      <c r="E58" s="55"/>
      <c r="F58" s="43"/>
      <c r="G58" s="54">
        <f>(BAWANA!Q55+BAWANA!R55+BAWANA!S55+BAWANA!T55)/4000</f>
        <v>7.1489999999999998E-2</v>
      </c>
      <c r="H58" s="54">
        <f>(BAWANA!U55+BAWANA!V55)/4000</f>
        <v>0</v>
      </c>
      <c r="I58" s="54"/>
      <c r="J58" s="54">
        <f t="shared" si="3"/>
        <v>7.1489999999999998E-2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2</v>
      </c>
      <c r="Q58">
        <f>EDWPCL!C55</f>
        <v>2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18.411999999999999</v>
      </c>
      <c r="AF58" s="56">
        <f>'MSW BWN'!C55</f>
        <v>18.411999999999999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0.23250000000000001</v>
      </c>
      <c r="C59" s="54"/>
      <c r="D59" s="54">
        <f t="shared" si="0"/>
        <v>0.3125</v>
      </c>
      <c r="E59" s="55"/>
      <c r="F59" s="43"/>
      <c r="G59" s="54">
        <f>(BAWANA!Q56+BAWANA!R56+BAWANA!S56+BAWANA!T56)/4000</f>
        <v>7.1489999999999998E-2</v>
      </c>
      <c r="H59" s="54">
        <f>(BAWANA!U56+BAWANA!V56)/4000</f>
        <v>0</v>
      </c>
      <c r="I59" s="54"/>
      <c r="J59" s="54">
        <f t="shared" si="3"/>
        <v>7.1489999999999998E-2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2</v>
      </c>
      <c r="Q59">
        <f>EDWPCL!C56</f>
        <v>2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18.315999999999999</v>
      </c>
      <c r="AF59" s="56">
        <f>'MSW BWN'!C56</f>
        <v>18.315999999999999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0.23250000000000001</v>
      </c>
      <c r="C60" s="54"/>
      <c r="D60" s="54">
        <f t="shared" si="0"/>
        <v>0.3125</v>
      </c>
      <c r="E60" s="55"/>
      <c r="F60" s="43"/>
      <c r="G60" s="54">
        <f>(BAWANA!Q57+BAWANA!R57+BAWANA!S57+BAWANA!T57)/4000</f>
        <v>7.1489999999999998E-2</v>
      </c>
      <c r="H60" s="54">
        <f>(BAWANA!U57+BAWANA!V57)/4000</f>
        <v>0</v>
      </c>
      <c r="I60" s="54"/>
      <c r="J60" s="54">
        <f t="shared" si="3"/>
        <v>7.1489999999999998E-2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2</v>
      </c>
      <c r="Q60">
        <f>EDWPCL!C57</f>
        <v>2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17.760000000000002</v>
      </c>
      <c r="AF60" s="56">
        <f>'MSW BWN'!C57</f>
        <v>17.760000000000002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0.23250000000000001</v>
      </c>
      <c r="C61" s="54"/>
      <c r="D61" s="54">
        <f t="shared" si="0"/>
        <v>0.3125</v>
      </c>
      <c r="E61" s="55"/>
      <c r="F61" s="43"/>
      <c r="G61" s="54">
        <f>(BAWANA!Q58+BAWANA!R58+BAWANA!S58+BAWANA!T58)/4000</f>
        <v>7.1489999999999998E-2</v>
      </c>
      <c r="H61" s="54">
        <f>(BAWANA!U58+BAWANA!V58)/4000</f>
        <v>0</v>
      </c>
      <c r="I61" s="54"/>
      <c r="J61" s="54">
        <f t="shared" si="3"/>
        <v>7.1489999999999998E-2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2</v>
      </c>
      <c r="Q61">
        <f>EDWPCL!C58</f>
        <v>2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17.739999999999998</v>
      </c>
      <c r="AF61" s="56">
        <f>'MSW BWN'!C58</f>
        <v>17.739999999999998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0.23250000000000001</v>
      </c>
      <c r="C62" s="54"/>
      <c r="D62" s="54">
        <f t="shared" si="0"/>
        <v>0.3125</v>
      </c>
      <c r="E62" s="55"/>
      <c r="F62" s="43"/>
      <c r="G62" s="54">
        <f>(BAWANA!Q59+BAWANA!R59+BAWANA!S59+BAWANA!T59)/4000</f>
        <v>7.1489999999999998E-2</v>
      </c>
      <c r="H62" s="54">
        <f>(BAWANA!U59+BAWANA!V59)/4000</f>
        <v>0</v>
      </c>
      <c r="I62" s="54"/>
      <c r="J62" s="54">
        <f t="shared" si="3"/>
        <v>7.1489999999999998E-2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2</v>
      </c>
      <c r="Q62">
        <f>EDWPCL!C59</f>
        <v>2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17.876000000000001</v>
      </c>
      <c r="AF62" s="56">
        <f>'MSW BWN'!C59</f>
        <v>17.876000000000001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0.23250000000000001</v>
      </c>
      <c r="C63" s="54"/>
      <c r="D63" s="54">
        <f t="shared" si="0"/>
        <v>0.3125</v>
      </c>
      <c r="E63" s="55"/>
      <c r="F63" s="43"/>
      <c r="G63" s="54">
        <f>(BAWANA!Q60+BAWANA!R60+BAWANA!S60+BAWANA!T60)/4000</f>
        <v>7.1489999999999998E-2</v>
      </c>
      <c r="H63" s="54">
        <f>(BAWANA!U60+BAWANA!V60)/4000</f>
        <v>0</v>
      </c>
      <c r="I63" s="54"/>
      <c r="J63" s="54">
        <f t="shared" si="3"/>
        <v>7.1489999999999998E-2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2</v>
      </c>
      <c r="Q63">
        <f>EDWPCL!C60</f>
        <v>2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18.103999999999999</v>
      </c>
      <c r="AF63" s="56">
        <f>'MSW BWN'!C60</f>
        <v>18.103999999999999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0.23250000000000001</v>
      </c>
      <c r="C64" s="54"/>
      <c r="D64" s="54">
        <f t="shared" si="0"/>
        <v>0.3125</v>
      </c>
      <c r="E64" s="55"/>
      <c r="F64" s="43"/>
      <c r="G64" s="54">
        <f>(BAWANA!Q61+BAWANA!R61+BAWANA!S61+BAWANA!T61)/4000</f>
        <v>7.1489999999999998E-2</v>
      </c>
      <c r="H64" s="54">
        <f>(BAWANA!U61+BAWANA!V61)/4000</f>
        <v>0</v>
      </c>
      <c r="I64" s="54"/>
      <c r="J64" s="54">
        <f t="shared" si="3"/>
        <v>7.1489999999999998E-2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2</v>
      </c>
      <c r="Q64">
        <f>EDWPCL!C61</f>
        <v>2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18.488</v>
      </c>
      <c r="AF64" s="56">
        <f>'MSW BWN'!C61</f>
        <v>18.488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0.23250000000000001</v>
      </c>
      <c r="C65" s="54"/>
      <c r="D65" s="54">
        <f t="shared" si="0"/>
        <v>0.3125</v>
      </c>
      <c r="E65" s="55"/>
      <c r="F65" s="43"/>
      <c r="G65" s="54">
        <f>(BAWANA!Q62+BAWANA!R62+BAWANA!S62+BAWANA!T62)/4000</f>
        <v>7.1489999999999998E-2</v>
      </c>
      <c r="H65" s="54">
        <f>(BAWANA!U62+BAWANA!V62)/4000</f>
        <v>0</v>
      </c>
      <c r="I65" s="54"/>
      <c r="J65" s="54">
        <f t="shared" si="3"/>
        <v>7.1489999999999998E-2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2</v>
      </c>
      <c r="Q65">
        <f>EDWPCL!C62</f>
        <v>2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17.492000000000001</v>
      </c>
      <c r="AF65" s="56">
        <f>'MSW BWN'!C62</f>
        <v>17.492000000000001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0.23250000000000001</v>
      </c>
      <c r="C66" s="54"/>
      <c r="D66" s="54">
        <f t="shared" si="0"/>
        <v>0.3125</v>
      </c>
      <c r="E66" s="55"/>
      <c r="F66" s="43"/>
      <c r="G66" s="54">
        <f>(BAWANA!Q63+BAWANA!R63+BAWANA!S63+BAWANA!T63)/4000</f>
        <v>7.1489999999999998E-2</v>
      </c>
      <c r="H66" s="54">
        <f>(BAWANA!U63+BAWANA!V63)/4000</f>
        <v>0</v>
      </c>
      <c r="I66" s="54"/>
      <c r="J66" s="54">
        <f t="shared" si="3"/>
        <v>7.1489999999999998E-2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2</v>
      </c>
      <c r="Q66">
        <f>EDWPCL!C63</f>
        <v>2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18.027999999999999</v>
      </c>
      <c r="AF66" s="56">
        <f>'MSW BWN'!C63</f>
        <v>18.027999999999999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0.23250000000000001</v>
      </c>
      <c r="C67" s="54"/>
      <c r="D67" s="54">
        <f t="shared" si="0"/>
        <v>0.3125</v>
      </c>
      <c r="E67" s="55"/>
      <c r="F67" s="43"/>
      <c r="G67" s="54">
        <f>(BAWANA!Q64+BAWANA!R64+BAWANA!S64+BAWANA!T64)/4000</f>
        <v>7.1489999999999998E-2</v>
      </c>
      <c r="H67" s="54">
        <f>(BAWANA!U64+BAWANA!V64)/4000</f>
        <v>0</v>
      </c>
      <c r="I67" s="54"/>
      <c r="J67" s="54">
        <f t="shared" si="3"/>
        <v>7.1489999999999998E-2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2</v>
      </c>
      <c r="Q67">
        <f>EDWPCL!C64</f>
        <v>2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18.335999999999999</v>
      </c>
      <c r="AF67" s="56">
        <f>'MSW BWN'!C64</f>
        <v>18.335999999999999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0.23250000000000001</v>
      </c>
      <c r="C68" s="54"/>
      <c r="D68" s="54">
        <f t="shared" si="0"/>
        <v>0.3125</v>
      </c>
      <c r="E68" s="55"/>
      <c r="F68" s="43"/>
      <c r="G68" s="54">
        <f>(BAWANA!Q65+BAWANA!R65+BAWANA!S65+BAWANA!T65)/4000</f>
        <v>7.1489999999999998E-2</v>
      </c>
      <c r="H68" s="54">
        <f>(BAWANA!U65+BAWANA!V65)/4000</f>
        <v>0</v>
      </c>
      <c r="I68" s="54"/>
      <c r="J68" s="54">
        <f t="shared" si="3"/>
        <v>7.1489999999999998E-2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2</v>
      </c>
      <c r="Q68">
        <f>EDWPCL!C65</f>
        <v>2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18.452000000000002</v>
      </c>
      <c r="AF68" s="56">
        <f>'MSW BWN'!C65</f>
        <v>18.452000000000002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0.23250000000000001</v>
      </c>
      <c r="C69" s="54"/>
      <c r="D69" s="54">
        <f t="shared" si="0"/>
        <v>0.3125</v>
      </c>
      <c r="E69" s="55"/>
      <c r="F69" s="43"/>
      <c r="G69" s="54">
        <f>(BAWANA!Q66+BAWANA!R66+BAWANA!S66+BAWANA!T66)/4000</f>
        <v>7.1489999999999998E-2</v>
      </c>
      <c r="H69" s="54">
        <f>(BAWANA!U66+BAWANA!V66)/4000</f>
        <v>0</v>
      </c>
      <c r="I69" s="54"/>
      <c r="J69" s="54">
        <f t="shared" si="3"/>
        <v>7.1489999999999998E-2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2</v>
      </c>
      <c r="Q69">
        <f>EDWPCL!C66</f>
        <v>2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17.876000000000001</v>
      </c>
      <c r="AF69" s="56">
        <f>'MSW BWN'!C66</f>
        <v>17.876000000000001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0.23250000000000001</v>
      </c>
      <c r="C70" s="54"/>
      <c r="D70" s="54">
        <f t="shared" ref="D70:D101" si="8">A70+B70+C70</f>
        <v>0.3125</v>
      </c>
      <c r="E70" s="55"/>
      <c r="F70" s="43"/>
      <c r="G70" s="54">
        <f>(BAWANA!Q67+BAWANA!R67+BAWANA!S67+BAWANA!T67)/4000</f>
        <v>7.1489999999999998E-2</v>
      </c>
      <c r="H70" s="54">
        <f>(BAWANA!U67+BAWANA!V67)/4000</f>
        <v>0</v>
      </c>
      <c r="I70" s="54"/>
      <c r="J70" s="54">
        <f t="shared" si="3"/>
        <v>7.1489999999999998E-2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2</v>
      </c>
      <c r="Q70">
        <f>EDWPCL!C67</f>
        <v>2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17.835999999999999</v>
      </c>
      <c r="AF70" s="56">
        <f>'MSW BWN'!C67</f>
        <v>17.835999999999999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0.23250000000000001</v>
      </c>
      <c r="C71" s="54"/>
      <c r="D71" s="54">
        <f t="shared" si="8"/>
        <v>0.3125</v>
      </c>
      <c r="E71" s="55"/>
      <c r="F71" s="43"/>
      <c r="G71" s="54">
        <f>(BAWANA!Q68+BAWANA!R68+BAWANA!S68+BAWANA!T68)/4000</f>
        <v>7.1489999999999998E-2</v>
      </c>
      <c r="H71" s="54">
        <f>(BAWANA!U68+BAWANA!V68)/4000</f>
        <v>0</v>
      </c>
      <c r="I71" s="54"/>
      <c r="J71" s="54">
        <f t="shared" ref="J71:J101" si="9">G71+H71+I71</f>
        <v>7.1489999999999998E-2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2</v>
      </c>
      <c r="Q71">
        <f>EDWPCL!C68</f>
        <v>2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18.143999999999998</v>
      </c>
      <c r="AF71" s="56">
        <f>'MSW BWN'!C68</f>
        <v>18.143999999999998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0.23250000000000001</v>
      </c>
      <c r="C72" s="54"/>
      <c r="D72" s="54">
        <f t="shared" si="8"/>
        <v>0.3125</v>
      </c>
      <c r="E72" s="55"/>
      <c r="F72" s="43"/>
      <c r="G72" s="54">
        <f>(BAWANA!Q69+BAWANA!R69+BAWANA!S69+BAWANA!T69)/4000</f>
        <v>7.1489999999999998E-2</v>
      </c>
      <c r="H72" s="54">
        <f>(BAWANA!U69+BAWANA!V69)/4000</f>
        <v>0</v>
      </c>
      <c r="I72" s="54"/>
      <c r="J72" s="54">
        <f t="shared" si="9"/>
        <v>7.1489999999999998E-2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2</v>
      </c>
      <c r="Q72">
        <f>EDWPCL!C69</f>
        <v>2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17.568000000000001</v>
      </c>
      <c r="AF72" s="56">
        <f>'MSW BWN'!C69</f>
        <v>17.568000000000001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0.23250000000000001</v>
      </c>
      <c r="C73" s="54"/>
      <c r="D73" s="54">
        <f t="shared" si="8"/>
        <v>0.3125</v>
      </c>
      <c r="E73" s="55"/>
      <c r="F73" s="43"/>
      <c r="G73" s="54">
        <f>(BAWANA!Q70+BAWANA!R70+BAWANA!S70+BAWANA!T70)/4000</f>
        <v>7.1489999999999998E-2</v>
      </c>
      <c r="H73" s="54">
        <f>(BAWANA!U70+BAWANA!V70)/4000</f>
        <v>0</v>
      </c>
      <c r="I73" s="54"/>
      <c r="J73" s="54">
        <f t="shared" si="9"/>
        <v>7.1489999999999998E-2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2</v>
      </c>
      <c r="Q73">
        <f>EDWPCL!C70</f>
        <v>2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17.739999999999998</v>
      </c>
      <c r="AF73" s="56">
        <f>'MSW BWN'!C70</f>
        <v>17.739999999999998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0.23250000000000001</v>
      </c>
      <c r="C74" s="54"/>
      <c r="D74" s="54">
        <f t="shared" si="8"/>
        <v>0.3125</v>
      </c>
      <c r="E74" s="55"/>
      <c r="F74" s="43"/>
      <c r="G74" s="54">
        <f>(BAWANA!Q71+BAWANA!R71+BAWANA!S71+BAWANA!T71)/4000</f>
        <v>7.1489999999999998E-2</v>
      </c>
      <c r="H74" s="54">
        <f>(BAWANA!U71+BAWANA!V71)/4000</f>
        <v>0</v>
      </c>
      <c r="I74" s="54"/>
      <c r="J74" s="54">
        <f t="shared" si="9"/>
        <v>7.1489999999999998E-2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2</v>
      </c>
      <c r="Q74">
        <f>EDWPCL!C71</f>
        <v>2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17.876000000000001</v>
      </c>
      <c r="AF74" s="56">
        <f>'MSW BWN'!C71</f>
        <v>17.876000000000001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0.23250000000000001</v>
      </c>
      <c r="C75" s="54"/>
      <c r="D75" s="54">
        <f t="shared" si="8"/>
        <v>0.3125</v>
      </c>
      <c r="E75" s="55"/>
      <c r="F75" s="43"/>
      <c r="G75" s="54">
        <f>(BAWANA!Q72+BAWANA!R72+BAWANA!S72+BAWANA!T72)/4000</f>
        <v>7.1489999999999998E-2</v>
      </c>
      <c r="H75" s="54">
        <f>(BAWANA!U72+BAWANA!V72)/4000</f>
        <v>0</v>
      </c>
      <c r="I75" s="54"/>
      <c r="J75" s="54">
        <f t="shared" si="9"/>
        <v>7.1489999999999998E-2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2</v>
      </c>
      <c r="Q75">
        <f>EDWPCL!C72</f>
        <v>2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17.452000000000002</v>
      </c>
      <c r="AF75" s="56">
        <f>'MSW BWN'!C72</f>
        <v>17.452000000000002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0.23250000000000001</v>
      </c>
      <c r="C76" s="54"/>
      <c r="D76" s="54">
        <f t="shared" si="8"/>
        <v>0.3125</v>
      </c>
      <c r="E76" s="55"/>
      <c r="F76" s="43"/>
      <c r="G76" s="54">
        <f>(BAWANA!Q73+BAWANA!R73+BAWANA!S73+BAWANA!T73)/4000</f>
        <v>7.1489999999999998E-2</v>
      </c>
      <c r="H76" s="54">
        <f>(BAWANA!U73+BAWANA!V73)/4000</f>
        <v>0</v>
      </c>
      <c r="I76" s="54"/>
      <c r="J76" s="54">
        <f t="shared" si="9"/>
        <v>7.1489999999999998E-2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2</v>
      </c>
      <c r="Q76">
        <f>EDWPCL!C73</f>
        <v>2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16.608000000000001</v>
      </c>
      <c r="AF76" s="56">
        <f>'MSW BWN'!C73</f>
        <v>16.608000000000001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0.23250000000000001</v>
      </c>
      <c r="C77" s="54"/>
      <c r="D77" s="54">
        <f t="shared" si="8"/>
        <v>0.3125</v>
      </c>
      <c r="E77" s="55"/>
      <c r="F77" s="43"/>
      <c r="G77" s="54">
        <f>(BAWANA!Q74+BAWANA!R74+BAWANA!S74+BAWANA!T74)/4000</f>
        <v>7.1489999999999998E-2</v>
      </c>
      <c r="H77" s="54">
        <f>(BAWANA!U74+BAWANA!V74)/4000</f>
        <v>0</v>
      </c>
      <c r="I77" s="54"/>
      <c r="J77" s="54">
        <f t="shared" si="9"/>
        <v>7.1489999999999998E-2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2</v>
      </c>
      <c r="Q77">
        <f>EDWPCL!C74</f>
        <v>2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17.204000000000001</v>
      </c>
      <c r="AF77" s="56">
        <f>'MSW BWN'!C74</f>
        <v>17.204000000000001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0.23749999999999999</v>
      </c>
      <c r="C78" s="54"/>
      <c r="D78" s="54">
        <f t="shared" si="8"/>
        <v>0.3175</v>
      </c>
      <c r="E78" s="55"/>
      <c r="F78" s="43"/>
      <c r="G78" s="54">
        <f>(BAWANA!Q75+BAWANA!R75+BAWANA!S75+BAWANA!T75)/4000</f>
        <v>7.1489999999999998E-2</v>
      </c>
      <c r="H78" s="54">
        <f>(BAWANA!U75+BAWANA!V75)/4000</f>
        <v>0</v>
      </c>
      <c r="I78" s="54"/>
      <c r="J78" s="54">
        <f t="shared" si="9"/>
        <v>7.1489999999999998E-2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2</v>
      </c>
      <c r="Q78">
        <f>EDWPCL!C75</f>
        <v>2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18.239999999999998</v>
      </c>
      <c r="AF78" s="56">
        <f>'MSW BWN'!C75</f>
        <v>18.239999999999998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0.23749999999999999</v>
      </c>
      <c r="C79" s="54"/>
      <c r="D79" s="54">
        <f t="shared" si="8"/>
        <v>0.3175</v>
      </c>
      <c r="E79" s="55"/>
      <c r="F79" s="43"/>
      <c r="G79" s="54">
        <f>(BAWANA!Q76+BAWANA!R76+BAWANA!S76+BAWANA!T76)/4000</f>
        <v>7.1489999999999998E-2</v>
      </c>
      <c r="H79" s="54">
        <f>(BAWANA!U76+BAWANA!V76)/4000</f>
        <v>0</v>
      </c>
      <c r="I79" s="54"/>
      <c r="J79" s="54">
        <f t="shared" si="9"/>
        <v>7.1489999999999998E-2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2</v>
      </c>
      <c r="Q79">
        <f>EDWPCL!C76</f>
        <v>2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18.739999999999998</v>
      </c>
      <c r="AF79" s="56">
        <f>'MSW BWN'!C76</f>
        <v>18.739999999999998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0.23749999999999999</v>
      </c>
      <c r="C80" s="54"/>
      <c r="D80" s="54">
        <f t="shared" si="8"/>
        <v>0.3175</v>
      </c>
      <c r="E80" s="55"/>
      <c r="F80" s="43"/>
      <c r="G80" s="54">
        <f>(BAWANA!Q77+BAWANA!R77+BAWANA!S77+BAWANA!T77)/4000</f>
        <v>7.1489999999999998E-2</v>
      </c>
      <c r="H80" s="54">
        <f>(BAWANA!U77+BAWANA!V77)/4000</f>
        <v>0</v>
      </c>
      <c r="I80" s="54"/>
      <c r="J80" s="54">
        <f t="shared" si="9"/>
        <v>7.1489999999999998E-2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2</v>
      </c>
      <c r="Q80">
        <f>EDWPCL!C77</f>
        <v>2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18.184000000000001</v>
      </c>
      <c r="AF80" s="56">
        <f>'MSW BWN'!C77</f>
        <v>18.184000000000001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0.23749999999999999</v>
      </c>
      <c r="C81" s="54"/>
      <c r="D81" s="54">
        <f t="shared" si="8"/>
        <v>0.3175</v>
      </c>
      <c r="E81" s="55"/>
      <c r="F81" s="43"/>
      <c r="G81" s="54">
        <f>(BAWANA!Q78+BAWANA!R78+BAWANA!S78+BAWANA!T78)/4000</f>
        <v>7.1489999999999998E-2</v>
      </c>
      <c r="H81" s="54">
        <f>(BAWANA!U78+BAWANA!V78)/4000</f>
        <v>0</v>
      </c>
      <c r="I81" s="54"/>
      <c r="J81" s="54">
        <f t="shared" si="9"/>
        <v>7.1489999999999998E-2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2</v>
      </c>
      <c r="Q81">
        <f>EDWPCL!C78</f>
        <v>2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18.584</v>
      </c>
      <c r="AF81" s="56">
        <f>'MSW BWN'!C78</f>
        <v>18.584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0.23749999999999999</v>
      </c>
      <c r="C82" s="54"/>
      <c r="D82" s="54">
        <f t="shared" si="8"/>
        <v>0.3175</v>
      </c>
      <c r="E82" s="55"/>
      <c r="F82" s="43"/>
      <c r="G82" s="54">
        <f>(BAWANA!Q79+BAWANA!R79+BAWANA!S79+BAWANA!T79)/4000</f>
        <v>7.1489999999999998E-2</v>
      </c>
      <c r="H82" s="54">
        <f>(BAWANA!U79+BAWANA!V79)/4000</f>
        <v>0</v>
      </c>
      <c r="I82" s="54"/>
      <c r="J82" s="54">
        <f t="shared" si="9"/>
        <v>7.1489999999999998E-2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2</v>
      </c>
      <c r="Q82">
        <f>EDWPCL!C79</f>
        <v>2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18.007999999999999</v>
      </c>
      <c r="AF82" s="56">
        <f>'MSW BWN'!C79</f>
        <v>18.007999999999999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0.23749999999999999</v>
      </c>
      <c r="C83" s="54"/>
      <c r="D83" s="54">
        <f t="shared" si="8"/>
        <v>0.3175</v>
      </c>
      <c r="E83" s="55"/>
      <c r="F83" s="43"/>
      <c r="G83" s="54">
        <f>(BAWANA!Q80+BAWANA!R80+BAWANA!S80+BAWANA!T80)/4000</f>
        <v>7.1489999999999998E-2</v>
      </c>
      <c r="H83" s="54">
        <f>(BAWANA!U80+BAWANA!V80)/4000</f>
        <v>0</v>
      </c>
      <c r="I83" s="54"/>
      <c r="J83" s="54">
        <f t="shared" si="9"/>
        <v>7.1489999999999998E-2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2</v>
      </c>
      <c r="Q83">
        <f>EDWPCL!C80</f>
        <v>2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18.391999999999999</v>
      </c>
      <c r="AF83" s="56">
        <f>'MSW BWN'!C80</f>
        <v>18.391999999999999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0.23749999999999999</v>
      </c>
      <c r="C84" s="54"/>
      <c r="D84" s="54">
        <f t="shared" si="8"/>
        <v>0.3175</v>
      </c>
      <c r="E84" s="55"/>
      <c r="F84" s="43"/>
      <c r="G84" s="54">
        <f>(BAWANA!Q81+BAWANA!R81+BAWANA!S81+BAWANA!T81)/4000</f>
        <v>7.7499999999999999E-2</v>
      </c>
      <c r="H84" s="54">
        <f>(BAWANA!U81+BAWANA!V81)/4000</f>
        <v>0</v>
      </c>
      <c r="I84" s="54"/>
      <c r="J84" s="54">
        <f t="shared" si="9"/>
        <v>7.7499999999999999E-2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2</v>
      </c>
      <c r="Q84">
        <f>EDWPCL!C81</f>
        <v>2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17.911999999999999</v>
      </c>
      <c r="AF84" s="56">
        <f>'MSW BWN'!C81</f>
        <v>17.911999999999999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0.23749999999999999</v>
      </c>
      <c r="C85" s="54"/>
      <c r="D85" s="54">
        <f t="shared" si="8"/>
        <v>0.3175</v>
      </c>
      <c r="E85" s="55"/>
      <c r="F85" s="43"/>
      <c r="G85" s="54">
        <f>(BAWANA!Q82+BAWANA!R82+BAWANA!S82+BAWANA!T82)/4000</f>
        <v>7.7499999999999999E-2</v>
      </c>
      <c r="H85" s="54">
        <f>(BAWANA!U82+BAWANA!V82)/4000</f>
        <v>0</v>
      </c>
      <c r="I85" s="54"/>
      <c r="J85" s="54">
        <f t="shared" si="9"/>
        <v>7.7499999999999999E-2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2</v>
      </c>
      <c r="Q85">
        <f>EDWPCL!C82</f>
        <v>2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18.315999999999999</v>
      </c>
      <c r="AF85" s="56">
        <f>'MSW BWN'!C82</f>
        <v>18.315999999999999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0.23749999999999999</v>
      </c>
      <c r="C86" s="54"/>
      <c r="D86" s="54">
        <f t="shared" si="8"/>
        <v>0.3175</v>
      </c>
      <c r="E86" s="55"/>
      <c r="F86" s="43"/>
      <c r="G86" s="54">
        <f>(BAWANA!Q83+BAWANA!R83+BAWANA!S83+BAWANA!T83)/4000</f>
        <v>7.7499999999999999E-2</v>
      </c>
      <c r="H86" s="54">
        <f>(BAWANA!U83+BAWANA!V83)/4000</f>
        <v>0</v>
      </c>
      <c r="I86" s="54"/>
      <c r="J86" s="54">
        <f t="shared" si="9"/>
        <v>7.7499999999999999E-2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2</v>
      </c>
      <c r="Q86">
        <f>EDWPCL!C83</f>
        <v>2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18.356000000000002</v>
      </c>
      <c r="AF86" s="56">
        <f>'MSW BWN'!C83</f>
        <v>18.356000000000002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0.23749999999999999</v>
      </c>
      <c r="C87" s="54"/>
      <c r="D87" s="54">
        <f t="shared" si="8"/>
        <v>0.3175</v>
      </c>
      <c r="E87" s="55"/>
      <c r="F87" s="43"/>
      <c r="G87" s="54">
        <f>(BAWANA!Q84+BAWANA!R84+BAWANA!S84+BAWANA!T84)/4000</f>
        <v>7.7499999999999999E-2</v>
      </c>
      <c r="H87" s="54">
        <f>(BAWANA!U84+BAWANA!V84)/4000</f>
        <v>0</v>
      </c>
      <c r="I87" s="54"/>
      <c r="J87" s="54">
        <f t="shared" si="9"/>
        <v>7.7499999999999999E-2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2</v>
      </c>
      <c r="Q87">
        <f>EDWPCL!C84</f>
        <v>2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18.739999999999998</v>
      </c>
      <c r="AF87" s="56">
        <f>'MSW BWN'!C84</f>
        <v>18.739999999999998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0.23749999999999999</v>
      </c>
      <c r="C88" s="54"/>
      <c r="D88" s="54">
        <f t="shared" si="8"/>
        <v>0.3175</v>
      </c>
      <c r="E88" s="55"/>
      <c r="F88" s="43"/>
      <c r="G88" s="54">
        <f>(BAWANA!Q85+BAWANA!R85+BAWANA!S85+BAWANA!T85)/4000</f>
        <v>7.7499999999999999E-2</v>
      </c>
      <c r="H88" s="54">
        <f>(BAWANA!U85+BAWANA!V85)/4000</f>
        <v>0</v>
      </c>
      <c r="I88" s="54"/>
      <c r="J88" s="54">
        <f t="shared" si="9"/>
        <v>7.7499999999999999E-2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2</v>
      </c>
      <c r="Q88">
        <f>EDWPCL!C85</f>
        <v>2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18.776</v>
      </c>
      <c r="AF88" s="56">
        <f>'MSW BWN'!C85</f>
        <v>18.776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0.23749999999999999</v>
      </c>
      <c r="C89" s="54"/>
      <c r="D89" s="54">
        <f t="shared" si="8"/>
        <v>0.3175</v>
      </c>
      <c r="E89" s="55"/>
      <c r="F89" s="43"/>
      <c r="G89" s="54">
        <f>(BAWANA!Q86+BAWANA!R86+BAWANA!S86+BAWANA!T86)/4000</f>
        <v>7.7499999999999999E-2</v>
      </c>
      <c r="H89" s="54">
        <f>(BAWANA!U86+BAWANA!V86)/4000</f>
        <v>0</v>
      </c>
      <c r="I89" s="54"/>
      <c r="J89" s="54">
        <f t="shared" si="9"/>
        <v>7.7499999999999999E-2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2</v>
      </c>
      <c r="Q89">
        <f>EDWPCL!C86</f>
        <v>2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18.527999999999999</v>
      </c>
      <c r="AF89" s="56">
        <f>'MSW BWN'!C86</f>
        <v>18.527999999999999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0.23749999999999999</v>
      </c>
      <c r="C90" s="54"/>
      <c r="D90" s="54">
        <f t="shared" si="8"/>
        <v>0.3175</v>
      </c>
      <c r="E90" s="55"/>
      <c r="F90" s="43"/>
      <c r="G90" s="54">
        <f>(BAWANA!Q87+BAWANA!R87+BAWANA!S87+BAWANA!T87)/4000</f>
        <v>7.8750000000000001E-2</v>
      </c>
      <c r="H90" s="54">
        <f>(BAWANA!U87+BAWANA!V87)/4000</f>
        <v>0</v>
      </c>
      <c r="I90" s="54"/>
      <c r="J90" s="54">
        <f t="shared" si="9"/>
        <v>7.8750000000000001E-2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2</v>
      </c>
      <c r="Q90">
        <f>EDWPCL!C87</f>
        <v>2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18.795999999999999</v>
      </c>
      <c r="AF90" s="56">
        <f>'MSW BWN'!C87</f>
        <v>18.795999999999999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0.23749999999999999</v>
      </c>
      <c r="C91" s="54"/>
      <c r="D91" s="54">
        <f t="shared" si="8"/>
        <v>0.3175</v>
      </c>
      <c r="E91" s="55"/>
      <c r="F91" s="43"/>
      <c r="G91" s="54">
        <f>(BAWANA!Q88+BAWANA!R88+BAWANA!S88+BAWANA!T88)/4000</f>
        <v>7.8750000000000001E-2</v>
      </c>
      <c r="H91" s="54">
        <f>(BAWANA!U88+BAWANA!V88)/4000</f>
        <v>0</v>
      </c>
      <c r="I91" s="54"/>
      <c r="J91" s="54">
        <f t="shared" si="9"/>
        <v>7.8750000000000001E-2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2</v>
      </c>
      <c r="Q91">
        <f>EDWPCL!C88</f>
        <v>2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18.452000000000002</v>
      </c>
      <c r="AF91" s="56">
        <f>'MSW BWN'!C88</f>
        <v>18.452000000000002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0.23749999999999999</v>
      </c>
      <c r="C92" s="54"/>
      <c r="D92" s="54">
        <f t="shared" si="8"/>
        <v>0.3175</v>
      </c>
      <c r="E92" s="55"/>
      <c r="F92" s="43"/>
      <c r="G92" s="54">
        <f>(BAWANA!Q89+BAWANA!R89+BAWANA!S89+BAWANA!T89)/4000</f>
        <v>7.8750000000000001E-2</v>
      </c>
      <c r="H92" s="54">
        <f>(BAWANA!U89+BAWANA!V89)/4000</f>
        <v>0</v>
      </c>
      <c r="I92" s="54"/>
      <c r="J92" s="54">
        <f t="shared" si="9"/>
        <v>7.8750000000000001E-2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2</v>
      </c>
      <c r="Q92">
        <f>EDWPCL!C89</f>
        <v>2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18.315999999999999</v>
      </c>
      <c r="AF92" s="56">
        <f>'MSW BWN'!C89</f>
        <v>18.315999999999999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0.23749999999999999</v>
      </c>
      <c r="C93" s="54"/>
      <c r="D93" s="54">
        <f t="shared" si="8"/>
        <v>0.3175</v>
      </c>
      <c r="E93" s="55"/>
      <c r="F93" s="43"/>
      <c r="G93" s="54">
        <f>(BAWANA!Q90+BAWANA!R90+BAWANA!S90+BAWANA!T90)/4000</f>
        <v>7.8750000000000001E-2</v>
      </c>
      <c r="H93" s="54">
        <f>(BAWANA!U90+BAWANA!V90)/4000</f>
        <v>0</v>
      </c>
      <c r="I93" s="54"/>
      <c r="J93" s="54">
        <f t="shared" si="9"/>
        <v>7.8750000000000001E-2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2</v>
      </c>
      <c r="Q93">
        <f>EDWPCL!C90</f>
        <v>2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18.507999999999999</v>
      </c>
      <c r="AF93" s="56">
        <f>'MSW BWN'!C90</f>
        <v>18.507999999999999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0.23749999999999999</v>
      </c>
      <c r="C94" s="54"/>
      <c r="D94" s="54">
        <f t="shared" si="8"/>
        <v>0.3175</v>
      </c>
      <c r="E94" s="55"/>
      <c r="F94" s="43"/>
      <c r="G94" s="54">
        <f>(BAWANA!Q91+BAWANA!R91+BAWANA!S91+BAWANA!T91)/4000</f>
        <v>7.7239999999999989E-2</v>
      </c>
      <c r="H94" s="54">
        <f>(BAWANA!U91+BAWANA!V91)/4000</f>
        <v>0</v>
      </c>
      <c r="I94" s="54"/>
      <c r="J94" s="54">
        <f t="shared" si="9"/>
        <v>7.7239999999999989E-2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2</v>
      </c>
      <c r="Q94">
        <f>EDWPCL!C91</f>
        <v>2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17.492000000000001</v>
      </c>
      <c r="AF94" s="56">
        <f>'MSW BWN'!C91</f>
        <v>17.492000000000001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0.23749999999999999</v>
      </c>
      <c r="C95" s="54"/>
      <c r="D95" s="54">
        <f t="shared" si="8"/>
        <v>0.3175</v>
      </c>
      <c r="E95" s="55"/>
      <c r="F95" s="43"/>
      <c r="G95" s="54">
        <f>(BAWANA!Q92+BAWANA!R92+BAWANA!S92+BAWANA!T92)/4000</f>
        <v>7.1489999999999998E-2</v>
      </c>
      <c r="H95" s="54">
        <f>(BAWANA!U92+BAWANA!V92)/4000</f>
        <v>0</v>
      </c>
      <c r="I95" s="54"/>
      <c r="J95" s="54">
        <f t="shared" si="9"/>
        <v>7.1489999999999998E-2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2</v>
      </c>
      <c r="Q95">
        <f>EDWPCL!C92</f>
        <v>2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18.123999999999999</v>
      </c>
      <c r="AF95" s="56">
        <f>'MSW BWN'!C92</f>
        <v>18.123999999999999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0.23749999999999999</v>
      </c>
      <c r="C96" s="54"/>
      <c r="D96" s="54">
        <f t="shared" si="8"/>
        <v>0.3175</v>
      </c>
      <c r="E96" s="55"/>
      <c r="F96" s="43"/>
      <c r="G96" s="54">
        <f>(BAWANA!Q93+BAWANA!R93+BAWANA!S93+BAWANA!T93)/4000</f>
        <v>7.1489999999999998E-2</v>
      </c>
      <c r="H96" s="54">
        <f>(BAWANA!U93+BAWANA!V93)/4000</f>
        <v>0</v>
      </c>
      <c r="I96" s="54"/>
      <c r="J96" s="54">
        <f t="shared" si="9"/>
        <v>7.1489999999999998E-2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2</v>
      </c>
      <c r="Q96">
        <f>EDWPCL!C93</f>
        <v>2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17.992000000000001</v>
      </c>
      <c r="AF96" s="56">
        <f>'MSW BWN'!C93</f>
        <v>17.992000000000001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0.23749999999999999</v>
      </c>
      <c r="C97" s="54"/>
      <c r="D97" s="54">
        <f t="shared" si="8"/>
        <v>0.3175</v>
      </c>
      <c r="E97" s="55"/>
      <c r="F97" s="43"/>
      <c r="G97" s="54">
        <f>(BAWANA!Q94+BAWANA!R94+BAWANA!S94+BAWANA!T94)/4000</f>
        <v>7.1489999999999998E-2</v>
      </c>
      <c r="H97" s="54">
        <f>(BAWANA!U94+BAWANA!V94)/4000</f>
        <v>0</v>
      </c>
      <c r="I97" s="54"/>
      <c r="J97" s="54">
        <f t="shared" si="9"/>
        <v>7.1489999999999998E-2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2</v>
      </c>
      <c r="Q97">
        <f>EDWPCL!C94</f>
        <v>2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18.527999999999999</v>
      </c>
      <c r="AF97" s="56">
        <f>'MSW BWN'!C94</f>
        <v>18.527999999999999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0.23749999999999999</v>
      </c>
      <c r="C98" s="54"/>
      <c r="D98" s="54">
        <f t="shared" si="8"/>
        <v>0.3175</v>
      </c>
      <c r="E98" s="55"/>
      <c r="F98" s="43"/>
      <c r="G98" s="54">
        <f>(BAWANA!Q95+BAWANA!R95+BAWANA!S95+BAWANA!T95)/4000</f>
        <v>7.1489999999999998E-2</v>
      </c>
      <c r="H98" s="54">
        <f>(BAWANA!U95+BAWANA!V95)/4000</f>
        <v>0</v>
      </c>
      <c r="I98" s="54"/>
      <c r="J98" s="54">
        <f t="shared" si="9"/>
        <v>7.1489999999999998E-2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2</v>
      </c>
      <c r="Q98">
        <f>EDWPCL!C95</f>
        <v>2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18.776</v>
      </c>
      <c r="AF98" s="56">
        <f>'MSW BWN'!C95</f>
        <v>18.776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0.23749999999999999</v>
      </c>
      <c r="C99" s="54"/>
      <c r="D99" s="54">
        <f t="shared" si="8"/>
        <v>0.3175</v>
      </c>
      <c r="E99" s="55"/>
      <c r="F99" s="43"/>
      <c r="G99" s="54">
        <f>(BAWANA!Q96+BAWANA!R96+BAWANA!S96+BAWANA!T96)/4000</f>
        <v>7.1489999999999998E-2</v>
      </c>
      <c r="H99" s="54">
        <f>(BAWANA!U96+BAWANA!V96)/4000</f>
        <v>0</v>
      </c>
      <c r="I99" s="54"/>
      <c r="J99" s="54">
        <f t="shared" si="9"/>
        <v>7.1489999999999998E-2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2</v>
      </c>
      <c r="Q99">
        <f>EDWPCL!C96</f>
        <v>2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17.952000000000002</v>
      </c>
      <c r="AF99" s="56">
        <f>'MSW BWN'!C96</f>
        <v>17.952000000000002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0.23749999999999999</v>
      </c>
      <c r="C100" s="54"/>
      <c r="D100" s="54">
        <f t="shared" si="8"/>
        <v>0.3175</v>
      </c>
      <c r="E100" s="55"/>
      <c r="F100" s="43"/>
      <c r="G100" s="54">
        <f>(BAWANA!Q97+BAWANA!R97+BAWANA!S97+BAWANA!T97)/4000</f>
        <v>7.6239999999999988E-2</v>
      </c>
      <c r="H100" s="54">
        <f>(BAWANA!U97+BAWANA!V97)/4000</f>
        <v>0</v>
      </c>
      <c r="I100" s="54"/>
      <c r="J100" s="54">
        <f t="shared" si="9"/>
        <v>7.6239999999999988E-2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2</v>
      </c>
      <c r="Q100">
        <f>EDWPCL!C97</f>
        <v>2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16.972000000000001</v>
      </c>
      <c r="AF100" s="56">
        <f>'MSW BWN'!C97</f>
        <v>16.972000000000001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0.23749999999999999</v>
      </c>
      <c r="C101" s="54"/>
      <c r="D101" s="54">
        <f t="shared" si="8"/>
        <v>0.3175</v>
      </c>
      <c r="E101" s="55"/>
      <c r="F101" s="43"/>
      <c r="G101" s="54">
        <f>(BAWANA!Q98+BAWANA!R98+BAWANA!S98+BAWANA!T98)/4000</f>
        <v>7.1489999999999998E-2</v>
      </c>
      <c r="H101" s="54">
        <f>(BAWANA!U98+BAWANA!V98)/4000</f>
        <v>0</v>
      </c>
      <c r="I101" s="54"/>
      <c r="J101" s="54">
        <f t="shared" si="9"/>
        <v>7.1489999999999998E-2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2</v>
      </c>
      <c r="Q101">
        <f>EDWPCL!C98</f>
        <v>2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17.3</v>
      </c>
      <c r="AF101" s="56">
        <f>'MSW BWN'!C98</f>
        <v>17.3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22.680000000000028</v>
      </c>
      <c r="C102" s="54">
        <f t="shared" si="14"/>
        <v>0</v>
      </c>
      <c r="D102" s="54">
        <f t="shared" si="14"/>
        <v>30.359999999999992</v>
      </c>
      <c r="E102" s="54">
        <f t="shared" si="14"/>
        <v>0</v>
      </c>
      <c r="F102" s="54">
        <f t="shared" si="14"/>
        <v>0</v>
      </c>
      <c r="G102" s="54">
        <f t="shared" si="14"/>
        <v>6.794999999999991</v>
      </c>
      <c r="H102" s="54">
        <f t="shared" si="14"/>
        <v>0</v>
      </c>
      <c r="I102" s="54"/>
      <c r="J102" s="54">
        <f t="shared" si="14"/>
        <v>6.794999999999991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192</v>
      </c>
      <c r="Q102" s="71">
        <f t="shared" si="15"/>
        <v>192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1706.5600000000002</v>
      </c>
      <c r="AF102" s="71">
        <f t="shared" si="16"/>
        <v>1706.5600000000002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229</v>
      </c>
      <c r="B1" s="216"/>
      <c r="C1" s="216"/>
      <c r="D1" s="216"/>
      <c r="E1" s="183"/>
      <c r="F1" s="183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343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44833</v>
      </c>
      <c r="U2" s="115" t="s">
        <v>231</v>
      </c>
      <c r="V2" s="116" t="s">
        <v>230</v>
      </c>
      <c r="W2" s="30" t="s">
        <v>279</v>
      </c>
    </row>
    <row r="3" spans="1:23">
      <c r="A3" t="s">
        <v>443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H99" sqref="H99:L99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6" t="s">
        <v>229</v>
      </c>
      <c r="B1" s="216"/>
      <c r="C1" s="216"/>
      <c r="D1" s="216"/>
      <c r="E1" s="183"/>
      <c r="F1" s="183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343</v>
      </c>
      <c r="V1" s="221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44833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47.29</v>
      </c>
      <c r="I3" s="95">
        <v>9.65</v>
      </c>
      <c r="J3" s="95">
        <v>0</v>
      </c>
      <c r="K3" s="95">
        <v>0</v>
      </c>
      <c r="L3" s="95">
        <v>0.71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57.65</v>
      </c>
      <c r="W3">
        <v>47.29</v>
      </c>
      <c r="X3">
        <v>9.65</v>
      </c>
      <c r="Y3">
        <v>0.71</v>
      </c>
      <c r="Z3">
        <v>0</v>
      </c>
      <c r="AA3">
        <v>0</v>
      </c>
    </row>
    <row r="4" spans="1:27">
      <c r="B4" t="s">
        <v>263</v>
      </c>
      <c r="G4" t="s">
        <v>46</v>
      </c>
      <c r="H4" s="115">
        <v>37.64</v>
      </c>
      <c r="I4" s="88">
        <v>9.65</v>
      </c>
      <c r="J4" s="88">
        <v>0</v>
      </c>
      <c r="K4" s="88">
        <v>0</v>
      </c>
      <c r="L4" s="88">
        <v>11.58</v>
      </c>
      <c r="M4" s="116">
        <v>0</v>
      </c>
      <c r="N4" s="115">
        <v>0</v>
      </c>
      <c r="O4" s="88">
        <v>0</v>
      </c>
      <c r="P4" s="88">
        <v>0</v>
      </c>
      <c r="Q4" s="88">
        <v>-10</v>
      </c>
      <c r="R4" s="88">
        <v>0</v>
      </c>
      <c r="S4" s="116">
        <v>0</v>
      </c>
      <c r="U4" s="115">
        <v>-10</v>
      </c>
      <c r="V4" s="116">
        <v>58.86</v>
      </c>
      <c r="W4">
        <v>37.64</v>
      </c>
      <c r="X4">
        <v>9.65</v>
      </c>
      <c r="Y4">
        <v>11.58</v>
      </c>
      <c r="Z4">
        <v>-10</v>
      </c>
      <c r="AA4">
        <v>0</v>
      </c>
    </row>
    <row r="5" spans="1:27">
      <c r="G5" t="s">
        <v>47</v>
      </c>
      <c r="H5" s="115">
        <v>46.32</v>
      </c>
      <c r="I5" s="88">
        <v>9.65</v>
      </c>
      <c r="J5" s="88">
        <v>0</v>
      </c>
      <c r="K5" s="88">
        <v>0</v>
      </c>
      <c r="L5" s="88">
        <v>9.65</v>
      </c>
      <c r="M5" s="116">
        <v>0</v>
      </c>
      <c r="N5" s="115">
        <v>0</v>
      </c>
      <c r="O5" s="88">
        <v>0</v>
      </c>
      <c r="P5" s="88">
        <v>-65</v>
      </c>
      <c r="Q5" s="88">
        <v>0</v>
      </c>
      <c r="R5" s="88">
        <v>0</v>
      </c>
      <c r="S5" s="116">
        <v>0</v>
      </c>
      <c r="U5" s="115">
        <v>-65</v>
      </c>
      <c r="V5" s="116">
        <v>65.62</v>
      </c>
      <c r="W5">
        <v>46.32</v>
      </c>
      <c r="X5">
        <v>9.65</v>
      </c>
      <c r="Y5">
        <v>9.65</v>
      </c>
      <c r="Z5">
        <v>0</v>
      </c>
      <c r="AA5">
        <v>-65</v>
      </c>
    </row>
    <row r="6" spans="1:27">
      <c r="G6" t="s">
        <v>48</v>
      </c>
      <c r="H6" s="115">
        <v>18.329999999999998</v>
      </c>
      <c r="I6" s="88">
        <v>9.65</v>
      </c>
      <c r="J6" s="88">
        <v>0</v>
      </c>
      <c r="K6" s="88">
        <v>0</v>
      </c>
      <c r="L6" s="88">
        <v>10.62</v>
      </c>
      <c r="M6" s="116">
        <v>0</v>
      </c>
      <c r="N6" s="115">
        <v>0</v>
      </c>
      <c r="O6" s="88">
        <v>0</v>
      </c>
      <c r="P6" s="88">
        <v>-20</v>
      </c>
      <c r="Q6" s="88">
        <v>0</v>
      </c>
      <c r="R6" s="88">
        <v>0</v>
      </c>
      <c r="S6" s="116">
        <v>0</v>
      </c>
      <c r="U6" s="115">
        <v>-20</v>
      </c>
      <c r="V6" s="116">
        <v>38.6</v>
      </c>
      <c r="W6">
        <v>18.329999999999998</v>
      </c>
      <c r="X6">
        <v>9.65</v>
      </c>
      <c r="Y6">
        <v>10.62</v>
      </c>
      <c r="Z6">
        <v>0</v>
      </c>
      <c r="AA6">
        <v>-20</v>
      </c>
    </row>
    <row r="7" spans="1:27">
      <c r="G7" t="s">
        <v>49</v>
      </c>
      <c r="H7" s="115">
        <v>12.55</v>
      </c>
      <c r="I7" s="88">
        <v>19.3</v>
      </c>
      <c r="J7" s="88">
        <v>0</v>
      </c>
      <c r="K7" s="88">
        <v>28.95</v>
      </c>
      <c r="L7" s="88">
        <v>16.21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77.010000000000005</v>
      </c>
      <c r="W7">
        <v>12.55</v>
      </c>
      <c r="X7">
        <v>19.3</v>
      </c>
      <c r="Y7">
        <v>16.21</v>
      </c>
      <c r="Z7">
        <v>28.95</v>
      </c>
      <c r="AA7">
        <v>0</v>
      </c>
    </row>
    <row r="8" spans="1:27">
      <c r="G8" t="s">
        <v>50</v>
      </c>
      <c r="H8" s="115">
        <v>37.64</v>
      </c>
      <c r="I8" s="88">
        <v>43.42</v>
      </c>
      <c r="J8" s="88">
        <v>0</v>
      </c>
      <c r="K8" s="88">
        <v>9.65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90.71</v>
      </c>
      <c r="W8">
        <v>37.64</v>
      </c>
      <c r="X8">
        <v>43.42</v>
      </c>
      <c r="Y8">
        <v>0</v>
      </c>
      <c r="Z8">
        <v>9.65</v>
      </c>
      <c r="AA8">
        <v>0</v>
      </c>
    </row>
    <row r="9" spans="1:27">
      <c r="G9" t="s">
        <v>51</v>
      </c>
      <c r="H9" s="115">
        <v>94.57</v>
      </c>
      <c r="I9" s="88">
        <v>0</v>
      </c>
      <c r="J9" s="88">
        <v>28.95</v>
      </c>
      <c r="K9" s="88">
        <v>0</v>
      </c>
      <c r="L9" s="88">
        <v>10.62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134.13999999999999</v>
      </c>
      <c r="W9">
        <v>94.57</v>
      </c>
      <c r="X9">
        <v>0</v>
      </c>
      <c r="Y9">
        <v>10.62</v>
      </c>
      <c r="Z9">
        <v>0</v>
      </c>
      <c r="AA9">
        <v>28.95</v>
      </c>
    </row>
    <row r="10" spans="1:27">
      <c r="G10" t="s">
        <v>52</v>
      </c>
      <c r="H10" s="115">
        <v>64.650000000000006</v>
      </c>
      <c r="I10" s="88">
        <v>19.3</v>
      </c>
      <c r="J10" s="88">
        <v>24.13</v>
      </c>
      <c r="K10" s="88">
        <v>0</v>
      </c>
      <c r="L10" s="88">
        <v>10.62</v>
      </c>
      <c r="M10" s="116">
        <v>0</v>
      </c>
      <c r="N10" s="115">
        <v>0</v>
      </c>
      <c r="O10" s="88">
        <v>0</v>
      </c>
      <c r="P10" s="88">
        <v>0</v>
      </c>
      <c r="Q10" s="88">
        <v>-20</v>
      </c>
      <c r="R10" s="88">
        <v>0</v>
      </c>
      <c r="S10" s="116">
        <v>0</v>
      </c>
      <c r="U10" s="115">
        <v>-20</v>
      </c>
      <c r="V10" s="116">
        <v>118.7</v>
      </c>
      <c r="W10">
        <v>64.650000000000006</v>
      </c>
      <c r="X10">
        <v>19.3</v>
      </c>
      <c r="Y10">
        <v>10.62</v>
      </c>
      <c r="Z10">
        <v>-20</v>
      </c>
      <c r="AA10">
        <v>24.13</v>
      </c>
    </row>
    <row r="11" spans="1:27">
      <c r="G11" t="s">
        <v>53</v>
      </c>
      <c r="H11" s="115">
        <v>7.72</v>
      </c>
      <c r="I11" s="88">
        <v>14.48</v>
      </c>
      <c r="J11" s="88">
        <v>0</v>
      </c>
      <c r="K11" s="88">
        <v>0</v>
      </c>
      <c r="L11" s="88">
        <v>9.65</v>
      </c>
      <c r="M11" s="116">
        <v>0</v>
      </c>
      <c r="N11" s="115">
        <v>0</v>
      </c>
      <c r="O11" s="88">
        <v>0</v>
      </c>
      <c r="P11" s="88">
        <v>-20</v>
      </c>
      <c r="Q11" s="88">
        <v>0</v>
      </c>
      <c r="R11" s="88">
        <v>0</v>
      </c>
      <c r="S11" s="116">
        <v>0</v>
      </c>
      <c r="U11" s="115">
        <v>-20</v>
      </c>
      <c r="V11" s="116">
        <v>31.84</v>
      </c>
      <c r="W11">
        <v>7.72</v>
      </c>
      <c r="X11">
        <v>14.48</v>
      </c>
      <c r="Y11">
        <v>9.65</v>
      </c>
      <c r="Z11">
        <v>0</v>
      </c>
      <c r="AA11">
        <v>-20</v>
      </c>
    </row>
    <row r="12" spans="1:27">
      <c r="G12" t="s">
        <v>54</v>
      </c>
      <c r="H12" s="115">
        <v>28.94</v>
      </c>
      <c r="I12" s="88">
        <v>14.48</v>
      </c>
      <c r="J12" s="88">
        <v>24.13</v>
      </c>
      <c r="K12" s="88">
        <v>0</v>
      </c>
      <c r="L12" s="88">
        <v>10.62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78.16</v>
      </c>
      <c r="W12">
        <v>28.94</v>
      </c>
      <c r="X12">
        <v>14.48</v>
      </c>
      <c r="Y12">
        <v>10.62</v>
      </c>
      <c r="Z12">
        <v>0</v>
      </c>
      <c r="AA12">
        <v>24.13</v>
      </c>
    </row>
    <row r="13" spans="1:27">
      <c r="G13" t="s">
        <v>55</v>
      </c>
      <c r="H13" s="115">
        <v>0</v>
      </c>
      <c r="I13" s="88">
        <v>14.48</v>
      </c>
      <c r="J13" s="88">
        <v>0</v>
      </c>
      <c r="K13" s="88">
        <v>28.95</v>
      </c>
      <c r="L13" s="88">
        <v>15.92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59.35</v>
      </c>
      <c r="W13">
        <v>0</v>
      </c>
      <c r="X13">
        <v>14.48</v>
      </c>
      <c r="Y13">
        <v>15.92</v>
      </c>
      <c r="Z13">
        <v>28.95</v>
      </c>
      <c r="AA13">
        <v>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8.1999999999999993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8.1999999999999993</v>
      </c>
      <c r="W14">
        <v>0</v>
      </c>
      <c r="X14">
        <v>0</v>
      </c>
      <c r="Y14">
        <v>8.1999999999999993</v>
      </c>
      <c r="Z14">
        <v>0</v>
      </c>
      <c r="AA14">
        <v>0</v>
      </c>
    </row>
    <row r="15" spans="1:27">
      <c r="G15" t="s">
        <v>57</v>
      </c>
      <c r="H15" s="115">
        <v>0</v>
      </c>
      <c r="I15" s="88">
        <v>38.6</v>
      </c>
      <c r="J15" s="88">
        <v>0</v>
      </c>
      <c r="K15" s="88">
        <v>0</v>
      </c>
      <c r="L15" s="88">
        <v>10.62</v>
      </c>
      <c r="M15" s="116">
        <v>0</v>
      </c>
      <c r="N15" s="115">
        <v>-25</v>
      </c>
      <c r="O15" s="88">
        <v>0</v>
      </c>
      <c r="P15" s="88">
        <v>-40</v>
      </c>
      <c r="Q15" s="88">
        <v>-20</v>
      </c>
      <c r="R15" s="88">
        <v>0</v>
      </c>
      <c r="S15" s="116">
        <v>0</v>
      </c>
      <c r="U15" s="115">
        <v>-85</v>
      </c>
      <c r="V15" s="116">
        <v>49.22</v>
      </c>
      <c r="W15">
        <v>-25</v>
      </c>
      <c r="X15">
        <v>38.6</v>
      </c>
      <c r="Y15">
        <v>10.62</v>
      </c>
      <c r="Z15">
        <v>-20</v>
      </c>
      <c r="AA15">
        <v>-40</v>
      </c>
    </row>
    <row r="16" spans="1:27">
      <c r="G16" t="s">
        <v>58</v>
      </c>
      <c r="H16" s="115">
        <v>0</v>
      </c>
      <c r="I16" s="88">
        <v>4.83</v>
      </c>
      <c r="J16" s="88">
        <v>0</v>
      </c>
      <c r="K16" s="88">
        <v>0</v>
      </c>
      <c r="L16" s="88">
        <v>10.61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15.44</v>
      </c>
      <c r="W16">
        <v>0</v>
      </c>
      <c r="X16">
        <v>4.83</v>
      </c>
      <c r="Y16">
        <v>10.61</v>
      </c>
      <c r="Z16">
        <v>0</v>
      </c>
      <c r="AA16">
        <v>0</v>
      </c>
    </row>
    <row r="17" spans="7:27">
      <c r="G17" t="s">
        <v>59</v>
      </c>
      <c r="H17" s="115">
        <v>0</v>
      </c>
      <c r="I17" s="88">
        <v>0</v>
      </c>
      <c r="J17" s="88">
        <v>19.3</v>
      </c>
      <c r="K17" s="88">
        <v>0</v>
      </c>
      <c r="L17" s="88">
        <v>9.65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0</v>
      </c>
      <c r="V17" s="116">
        <v>28.95</v>
      </c>
      <c r="W17">
        <v>0</v>
      </c>
      <c r="X17">
        <v>0</v>
      </c>
      <c r="Y17">
        <v>9.65</v>
      </c>
      <c r="Z17">
        <v>0</v>
      </c>
      <c r="AA17">
        <v>19.3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19.3</v>
      </c>
      <c r="L18" s="88">
        <v>9.65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0</v>
      </c>
      <c r="V18" s="116">
        <v>28.95</v>
      </c>
      <c r="W18">
        <v>0</v>
      </c>
      <c r="X18">
        <v>0</v>
      </c>
      <c r="Y18">
        <v>9.65</v>
      </c>
      <c r="Z18">
        <v>19.3</v>
      </c>
      <c r="AA18">
        <v>0</v>
      </c>
    </row>
    <row r="19" spans="7:27">
      <c r="G19" t="s">
        <v>61</v>
      </c>
      <c r="H19" s="115">
        <v>0</v>
      </c>
      <c r="I19" s="88">
        <v>9.65</v>
      </c>
      <c r="J19" s="88">
        <v>0</v>
      </c>
      <c r="K19" s="88">
        <v>0</v>
      </c>
      <c r="L19" s="88">
        <v>15.73</v>
      </c>
      <c r="M19" s="116">
        <v>0</v>
      </c>
      <c r="N19" s="115">
        <v>0</v>
      </c>
      <c r="O19" s="88">
        <v>0</v>
      </c>
      <c r="P19" s="88">
        <v>-50</v>
      </c>
      <c r="Q19" s="88">
        <v>0</v>
      </c>
      <c r="R19" s="88">
        <v>0</v>
      </c>
      <c r="S19" s="116">
        <v>0</v>
      </c>
      <c r="U19" s="115">
        <v>-50</v>
      </c>
      <c r="V19" s="116">
        <v>25.38</v>
      </c>
      <c r="W19">
        <v>0</v>
      </c>
      <c r="X19">
        <v>9.65</v>
      </c>
      <c r="Y19">
        <v>15.73</v>
      </c>
      <c r="Z19">
        <v>0</v>
      </c>
      <c r="AA19">
        <v>-50</v>
      </c>
    </row>
    <row r="20" spans="7:27">
      <c r="G20" t="s">
        <v>62</v>
      </c>
      <c r="H20" s="115">
        <v>9.65</v>
      </c>
      <c r="I20" s="88">
        <v>0</v>
      </c>
      <c r="J20" s="88">
        <v>0</v>
      </c>
      <c r="K20" s="88">
        <v>0</v>
      </c>
      <c r="L20" s="88">
        <v>7.72</v>
      </c>
      <c r="M20" s="116">
        <v>0</v>
      </c>
      <c r="N20" s="115">
        <v>0</v>
      </c>
      <c r="O20" s="88">
        <v>-15</v>
      </c>
      <c r="P20" s="88">
        <v>0</v>
      </c>
      <c r="Q20" s="88">
        <v>-30</v>
      </c>
      <c r="R20" s="88">
        <v>0</v>
      </c>
      <c r="S20" s="116">
        <v>0</v>
      </c>
      <c r="U20" s="115">
        <v>-45</v>
      </c>
      <c r="V20" s="116">
        <v>17.37</v>
      </c>
      <c r="W20">
        <v>9.65</v>
      </c>
      <c r="X20">
        <v>-15</v>
      </c>
      <c r="Y20">
        <v>7.72</v>
      </c>
      <c r="Z20">
        <v>-30</v>
      </c>
      <c r="AA20">
        <v>0</v>
      </c>
    </row>
    <row r="21" spans="7:27">
      <c r="G21" t="s">
        <v>63</v>
      </c>
      <c r="H21" s="115">
        <v>19.3</v>
      </c>
      <c r="I21" s="88">
        <v>0</v>
      </c>
      <c r="J21" s="88">
        <v>0</v>
      </c>
      <c r="K21" s="88">
        <v>0</v>
      </c>
      <c r="L21" s="88">
        <v>10.62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0</v>
      </c>
      <c r="V21" s="116">
        <v>29.92</v>
      </c>
      <c r="W21">
        <v>19.3</v>
      </c>
      <c r="X21">
        <v>0</v>
      </c>
      <c r="Y21">
        <v>10.62</v>
      </c>
      <c r="Z21">
        <v>0</v>
      </c>
      <c r="AA21">
        <v>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10.62</v>
      </c>
      <c r="M22" s="116">
        <v>0</v>
      </c>
      <c r="N22" s="115">
        <v>-33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-33</v>
      </c>
      <c r="V22" s="116">
        <v>10.62</v>
      </c>
      <c r="W22">
        <v>-33</v>
      </c>
      <c r="X22">
        <v>0</v>
      </c>
      <c r="Y22">
        <v>10.62</v>
      </c>
      <c r="Z22">
        <v>0</v>
      </c>
      <c r="AA22">
        <v>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19.3</v>
      </c>
      <c r="L23" s="88">
        <v>10.62</v>
      </c>
      <c r="M23" s="116">
        <v>0</v>
      </c>
      <c r="N23" s="115">
        <v>-32</v>
      </c>
      <c r="O23" s="88">
        <v>0</v>
      </c>
      <c r="P23" s="88">
        <v>-35</v>
      </c>
      <c r="Q23" s="88">
        <v>0</v>
      </c>
      <c r="R23" s="88">
        <v>0</v>
      </c>
      <c r="S23" s="116">
        <v>0</v>
      </c>
      <c r="U23" s="115">
        <v>-67</v>
      </c>
      <c r="V23" s="116">
        <v>29.92</v>
      </c>
      <c r="W23">
        <v>-32</v>
      </c>
      <c r="X23">
        <v>0</v>
      </c>
      <c r="Y23">
        <v>10.62</v>
      </c>
      <c r="Z23">
        <v>19.3</v>
      </c>
      <c r="AA23">
        <v>-35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11.58</v>
      </c>
      <c r="M24" s="116">
        <v>0</v>
      </c>
      <c r="N24" s="115">
        <v>-78</v>
      </c>
      <c r="O24" s="88">
        <v>-10</v>
      </c>
      <c r="P24" s="88">
        <v>0</v>
      </c>
      <c r="Q24" s="88">
        <v>0</v>
      </c>
      <c r="R24" s="88">
        <v>0</v>
      </c>
      <c r="S24" s="116">
        <v>0</v>
      </c>
      <c r="U24" s="115">
        <v>-88</v>
      </c>
      <c r="V24" s="116">
        <v>11.58</v>
      </c>
      <c r="W24">
        <v>-78</v>
      </c>
      <c r="X24">
        <v>-10</v>
      </c>
      <c r="Y24">
        <v>11.58</v>
      </c>
      <c r="Z24">
        <v>0</v>
      </c>
      <c r="AA24">
        <v>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19.3</v>
      </c>
      <c r="M25" s="116">
        <v>0</v>
      </c>
      <c r="N25" s="115">
        <v>-19</v>
      </c>
      <c r="O25" s="88">
        <v>0</v>
      </c>
      <c r="P25" s="88">
        <v>-45</v>
      </c>
      <c r="Q25" s="88">
        <v>-30</v>
      </c>
      <c r="R25" s="88">
        <v>0</v>
      </c>
      <c r="S25" s="116">
        <v>0</v>
      </c>
      <c r="U25" s="115">
        <v>-94</v>
      </c>
      <c r="V25" s="116">
        <v>19.3</v>
      </c>
      <c r="W25">
        <v>-19</v>
      </c>
      <c r="X25">
        <v>0</v>
      </c>
      <c r="Y25">
        <v>19.3</v>
      </c>
      <c r="Z25">
        <v>-30</v>
      </c>
      <c r="AA25">
        <v>-45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12.06</v>
      </c>
      <c r="M26" s="116">
        <v>0</v>
      </c>
      <c r="N26" s="115">
        <v>-20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-20</v>
      </c>
      <c r="V26" s="116">
        <v>12.06</v>
      </c>
      <c r="W26">
        <v>-20</v>
      </c>
      <c r="X26">
        <v>0</v>
      </c>
      <c r="Y26">
        <v>12.06</v>
      </c>
      <c r="Z26">
        <v>0</v>
      </c>
      <c r="AA26">
        <v>0</v>
      </c>
    </row>
    <row r="27" spans="7:27">
      <c r="G27" t="s">
        <v>69</v>
      </c>
      <c r="H27" s="115">
        <v>22.2</v>
      </c>
      <c r="I27" s="88">
        <v>0</v>
      </c>
      <c r="J27" s="88">
        <v>0</v>
      </c>
      <c r="K27" s="88">
        <v>28.95</v>
      </c>
      <c r="L27" s="88">
        <v>15.44</v>
      </c>
      <c r="M27" s="116">
        <v>0</v>
      </c>
      <c r="N27" s="115">
        <v>0</v>
      </c>
      <c r="O27" s="88">
        <v>0</v>
      </c>
      <c r="P27" s="88">
        <v>-45</v>
      </c>
      <c r="Q27" s="88">
        <v>0</v>
      </c>
      <c r="R27" s="88">
        <v>0</v>
      </c>
      <c r="S27" s="116">
        <v>0</v>
      </c>
      <c r="U27" s="115">
        <v>-45</v>
      </c>
      <c r="V27" s="116">
        <v>66.58</v>
      </c>
      <c r="W27">
        <v>22.2</v>
      </c>
      <c r="X27">
        <v>0</v>
      </c>
      <c r="Y27">
        <v>15.44</v>
      </c>
      <c r="Z27">
        <v>28.95</v>
      </c>
      <c r="AA27">
        <v>-45</v>
      </c>
    </row>
    <row r="28" spans="7:27">
      <c r="G28" t="s">
        <v>70</v>
      </c>
      <c r="H28" s="115">
        <v>32.81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0</v>
      </c>
      <c r="V28" s="116">
        <v>32.81</v>
      </c>
      <c r="W28">
        <v>32.81</v>
      </c>
      <c r="X28">
        <v>0</v>
      </c>
      <c r="Y28">
        <v>0</v>
      </c>
      <c r="Z28">
        <v>0</v>
      </c>
      <c r="AA28">
        <v>0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-29</v>
      </c>
      <c r="O29" s="88">
        <v>-40</v>
      </c>
      <c r="P29" s="88">
        <v>0</v>
      </c>
      <c r="Q29" s="88">
        <v>-25</v>
      </c>
      <c r="R29" s="88">
        <v>0</v>
      </c>
      <c r="S29" s="116">
        <v>0</v>
      </c>
      <c r="U29" s="115">
        <v>-94</v>
      </c>
      <c r="V29" s="116">
        <v>0</v>
      </c>
      <c r="W29">
        <v>-29</v>
      </c>
      <c r="X29">
        <v>-40</v>
      </c>
      <c r="Y29">
        <v>0</v>
      </c>
      <c r="Z29">
        <v>-25</v>
      </c>
      <c r="AA29">
        <v>0</v>
      </c>
    </row>
    <row r="30" spans="7:27">
      <c r="G30" t="s">
        <v>72</v>
      </c>
      <c r="H30" s="115">
        <v>11.58</v>
      </c>
      <c r="I30" s="88">
        <v>0</v>
      </c>
      <c r="J30" s="88">
        <v>0</v>
      </c>
      <c r="K30" s="88">
        <v>0</v>
      </c>
      <c r="L30" s="88">
        <v>17.37</v>
      </c>
      <c r="M30" s="116">
        <v>0</v>
      </c>
      <c r="N30" s="115">
        <v>0</v>
      </c>
      <c r="O30" s="88">
        <v>-5</v>
      </c>
      <c r="P30" s="88">
        <v>0</v>
      </c>
      <c r="Q30" s="88">
        <v>0</v>
      </c>
      <c r="R30" s="88">
        <v>0</v>
      </c>
      <c r="S30" s="116">
        <v>0</v>
      </c>
      <c r="U30" s="115">
        <v>-5</v>
      </c>
      <c r="V30" s="116">
        <v>28.95</v>
      </c>
      <c r="W30">
        <v>11.58</v>
      </c>
      <c r="X30">
        <v>-5</v>
      </c>
      <c r="Y30">
        <v>17.37</v>
      </c>
      <c r="Z30">
        <v>0</v>
      </c>
      <c r="AA30">
        <v>0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17.37</v>
      </c>
      <c r="M31" s="116">
        <v>0</v>
      </c>
      <c r="N31" s="115">
        <v>-41</v>
      </c>
      <c r="O31" s="88">
        <v>-25</v>
      </c>
      <c r="P31" s="88">
        <v>-45</v>
      </c>
      <c r="Q31" s="88">
        <v>0</v>
      </c>
      <c r="R31" s="88">
        <v>0</v>
      </c>
      <c r="S31" s="116">
        <v>0</v>
      </c>
      <c r="U31" s="115">
        <v>-111</v>
      </c>
      <c r="V31" s="116">
        <v>17.37</v>
      </c>
      <c r="W31">
        <v>-41</v>
      </c>
      <c r="X31">
        <v>-25</v>
      </c>
      <c r="Y31">
        <v>17.37</v>
      </c>
      <c r="Z31">
        <v>0</v>
      </c>
      <c r="AA31">
        <v>-45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9.65</v>
      </c>
      <c r="M32" s="116">
        <v>0</v>
      </c>
      <c r="N32" s="115">
        <v>0</v>
      </c>
      <c r="O32" s="88">
        <v>-30</v>
      </c>
      <c r="P32" s="88">
        <v>0</v>
      </c>
      <c r="Q32" s="88">
        <v>0</v>
      </c>
      <c r="R32" s="88">
        <v>0</v>
      </c>
      <c r="S32" s="116">
        <v>0</v>
      </c>
      <c r="U32" s="115">
        <v>-30</v>
      </c>
      <c r="V32" s="116">
        <v>9.65</v>
      </c>
      <c r="W32">
        <v>0</v>
      </c>
      <c r="X32">
        <v>-30</v>
      </c>
      <c r="Y32">
        <v>9.65</v>
      </c>
      <c r="Z32">
        <v>0</v>
      </c>
      <c r="AA32">
        <v>0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12.55</v>
      </c>
      <c r="M33" s="116">
        <v>0</v>
      </c>
      <c r="N33" s="115">
        <v>-32</v>
      </c>
      <c r="O33" s="88">
        <v>-25</v>
      </c>
      <c r="P33" s="88">
        <v>-155</v>
      </c>
      <c r="Q33" s="88">
        <v>0</v>
      </c>
      <c r="R33" s="88">
        <v>0</v>
      </c>
      <c r="S33" s="116">
        <v>0</v>
      </c>
      <c r="U33" s="115">
        <v>-212</v>
      </c>
      <c r="V33" s="116">
        <v>12.54</v>
      </c>
      <c r="W33">
        <v>-32</v>
      </c>
      <c r="X33">
        <v>-25</v>
      </c>
      <c r="Y33">
        <v>12.55</v>
      </c>
      <c r="Z33">
        <v>0</v>
      </c>
      <c r="AA33">
        <v>-155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13.22</v>
      </c>
      <c r="M34" s="116">
        <v>0</v>
      </c>
      <c r="N34" s="115">
        <v>-44</v>
      </c>
      <c r="O34" s="88">
        <v>0</v>
      </c>
      <c r="P34" s="88">
        <v>-15</v>
      </c>
      <c r="Q34" s="88">
        <v>0</v>
      </c>
      <c r="R34" s="88">
        <v>0</v>
      </c>
      <c r="S34" s="116">
        <v>0</v>
      </c>
      <c r="U34" s="115">
        <v>-59</v>
      </c>
      <c r="V34" s="116">
        <v>13.22</v>
      </c>
      <c r="W34">
        <v>-44</v>
      </c>
      <c r="X34">
        <v>0</v>
      </c>
      <c r="Y34">
        <v>13.22</v>
      </c>
      <c r="Z34">
        <v>0</v>
      </c>
      <c r="AA34">
        <v>-15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13.51</v>
      </c>
      <c r="M35" s="116">
        <v>0</v>
      </c>
      <c r="N35" s="115">
        <v>-31</v>
      </c>
      <c r="O35" s="88">
        <v>0</v>
      </c>
      <c r="P35" s="88">
        <v>-80</v>
      </c>
      <c r="Q35" s="88">
        <v>0</v>
      </c>
      <c r="R35" s="88">
        <v>0</v>
      </c>
      <c r="S35" s="116">
        <v>0</v>
      </c>
      <c r="U35" s="115">
        <v>-111</v>
      </c>
      <c r="V35" s="116">
        <v>13.51</v>
      </c>
      <c r="W35">
        <v>-31</v>
      </c>
      <c r="X35">
        <v>0</v>
      </c>
      <c r="Y35">
        <v>13.51</v>
      </c>
      <c r="Z35">
        <v>0</v>
      </c>
      <c r="AA35">
        <v>-80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14.96</v>
      </c>
      <c r="M36" s="116">
        <v>0</v>
      </c>
      <c r="N36" s="115">
        <v>-4</v>
      </c>
      <c r="O36" s="88">
        <v>-30</v>
      </c>
      <c r="P36" s="88">
        <v>-35</v>
      </c>
      <c r="Q36" s="88">
        <v>0</v>
      </c>
      <c r="R36" s="88">
        <v>0</v>
      </c>
      <c r="S36" s="116">
        <v>0</v>
      </c>
      <c r="U36" s="115">
        <v>-69</v>
      </c>
      <c r="V36" s="116">
        <v>14.96</v>
      </c>
      <c r="W36">
        <v>-4</v>
      </c>
      <c r="X36">
        <v>-30</v>
      </c>
      <c r="Y36">
        <v>14.96</v>
      </c>
      <c r="Z36">
        <v>0</v>
      </c>
      <c r="AA36">
        <v>-35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9.65</v>
      </c>
      <c r="L37" s="88">
        <v>21.23</v>
      </c>
      <c r="M37" s="116">
        <v>0</v>
      </c>
      <c r="N37" s="115">
        <v>-57</v>
      </c>
      <c r="O37" s="88">
        <v>0</v>
      </c>
      <c r="P37" s="88">
        <v>-50</v>
      </c>
      <c r="Q37" s="88">
        <v>0</v>
      </c>
      <c r="R37" s="88">
        <v>0</v>
      </c>
      <c r="S37" s="116">
        <v>0</v>
      </c>
      <c r="U37" s="115">
        <v>-107</v>
      </c>
      <c r="V37" s="116">
        <v>30.88</v>
      </c>
      <c r="W37">
        <v>-57</v>
      </c>
      <c r="X37">
        <v>0</v>
      </c>
      <c r="Y37">
        <v>21.23</v>
      </c>
      <c r="Z37">
        <v>9.65</v>
      </c>
      <c r="AA37">
        <v>-50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13.51</v>
      </c>
      <c r="M38" s="116">
        <v>0</v>
      </c>
      <c r="N38" s="115">
        <v>-32</v>
      </c>
      <c r="O38" s="88">
        <v>0</v>
      </c>
      <c r="P38" s="88">
        <v>-45</v>
      </c>
      <c r="Q38" s="88">
        <v>0</v>
      </c>
      <c r="R38" s="88">
        <v>0</v>
      </c>
      <c r="S38" s="116">
        <v>0</v>
      </c>
      <c r="U38" s="115">
        <v>-77</v>
      </c>
      <c r="V38" s="116">
        <v>13.51</v>
      </c>
      <c r="W38">
        <v>-32</v>
      </c>
      <c r="X38">
        <v>0</v>
      </c>
      <c r="Y38">
        <v>13.51</v>
      </c>
      <c r="Z38">
        <v>0</v>
      </c>
      <c r="AA38">
        <v>-45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16.89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16.89</v>
      </c>
      <c r="W39">
        <v>0</v>
      </c>
      <c r="X39">
        <v>0</v>
      </c>
      <c r="Y39">
        <v>16.89</v>
      </c>
      <c r="Z39">
        <v>0</v>
      </c>
      <c r="AA39">
        <v>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17.37</v>
      </c>
      <c r="M40" s="116">
        <v>0</v>
      </c>
      <c r="N40" s="115">
        <v>-21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-21</v>
      </c>
      <c r="V40" s="116">
        <v>17.37</v>
      </c>
      <c r="W40">
        <v>-21</v>
      </c>
      <c r="X40">
        <v>0</v>
      </c>
      <c r="Y40">
        <v>17.37</v>
      </c>
      <c r="Z40">
        <v>0</v>
      </c>
      <c r="AA40">
        <v>0</v>
      </c>
    </row>
    <row r="41" spans="7:27">
      <c r="G41" t="s">
        <v>83</v>
      </c>
      <c r="H41" s="115">
        <v>0</v>
      </c>
      <c r="I41" s="88">
        <v>0</v>
      </c>
      <c r="J41" s="88">
        <v>48.25</v>
      </c>
      <c r="K41" s="88">
        <v>9.65</v>
      </c>
      <c r="L41" s="88">
        <v>16.41</v>
      </c>
      <c r="M41" s="116">
        <v>0</v>
      </c>
      <c r="N41" s="115">
        <v>-9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-9</v>
      </c>
      <c r="V41" s="116">
        <v>74.3</v>
      </c>
      <c r="W41">
        <v>-9</v>
      </c>
      <c r="X41">
        <v>0</v>
      </c>
      <c r="Y41">
        <v>16.41</v>
      </c>
      <c r="Z41">
        <v>9.65</v>
      </c>
      <c r="AA41">
        <v>48.25</v>
      </c>
    </row>
    <row r="42" spans="7:27">
      <c r="G42" t="s">
        <v>84</v>
      </c>
      <c r="H42" s="115">
        <v>0</v>
      </c>
      <c r="I42" s="88">
        <v>0</v>
      </c>
      <c r="J42" s="88">
        <v>28.95</v>
      </c>
      <c r="K42" s="88">
        <v>0</v>
      </c>
      <c r="L42" s="88">
        <v>17.559999999999999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46.51</v>
      </c>
      <c r="W42">
        <v>0</v>
      </c>
      <c r="X42">
        <v>0</v>
      </c>
      <c r="Y42">
        <v>17.559999999999999</v>
      </c>
      <c r="Z42">
        <v>0</v>
      </c>
      <c r="AA42">
        <v>28.95</v>
      </c>
    </row>
    <row r="43" spans="7:27">
      <c r="G43" t="s">
        <v>85</v>
      </c>
      <c r="H43" s="115">
        <v>73.34</v>
      </c>
      <c r="I43" s="88">
        <v>0</v>
      </c>
      <c r="J43" s="88">
        <v>0</v>
      </c>
      <c r="K43" s="88">
        <v>0</v>
      </c>
      <c r="L43" s="88">
        <v>28.95</v>
      </c>
      <c r="M43" s="116">
        <v>0</v>
      </c>
      <c r="N43" s="115">
        <v>0</v>
      </c>
      <c r="O43" s="88">
        <v>-45</v>
      </c>
      <c r="P43" s="88">
        <v>-30</v>
      </c>
      <c r="Q43" s="88">
        <v>0</v>
      </c>
      <c r="R43" s="88">
        <v>0</v>
      </c>
      <c r="S43" s="116">
        <v>0</v>
      </c>
      <c r="U43" s="115">
        <v>-75</v>
      </c>
      <c r="V43" s="116">
        <v>102.29</v>
      </c>
      <c r="W43">
        <v>73.34</v>
      </c>
      <c r="X43">
        <v>-45</v>
      </c>
      <c r="Y43">
        <v>28.95</v>
      </c>
      <c r="Z43">
        <v>0</v>
      </c>
      <c r="AA43">
        <v>-30</v>
      </c>
    </row>
    <row r="44" spans="7:27">
      <c r="G44" t="s">
        <v>86</v>
      </c>
      <c r="H44" s="115">
        <v>70.45</v>
      </c>
      <c r="I44" s="88">
        <v>0</v>
      </c>
      <c r="J44" s="88">
        <v>0</v>
      </c>
      <c r="K44" s="88">
        <v>0</v>
      </c>
      <c r="L44" s="88">
        <v>21.23</v>
      </c>
      <c r="M44" s="116">
        <v>0</v>
      </c>
      <c r="N44" s="115">
        <v>0</v>
      </c>
      <c r="O44" s="88">
        <v>-22</v>
      </c>
      <c r="P44" s="88">
        <v>0</v>
      </c>
      <c r="Q44" s="88">
        <v>0</v>
      </c>
      <c r="R44" s="88">
        <v>0</v>
      </c>
      <c r="S44" s="116">
        <v>0</v>
      </c>
      <c r="U44" s="115">
        <v>-22</v>
      </c>
      <c r="V44" s="116">
        <v>91.68</v>
      </c>
      <c r="W44">
        <v>70.45</v>
      </c>
      <c r="X44">
        <v>-22</v>
      </c>
      <c r="Y44">
        <v>21.23</v>
      </c>
      <c r="Z44">
        <v>0</v>
      </c>
      <c r="AA44">
        <v>0</v>
      </c>
    </row>
    <row r="45" spans="7:27">
      <c r="G45" t="s">
        <v>87</v>
      </c>
      <c r="H45" s="115">
        <v>26.06</v>
      </c>
      <c r="I45" s="88">
        <v>0</v>
      </c>
      <c r="J45" s="88">
        <v>0</v>
      </c>
      <c r="K45" s="88">
        <v>9.65</v>
      </c>
      <c r="L45" s="88">
        <v>23.16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58.86</v>
      </c>
      <c r="W45">
        <v>26.06</v>
      </c>
      <c r="X45">
        <v>0</v>
      </c>
      <c r="Y45">
        <v>23.16</v>
      </c>
      <c r="Z45">
        <v>9.65</v>
      </c>
      <c r="AA45">
        <v>0</v>
      </c>
    </row>
    <row r="46" spans="7:27">
      <c r="G46" t="s">
        <v>88</v>
      </c>
      <c r="H46" s="115">
        <v>36.67</v>
      </c>
      <c r="I46" s="88">
        <v>0</v>
      </c>
      <c r="J46" s="88">
        <v>0</v>
      </c>
      <c r="K46" s="88">
        <v>19.3</v>
      </c>
      <c r="L46" s="88">
        <v>23.16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79.13</v>
      </c>
      <c r="W46">
        <v>36.67</v>
      </c>
      <c r="X46">
        <v>0</v>
      </c>
      <c r="Y46">
        <v>23.16</v>
      </c>
      <c r="Z46">
        <v>19.3</v>
      </c>
      <c r="AA46">
        <v>0</v>
      </c>
    </row>
    <row r="47" spans="7:27">
      <c r="G47" t="s">
        <v>89</v>
      </c>
      <c r="H47" s="115">
        <v>52.11</v>
      </c>
      <c r="I47" s="88">
        <v>28.95</v>
      </c>
      <c r="J47" s="88">
        <v>9.65</v>
      </c>
      <c r="K47" s="88">
        <v>33.78</v>
      </c>
      <c r="L47" s="88">
        <v>25.28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149.77000000000001</v>
      </c>
      <c r="W47">
        <v>52.11</v>
      </c>
      <c r="X47">
        <v>28.95</v>
      </c>
      <c r="Y47">
        <v>25.28</v>
      </c>
      <c r="Z47">
        <v>33.78</v>
      </c>
      <c r="AA47">
        <v>9.65</v>
      </c>
    </row>
    <row r="48" spans="7:27">
      <c r="G48" t="s">
        <v>90</v>
      </c>
      <c r="H48" s="115">
        <v>18.34</v>
      </c>
      <c r="I48" s="88">
        <v>28.94</v>
      </c>
      <c r="J48" s="88">
        <v>0</v>
      </c>
      <c r="K48" s="88">
        <v>14.48</v>
      </c>
      <c r="L48" s="88">
        <v>25.28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87.04</v>
      </c>
      <c r="W48">
        <v>18.34</v>
      </c>
      <c r="X48">
        <v>28.94</v>
      </c>
      <c r="Y48">
        <v>25.28</v>
      </c>
      <c r="Z48">
        <v>14.48</v>
      </c>
      <c r="AA48">
        <v>0</v>
      </c>
    </row>
    <row r="49" spans="7:27">
      <c r="G49" t="s">
        <v>91</v>
      </c>
      <c r="H49" s="115">
        <v>0</v>
      </c>
      <c r="I49" s="88">
        <v>0</v>
      </c>
      <c r="J49" s="88">
        <v>62.72</v>
      </c>
      <c r="K49" s="88">
        <v>14.48</v>
      </c>
      <c r="L49" s="88">
        <v>29.43</v>
      </c>
      <c r="M49" s="116">
        <v>0</v>
      </c>
      <c r="N49" s="115">
        <v>-24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-24</v>
      </c>
      <c r="V49" s="116">
        <v>106.63</v>
      </c>
      <c r="W49">
        <v>-24</v>
      </c>
      <c r="X49">
        <v>0</v>
      </c>
      <c r="Y49">
        <v>29.43</v>
      </c>
      <c r="Z49">
        <v>14.48</v>
      </c>
      <c r="AA49">
        <v>62.72</v>
      </c>
    </row>
    <row r="50" spans="7:27">
      <c r="G50" t="s">
        <v>92</v>
      </c>
      <c r="H50" s="115">
        <v>0</v>
      </c>
      <c r="I50" s="88">
        <v>0</v>
      </c>
      <c r="J50" s="88">
        <v>9.65</v>
      </c>
      <c r="K50" s="88">
        <v>14.48</v>
      </c>
      <c r="L50" s="88">
        <v>22</v>
      </c>
      <c r="M50" s="116">
        <v>0</v>
      </c>
      <c r="N50" s="115">
        <v>-14</v>
      </c>
      <c r="O50" s="88">
        <v>-6</v>
      </c>
      <c r="P50" s="88">
        <v>0</v>
      </c>
      <c r="Q50" s="88">
        <v>0</v>
      </c>
      <c r="R50" s="88">
        <v>0</v>
      </c>
      <c r="S50" s="116">
        <v>0</v>
      </c>
      <c r="U50" s="115">
        <v>-20</v>
      </c>
      <c r="V50" s="116">
        <v>46.13</v>
      </c>
      <c r="W50">
        <v>-14</v>
      </c>
      <c r="X50">
        <v>-6</v>
      </c>
      <c r="Y50">
        <v>22</v>
      </c>
      <c r="Z50">
        <v>14.48</v>
      </c>
      <c r="AA50">
        <v>9.65</v>
      </c>
    </row>
    <row r="51" spans="7:27">
      <c r="G51" t="s">
        <v>93</v>
      </c>
      <c r="H51" s="115">
        <v>0</v>
      </c>
      <c r="I51" s="88">
        <v>17.37</v>
      </c>
      <c r="J51" s="88">
        <v>62.72</v>
      </c>
      <c r="K51" s="88">
        <v>48.25</v>
      </c>
      <c r="L51" s="88">
        <v>24.9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153.24</v>
      </c>
      <c r="W51">
        <v>0</v>
      </c>
      <c r="X51">
        <v>17.37</v>
      </c>
      <c r="Y51">
        <v>24.9</v>
      </c>
      <c r="Z51">
        <v>48.25</v>
      </c>
      <c r="AA51">
        <v>62.72</v>
      </c>
    </row>
    <row r="52" spans="7:27">
      <c r="G52" t="s">
        <v>94</v>
      </c>
      <c r="H52" s="115">
        <v>0</v>
      </c>
      <c r="I52" s="88">
        <v>0</v>
      </c>
      <c r="J52" s="88">
        <v>14.48</v>
      </c>
      <c r="K52" s="88">
        <v>19.3</v>
      </c>
      <c r="L52" s="88">
        <v>24.6</v>
      </c>
      <c r="M52" s="116">
        <v>0</v>
      </c>
      <c r="N52" s="115">
        <v>0</v>
      </c>
      <c r="O52" s="88">
        <v>-5</v>
      </c>
      <c r="P52" s="88">
        <v>0</v>
      </c>
      <c r="Q52" s="88">
        <v>0</v>
      </c>
      <c r="R52" s="88">
        <v>0</v>
      </c>
      <c r="S52" s="116">
        <v>0</v>
      </c>
      <c r="U52" s="115">
        <v>-5</v>
      </c>
      <c r="V52" s="116">
        <v>58.38</v>
      </c>
      <c r="W52">
        <v>0</v>
      </c>
      <c r="X52">
        <v>-5</v>
      </c>
      <c r="Y52">
        <v>24.6</v>
      </c>
      <c r="Z52">
        <v>19.3</v>
      </c>
      <c r="AA52">
        <v>14.48</v>
      </c>
    </row>
    <row r="53" spans="7:27">
      <c r="G53" t="s">
        <v>95</v>
      </c>
      <c r="H53" s="115">
        <v>8.69</v>
      </c>
      <c r="I53" s="88">
        <v>0</v>
      </c>
      <c r="J53" s="88">
        <v>77.19</v>
      </c>
      <c r="K53" s="88">
        <v>38.6</v>
      </c>
      <c r="L53" s="88">
        <v>24.13</v>
      </c>
      <c r="M53" s="116">
        <v>0</v>
      </c>
      <c r="N53" s="115">
        <v>0</v>
      </c>
      <c r="O53" s="88">
        <v>-12</v>
      </c>
      <c r="P53" s="88">
        <v>0</v>
      </c>
      <c r="Q53" s="88">
        <v>0</v>
      </c>
      <c r="R53" s="88">
        <v>0</v>
      </c>
      <c r="S53" s="116">
        <v>0</v>
      </c>
      <c r="U53" s="115">
        <v>-12</v>
      </c>
      <c r="V53" s="116">
        <v>148.61000000000001</v>
      </c>
      <c r="W53">
        <v>8.69</v>
      </c>
      <c r="X53">
        <v>-12</v>
      </c>
      <c r="Y53">
        <v>24.13</v>
      </c>
      <c r="Z53">
        <v>38.6</v>
      </c>
      <c r="AA53">
        <v>77.19</v>
      </c>
    </row>
    <row r="54" spans="7:27">
      <c r="G54" t="s">
        <v>96</v>
      </c>
      <c r="H54" s="115">
        <v>36.67</v>
      </c>
      <c r="I54" s="88">
        <v>0</v>
      </c>
      <c r="J54" s="88">
        <v>82.03</v>
      </c>
      <c r="K54" s="88">
        <v>28.95</v>
      </c>
      <c r="L54" s="88">
        <v>23.64</v>
      </c>
      <c r="M54" s="116">
        <v>0</v>
      </c>
      <c r="N54" s="115">
        <v>0</v>
      </c>
      <c r="O54" s="88">
        <v>-20</v>
      </c>
      <c r="P54" s="88">
        <v>0</v>
      </c>
      <c r="Q54" s="88">
        <v>0</v>
      </c>
      <c r="R54" s="88">
        <v>0</v>
      </c>
      <c r="S54" s="116">
        <v>0</v>
      </c>
      <c r="U54" s="115">
        <v>-20</v>
      </c>
      <c r="V54" s="116">
        <v>171.29</v>
      </c>
      <c r="W54">
        <v>36.67</v>
      </c>
      <c r="X54">
        <v>-20</v>
      </c>
      <c r="Y54">
        <v>23.64</v>
      </c>
      <c r="Z54">
        <v>28.95</v>
      </c>
      <c r="AA54">
        <v>82.03</v>
      </c>
    </row>
    <row r="55" spans="7:27">
      <c r="G55" t="s">
        <v>97</v>
      </c>
      <c r="H55" s="115">
        <v>0</v>
      </c>
      <c r="I55" s="88">
        <v>0</v>
      </c>
      <c r="J55" s="88">
        <v>38.6</v>
      </c>
      <c r="K55" s="88">
        <v>28.95</v>
      </c>
      <c r="L55" s="88">
        <v>27.7</v>
      </c>
      <c r="M55" s="116">
        <v>0</v>
      </c>
      <c r="N55" s="115">
        <v>-91</v>
      </c>
      <c r="O55" s="88">
        <v>-68</v>
      </c>
      <c r="P55" s="88">
        <v>0</v>
      </c>
      <c r="Q55" s="88">
        <v>0</v>
      </c>
      <c r="R55" s="88">
        <v>0</v>
      </c>
      <c r="S55" s="116">
        <v>0</v>
      </c>
      <c r="U55" s="115">
        <v>-159</v>
      </c>
      <c r="V55" s="116">
        <v>95.25</v>
      </c>
      <c r="W55">
        <v>-91</v>
      </c>
      <c r="X55">
        <v>-68</v>
      </c>
      <c r="Y55">
        <v>27.7</v>
      </c>
      <c r="Z55">
        <v>28.95</v>
      </c>
      <c r="AA55">
        <v>38.6</v>
      </c>
    </row>
    <row r="56" spans="7:27">
      <c r="G56" t="s">
        <v>98</v>
      </c>
      <c r="H56" s="115">
        <v>0</v>
      </c>
      <c r="I56" s="88">
        <v>0</v>
      </c>
      <c r="J56" s="88">
        <v>14.48</v>
      </c>
      <c r="K56" s="88">
        <v>19.3</v>
      </c>
      <c r="L56" s="88">
        <v>19.78</v>
      </c>
      <c r="M56" s="116">
        <v>0</v>
      </c>
      <c r="N56" s="115">
        <v>-34</v>
      </c>
      <c r="O56" s="88">
        <v>-68</v>
      </c>
      <c r="P56" s="88">
        <v>0</v>
      </c>
      <c r="Q56" s="88">
        <v>0</v>
      </c>
      <c r="R56" s="88">
        <v>0</v>
      </c>
      <c r="S56" s="116">
        <v>0</v>
      </c>
      <c r="U56" s="115">
        <v>-102</v>
      </c>
      <c r="V56" s="116">
        <v>53.56</v>
      </c>
      <c r="W56">
        <v>-34</v>
      </c>
      <c r="X56">
        <v>-68</v>
      </c>
      <c r="Y56">
        <v>19.78</v>
      </c>
      <c r="Z56">
        <v>19.3</v>
      </c>
      <c r="AA56">
        <v>14.48</v>
      </c>
    </row>
    <row r="57" spans="7:27">
      <c r="G57" t="s">
        <v>99</v>
      </c>
      <c r="H57" s="115">
        <v>6.76</v>
      </c>
      <c r="I57" s="88">
        <v>0</v>
      </c>
      <c r="J57" s="88">
        <v>86.84</v>
      </c>
      <c r="K57" s="88">
        <v>28.95</v>
      </c>
      <c r="L57" s="88">
        <v>22.68</v>
      </c>
      <c r="M57" s="116">
        <v>0</v>
      </c>
      <c r="N57" s="115">
        <v>0</v>
      </c>
      <c r="O57" s="88">
        <v>-35</v>
      </c>
      <c r="P57" s="88">
        <v>0</v>
      </c>
      <c r="Q57" s="88">
        <v>0</v>
      </c>
      <c r="R57" s="88">
        <v>0</v>
      </c>
      <c r="S57" s="116">
        <v>0</v>
      </c>
      <c r="U57" s="115">
        <v>-35</v>
      </c>
      <c r="V57" s="116">
        <v>145.22999999999999</v>
      </c>
      <c r="W57">
        <v>6.76</v>
      </c>
      <c r="X57">
        <v>-35</v>
      </c>
      <c r="Y57">
        <v>22.68</v>
      </c>
      <c r="Z57">
        <v>28.95</v>
      </c>
      <c r="AA57">
        <v>86.84</v>
      </c>
    </row>
    <row r="58" spans="7:27">
      <c r="G58" t="s">
        <v>100</v>
      </c>
      <c r="H58" s="115">
        <v>0</v>
      </c>
      <c r="I58" s="88">
        <v>0</v>
      </c>
      <c r="J58" s="88">
        <v>28.95</v>
      </c>
      <c r="K58" s="88">
        <v>28.95</v>
      </c>
      <c r="L58" s="88">
        <v>22.2</v>
      </c>
      <c r="M58" s="116">
        <v>0</v>
      </c>
      <c r="N58" s="115">
        <v>-56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-56</v>
      </c>
      <c r="V58" s="116">
        <v>80.099999999999994</v>
      </c>
      <c r="W58">
        <v>-56</v>
      </c>
      <c r="X58">
        <v>0</v>
      </c>
      <c r="Y58">
        <v>22.2</v>
      </c>
      <c r="Z58">
        <v>28.95</v>
      </c>
      <c r="AA58">
        <v>28.95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28.95</v>
      </c>
      <c r="L59" s="88">
        <v>22</v>
      </c>
      <c r="M59" s="116">
        <v>0</v>
      </c>
      <c r="N59" s="115">
        <v>-21</v>
      </c>
      <c r="O59" s="88">
        <v>-32</v>
      </c>
      <c r="P59" s="88">
        <v>0</v>
      </c>
      <c r="Q59" s="88">
        <v>0</v>
      </c>
      <c r="R59" s="88">
        <v>0</v>
      </c>
      <c r="S59" s="116">
        <v>0</v>
      </c>
      <c r="U59" s="115">
        <v>-53</v>
      </c>
      <c r="V59" s="116">
        <v>50.95</v>
      </c>
      <c r="W59">
        <v>-21</v>
      </c>
      <c r="X59">
        <v>-32</v>
      </c>
      <c r="Y59">
        <v>22</v>
      </c>
      <c r="Z59">
        <v>28.95</v>
      </c>
      <c r="AA59">
        <v>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19.3</v>
      </c>
      <c r="L60" s="88">
        <v>21.71</v>
      </c>
      <c r="M60" s="116">
        <v>0</v>
      </c>
      <c r="N60" s="115">
        <v>-8</v>
      </c>
      <c r="O60" s="88">
        <v>-26</v>
      </c>
      <c r="P60" s="88">
        <v>0</v>
      </c>
      <c r="Q60" s="88">
        <v>0</v>
      </c>
      <c r="R60" s="88">
        <v>0</v>
      </c>
      <c r="S60" s="116">
        <v>0</v>
      </c>
      <c r="U60" s="115">
        <v>-34</v>
      </c>
      <c r="V60" s="116">
        <v>41.01</v>
      </c>
      <c r="W60">
        <v>-8</v>
      </c>
      <c r="X60">
        <v>-26</v>
      </c>
      <c r="Y60">
        <v>21.71</v>
      </c>
      <c r="Z60">
        <v>19.3</v>
      </c>
      <c r="AA60">
        <v>0</v>
      </c>
    </row>
    <row r="61" spans="7:27">
      <c r="G61" t="s">
        <v>103</v>
      </c>
      <c r="H61" s="115">
        <v>34.729999999999997</v>
      </c>
      <c r="I61" s="88">
        <v>14.48</v>
      </c>
      <c r="J61" s="88">
        <v>0</v>
      </c>
      <c r="K61" s="88">
        <v>33.78</v>
      </c>
      <c r="L61" s="88">
        <v>24.8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107.79</v>
      </c>
      <c r="W61">
        <v>34.729999999999997</v>
      </c>
      <c r="X61">
        <v>14.48</v>
      </c>
      <c r="Y61">
        <v>24.8</v>
      </c>
      <c r="Z61">
        <v>33.78</v>
      </c>
      <c r="AA61">
        <v>0</v>
      </c>
    </row>
    <row r="62" spans="7:27">
      <c r="G62" t="s">
        <v>104</v>
      </c>
      <c r="H62" s="115">
        <v>12.55</v>
      </c>
      <c r="I62" s="88">
        <v>28.94</v>
      </c>
      <c r="J62" s="88">
        <v>0</v>
      </c>
      <c r="K62" s="88">
        <v>28.95</v>
      </c>
      <c r="L62" s="88">
        <v>15.25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85.69</v>
      </c>
      <c r="W62">
        <v>12.55</v>
      </c>
      <c r="X62">
        <v>28.94</v>
      </c>
      <c r="Y62">
        <v>15.25</v>
      </c>
      <c r="Z62">
        <v>28.95</v>
      </c>
      <c r="AA62">
        <v>0</v>
      </c>
    </row>
    <row r="63" spans="7:27">
      <c r="G63" t="s">
        <v>105</v>
      </c>
      <c r="H63" s="115">
        <v>39.57</v>
      </c>
      <c r="I63" s="88">
        <v>0</v>
      </c>
      <c r="J63" s="88">
        <v>43.42</v>
      </c>
      <c r="K63" s="88">
        <v>28.95</v>
      </c>
      <c r="L63" s="88">
        <v>18.34</v>
      </c>
      <c r="M63" s="116">
        <v>0</v>
      </c>
      <c r="N63" s="115">
        <v>0</v>
      </c>
      <c r="O63" s="88">
        <v>-34</v>
      </c>
      <c r="P63" s="88">
        <v>0</v>
      </c>
      <c r="Q63" s="88">
        <v>0</v>
      </c>
      <c r="R63" s="88">
        <v>0</v>
      </c>
      <c r="S63" s="116">
        <v>0</v>
      </c>
      <c r="U63" s="115">
        <v>-34</v>
      </c>
      <c r="V63" s="116">
        <v>130.28</v>
      </c>
      <c r="W63">
        <v>39.57</v>
      </c>
      <c r="X63">
        <v>-34</v>
      </c>
      <c r="Y63">
        <v>18.34</v>
      </c>
      <c r="Z63">
        <v>28.95</v>
      </c>
      <c r="AA63">
        <v>43.42</v>
      </c>
    </row>
    <row r="64" spans="7:27">
      <c r="G64" t="s">
        <v>106</v>
      </c>
      <c r="H64" s="115">
        <v>46.31</v>
      </c>
      <c r="I64" s="88">
        <v>0</v>
      </c>
      <c r="J64" s="88">
        <v>14.48</v>
      </c>
      <c r="K64" s="88">
        <v>28.95</v>
      </c>
      <c r="L64" s="88">
        <v>18.34</v>
      </c>
      <c r="M64" s="116">
        <v>0</v>
      </c>
      <c r="N64" s="115">
        <v>0</v>
      </c>
      <c r="O64" s="88">
        <v>-34</v>
      </c>
      <c r="P64" s="88">
        <v>0</v>
      </c>
      <c r="Q64" s="88">
        <v>0</v>
      </c>
      <c r="R64" s="88">
        <v>0</v>
      </c>
      <c r="S64" s="116">
        <v>0</v>
      </c>
      <c r="U64" s="115">
        <v>-34</v>
      </c>
      <c r="V64" s="116">
        <v>108.08</v>
      </c>
      <c r="W64">
        <v>46.31</v>
      </c>
      <c r="X64">
        <v>-34</v>
      </c>
      <c r="Y64">
        <v>18.34</v>
      </c>
      <c r="Z64">
        <v>28.95</v>
      </c>
      <c r="AA64">
        <v>14.48</v>
      </c>
    </row>
    <row r="65" spans="7:27">
      <c r="G65" t="s">
        <v>107</v>
      </c>
      <c r="H65" s="115">
        <v>20.27</v>
      </c>
      <c r="I65" s="88">
        <v>15.44</v>
      </c>
      <c r="J65" s="88">
        <v>72.36</v>
      </c>
      <c r="K65" s="88">
        <v>33.78</v>
      </c>
      <c r="L65" s="88">
        <v>18.34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160.19</v>
      </c>
      <c r="W65">
        <v>20.27</v>
      </c>
      <c r="X65">
        <v>15.44</v>
      </c>
      <c r="Y65">
        <v>18.34</v>
      </c>
      <c r="Z65">
        <v>33.78</v>
      </c>
      <c r="AA65">
        <v>72.36</v>
      </c>
    </row>
    <row r="66" spans="7:27">
      <c r="G66" t="s">
        <v>108</v>
      </c>
      <c r="H66" s="115">
        <v>29.92</v>
      </c>
      <c r="I66" s="88">
        <v>0</v>
      </c>
      <c r="J66" s="88">
        <v>57.9</v>
      </c>
      <c r="K66" s="88">
        <v>28.95</v>
      </c>
      <c r="L66" s="88">
        <v>17.37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134.13999999999999</v>
      </c>
      <c r="W66">
        <v>29.92</v>
      </c>
      <c r="X66">
        <v>0</v>
      </c>
      <c r="Y66">
        <v>17.37</v>
      </c>
      <c r="Z66">
        <v>28.95</v>
      </c>
      <c r="AA66">
        <v>57.9</v>
      </c>
    </row>
    <row r="67" spans="7:27">
      <c r="G67" t="s">
        <v>109</v>
      </c>
      <c r="H67" s="115">
        <v>46.32</v>
      </c>
      <c r="I67" s="88">
        <v>19.3</v>
      </c>
      <c r="J67" s="88">
        <v>28.95</v>
      </c>
      <c r="K67" s="88">
        <v>19.3</v>
      </c>
      <c r="L67" s="88">
        <v>25.09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138.96</v>
      </c>
      <c r="W67">
        <v>46.32</v>
      </c>
      <c r="X67">
        <v>19.3</v>
      </c>
      <c r="Y67">
        <v>25.09</v>
      </c>
      <c r="Z67">
        <v>19.3</v>
      </c>
      <c r="AA67">
        <v>28.95</v>
      </c>
    </row>
    <row r="68" spans="7:27">
      <c r="G68" t="s">
        <v>110</v>
      </c>
      <c r="H68" s="115">
        <v>21.23</v>
      </c>
      <c r="I68" s="88">
        <v>30.88</v>
      </c>
      <c r="J68" s="88">
        <v>67.55</v>
      </c>
      <c r="K68" s="88">
        <v>9.65</v>
      </c>
      <c r="L68" s="88">
        <v>15.25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144.56</v>
      </c>
      <c r="W68">
        <v>21.23</v>
      </c>
      <c r="X68">
        <v>30.88</v>
      </c>
      <c r="Y68">
        <v>15.25</v>
      </c>
      <c r="Z68">
        <v>9.65</v>
      </c>
      <c r="AA68">
        <v>67.55</v>
      </c>
    </row>
    <row r="69" spans="7:27">
      <c r="G69" t="s">
        <v>111</v>
      </c>
      <c r="H69" s="115">
        <v>79.13</v>
      </c>
      <c r="I69" s="88">
        <v>57.9</v>
      </c>
      <c r="J69" s="88">
        <v>53.08</v>
      </c>
      <c r="K69" s="88">
        <v>28.95</v>
      </c>
      <c r="L69" s="88">
        <v>17.37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236.42</v>
      </c>
      <c r="W69">
        <v>79.13</v>
      </c>
      <c r="X69">
        <v>57.9</v>
      </c>
      <c r="Y69">
        <v>17.37</v>
      </c>
      <c r="Z69">
        <v>28.95</v>
      </c>
      <c r="AA69">
        <v>53.08</v>
      </c>
    </row>
    <row r="70" spans="7:27">
      <c r="G70" t="s">
        <v>112</v>
      </c>
      <c r="H70" s="115">
        <v>40.53</v>
      </c>
      <c r="I70" s="88">
        <v>30.88</v>
      </c>
      <c r="J70" s="88">
        <v>53.08</v>
      </c>
      <c r="K70" s="88">
        <v>9.65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134.13999999999999</v>
      </c>
      <c r="W70">
        <v>40.53</v>
      </c>
      <c r="X70">
        <v>30.88</v>
      </c>
      <c r="Y70">
        <v>0</v>
      </c>
      <c r="Z70">
        <v>9.65</v>
      </c>
      <c r="AA70">
        <v>53.08</v>
      </c>
    </row>
    <row r="71" spans="7:27">
      <c r="G71" t="s">
        <v>113</v>
      </c>
      <c r="H71" s="115">
        <v>0</v>
      </c>
      <c r="I71" s="88">
        <v>4.83</v>
      </c>
      <c r="J71" s="88">
        <v>0</v>
      </c>
      <c r="K71" s="88">
        <v>19.3</v>
      </c>
      <c r="L71" s="88">
        <v>17.37</v>
      </c>
      <c r="M71" s="116">
        <v>0</v>
      </c>
      <c r="N71" s="115">
        <v>-25</v>
      </c>
      <c r="O71" s="88">
        <v>0</v>
      </c>
      <c r="P71" s="88">
        <v>-20</v>
      </c>
      <c r="Q71" s="88">
        <v>0</v>
      </c>
      <c r="R71" s="88">
        <v>0</v>
      </c>
      <c r="S71" s="116">
        <v>0</v>
      </c>
      <c r="U71" s="115">
        <v>-45</v>
      </c>
      <c r="V71" s="116">
        <v>41.5</v>
      </c>
      <c r="W71">
        <v>-25</v>
      </c>
      <c r="X71">
        <v>4.83</v>
      </c>
      <c r="Y71">
        <v>17.37</v>
      </c>
      <c r="Z71">
        <v>19.3</v>
      </c>
      <c r="AA71">
        <v>-20</v>
      </c>
    </row>
    <row r="72" spans="7:27">
      <c r="G72" t="s">
        <v>114</v>
      </c>
      <c r="H72" s="115">
        <v>8.69</v>
      </c>
      <c r="I72" s="88">
        <v>19.3</v>
      </c>
      <c r="J72" s="88">
        <v>33.770000000000003</v>
      </c>
      <c r="K72" s="88">
        <v>19.3</v>
      </c>
      <c r="L72" s="88">
        <v>17.37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98.43</v>
      </c>
      <c r="W72">
        <v>8.69</v>
      </c>
      <c r="X72">
        <v>19.3</v>
      </c>
      <c r="Y72">
        <v>17.37</v>
      </c>
      <c r="Z72">
        <v>19.3</v>
      </c>
      <c r="AA72">
        <v>33.770000000000003</v>
      </c>
    </row>
    <row r="73" spans="7:27">
      <c r="G73" t="s">
        <v>115</v>
      </c>
      <c r="H73" s="115">
        <v>56.93</v>
      </c>
      <c r="I73" s="88">
        <v>0</v>
      </c>
      <c r="J73" s="88">
        <v>24.13</v>
      </c>
      <c r="K73" s="88">
        <v>9.65</v>
      </c>
      <c r="L73" s="88">
        <v>23.16</v>
      </c>
      <c r="M73" s="116">
        <v>0</v>
      </c>
      <c r="N73" s="115">
        <v>0</v>
      </c>
      <c r="O73" s="88">
        <v>-60</v>
      </c>
      <c r="P73" s="88">
        <v>0</v>
      </c>
      <c r="Q73" s="88">
        <v>0</v>
      </c>
      <c r="R73" s="88">
        <v>0</v>
      </c>
      <c r="S73" s="116">
        <v>0</v>
      </c>
      <c r="U73" s="115">
        <v>-60</v>
      </c>
      <c r="V73" s="116">
        <v>113.87</v>
      </c>
      <c r="W73">
        <v>56.93</v>
      </c>
      <c r="X73">
        <v>-60</v>
      </c>
      <c r="Y73">
        <v>23.16</v>
      </c>
      <c r="Z73">
        <v>9.65</v>
      </c>
      <c r="AA73">
        <v>24.13</v>
      </c>
    </row>
    <row r="74" spans="7:27">
      <c r="G74" t="s">
        <v>116</v>
      </c>
      <c r="H74" s="115">
        <v>13.51</v>
      </c>
      <c r="I74" s="88">
        <v>0</v>
      </c>
      <c r="J74" s="88">
        <v>24.13</v>
      </c>
      <c r="K74" s="88">
        <v>9.65</v>
      </c>
      <c r="L74" s="88">
        <v>0</v>
      </c>
      <c r="M74" s="116">
        <v>0</v>
      </c>
      <c r="N74" s="115">
        <v>0</v>
      </c>
      <c r="O74" s="88">
        <v>-60</v>
      </c>
      <c r="P74" s="88">
        <v>0</v>
      </c>
      <c r="Q74" s="88">
        <v>0</v>
      </c>
      <c r="R74" s="88">
        <v>0</v>
      </c>
      <c r="S74" s="116">
        <v>0</v>
      </c>
      <c r="U74" s="115">
        <v>-60</v>
      </c>
      <c r="V74" s="116">
        <v>47.28</v>
      </c>
      <c r="W74">
        <v>13.51</v>
      </c>
      <c r="X74">
        <v>-60</v>
      </c>
      <c r="Y74">
        <v>0</v>
      </c>
      <c r="Z74">
        <v>9.65</v>
      </c>
      <c r="AA74">
        <v>24.13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19.3</v>
      </c>
      <c r="L75" s="88">
        <v>0</v>
      </c>
      <c r="M75" s="116">
        <v>0</v>
      </c>
      <c r="N75" s="115">
        <v>-15</v>
      </c>
      <c r="O75" s="88">
        <v>-85</v>
      </c>
      <c r="P75" s="88">
        <v>-35</v>
      </c>
      <c r="Q75" s="88">
        <v>0</v>
      </c>
      <c r="R75" s="88">
        <v>0</v>
      </c>
      <c r="S75" s="116">
        <v>0</v>
      </c>
      <c r="U75" s="115">
        <v>-135</v>
      </c>
      <c r="V75" s="116">
        <v>19.3</v>
      </c>
      <c r="W75">
        <v>-15</v>
      </c>
      <c r="X75">
        <v>-85</v>
      </c>
      <c r="Y75">
        <v>0</v>
      </c>
      <c r="Z75">
        <v>19.3</v>
      </c>
      <c r="AA75">
        <v>-35</v>
      </c>
    </row>
    <row r="76" spans="7:27">
      <c r="G76" t="s">
        <v>118</v>
      </c>
      <c r="H76" s="115">
        <v>44.39</v>
      </c>
      <c r="I76" s="88">
        <v>0</v>
      </c>
      <c r="J76" s="88">
        <v>9.65</v>
      </c>
      <c r="K76" s="88">
        <v>28.95</v>
      </c>
      <c r="L76" s="88">
        <v>0</v>
      </c>
      <c r="M76" s="116">
        <v>0</v>
      </c>
      <c r="N76" s="115">
        <v>0</v>
      </c>
      <c r="O76" s="88">
        <v>-75</v>
      </c>
      <c r="P76" s="88">
        <v>0</v>
      </c>
      <c r="Q76" s="88">
        <v>0</v>
      </c>
      <c r="R76" s="88">
        <v>0</v>
      </c>
      <c r="S76" s="116">
        <v>0</v>
      </c>
      <c r="U76" s="115">
        <v>-75</v>
      </c>
      <c r="V76" s="116">
        <v>82.99</v>
      </c>
      <c r="W76">
        <v>44.39</v>
      </c>
      <c r="X76">
        <v>-75</v>
      </c>
      <c r="Y76">
        <v>0</v>
      </c>
      <c r="Z76">
        <v>28.95</v>
      </c>
      <c r="AA76">
        <v>9.65</v>
      </c>
    </row>
    <row r="77" spans="7:27">
      <c r="G77" t="s">
        <v>119</v>
      </c>
      <c r="H77" s="115">
        <v>38.69</v>
      </c>
      <c r="I77" s="88">
        <v>0</v>
      </c>
      <c r="J77" s="88">
        <v>17.27</v>
      </c>
      <c r="K77" s="88">
        <v>27.63</v>
      </c>
      <c r="L77" s="88">
        <v>0</v>
      </c>
      <c r="M77" s="116">
        <v>0</v>
      </c>
      <c r="N77" s="115">
        <v>0</v>
      </c>
      <c r="O77" s="88">
        <v>-40</v>
      </c>
      <c r="P77" s="88">
        <v>0</v>
      </c>
      <c r="Q77" s="88">
        <v>0</v>
      </c>
      <c r="R77" s="88">
        <v>0</v>
      </c>
      <c r="S77" s="116">
        <v>0</v>
      </c>
      <c r="U77" s="115">
        <v>-40</v>
      </c>
      <c r="V77" s="116">
        <v>83.59</v>
      </c>
      <c r="W77">
        <v>38.69</v>
      </c>
      <c r="X77">
        <v>-40</v>
      </c>
      <c r="Y77">
        <v>0</v>
      </c>
      <c r="Z77">
        <v>27.63</v>
      </c>
      <c r="AA77">
        <v>17.27</v>
      </c>
    </row>
    <row r="78" spans="7:27">
      <c r="G78" t="s">
        <v>120</v>
      </c>
      <c r="H78" s="115">
        <v>17.93</v>
      </c>
      <c r="I78" s="88">
        <v>0</v>
      </c>
      <c r="J78" s="88">
        <v>18.55</v>
      </c>
      <c r="K78" s="88">
        <v>24.72</v>
      </c>
      <c r="L78" s="88">
        <v>0</v>
      </c>
      <c r="M78" s="116">
        <v>0</v>
      </c>
      <c r="N78" s="115">
        <v>0</v>
      </c>
      <c r="O78" s="88">
        <v>-50</v>
      </c>
      <c r="P78" s="88">
        <v>0</v>
      </c>
      <c r="Q78" s="88">
        <v>0</v>
      </c>
      <c r="R78" s="88">
        <v>0</v>
      </c>
      <c r="S78" s="116">
        <v>0</v>
      </c>
      <c r="U78" s="115">
        <v>-50</v>
      </c>
      <c r="V78" s="116">
        <v>61.2</v>
      </c>
      <c r="W78">
        <v>17.93</v>
      </c>
      <c r="X78">
        <v>-50</v>
      </c>
      <c r="Y78">
        <v>0</v>
      </c>
      <c r="Z78">
        <v>24.72</v>
      </c>
      <c r="AA78">
        <v>18.55</v>
      </c>
    </row>
    <row r="79" spans="7:27">
      <c r="G79" t="s">
        <v>121</v>
      </c>
      <c r="H79" s="115">
        <v>10.71</v>
      </c>
      <c r="I79" s="88">
        <v>0</v>
      </c>
      <c r="J79" s="88">
        <v>71.37</v>
      </c>
      <c r="K79" s="88">
        <v>8.93</v>
      </c>
      <c r="L79" s="88">
        <v>11.16</v>
      </c>
      <c r="M79" s="116">
        <v>0</v>
      </c>
      <c r="N79" s="115">
        <v>0</v>
      </c>
      <c r="O79" s="88">
        <v>-40</v>
      </c>
      <c r="P79" s="88">
        <v>0</v>
      </c>
      <c r="Q79" s="88">
        <v>0</v>
      </c>
      <c r="R79" s="88">
        <v>0</v>
      </c>
      <c r="S79" s="116">
        <v>0</v>
      </c>
      <c r="U79" s="115">
        <v>-40</v>
      </c>
      <c r="V79" s="116">
        <v>102.17</v>
      </c>
      <c r="W79">
        <v>10.71</v>
      </c>
      <c r="X79">
        <v>-40</v>
      </c>
      <c r="Y79">
        <v>11.16</v>
      </c>
      <c r="Z79">
        <v>8.93</v>
      </c>
      <c r="AA79">
        <v>71.37</v>
      </c>
    </row>
    <row r="80" spans="7:27">
      <c r="G80" t="s">
        <v>122</v>
      </c>
      <c r="H80" s="115">
        <v>14.4</v>
      </c>
      <c r="I80" s="88">
        <v>0</v>
      </c>
      <c r="J80" s="88">
        <v>76.02</v>
      </c>
      <c r="K80" s="88">
        <v>13.5</v>
      </c>
      <c r="L80" s="88">
        <v>0</v>
      </c>
      <c r="M80" s="116">
        <v>0</v>
      </c>
      <c r="N80" s="115">
        <v>0</v>
      </c>
      <c r="O80" s="88">
        <v>-65</v>
      </c>
      <c r="P80" s="88">
        <v>0</v>
      </c>
      <c r="Q80" s="88">
        <v>0</v>
      </c>
      <c r="R80" s="88">
        <v>0</v>
      </c>
      <c r="S80" s="116">
        <v>0</v>
      </c>
      <c r="U80" s="115">
        <v>-65</v>
      </c>
      <c r="V80" s="116">
        <v>103.92</v>
      </c>
      <c r="W80">
        <v>14.4</v>
      </c>
      <c r="X80">
        <v>-65</v>
      </c>
      <c r="Y80">
        <v>0</v>
      </c>
      <c r="Z80">
        <v>13.5</v>
      </c>
      <c r="AA80">
        <v>76.02</v>
      </c>
    </row>
    <row r="81" spans="7:27">
      <c r="G81" t="s">
        <v>123</v>
      </c>
      <c r="H81" s="115">
        <v>0</v>
      </c>
      <c r="I81" s="88">
        <v>0</v>
      </c>
      <c r="J81" s="88">
        <v>60.36</v>
      </c>
      <c r="K81" s="88">
        <v>12.07</v>
      </c>
      <c r="L81" s="88">
        <v>0</v>
      </c>
      <c r="M81" s="116">
        <v>0</v>
      </c>
      <c r="N81" s="115">
        <v>-39</v>
      </c>
      <c r="O81" s="88">
        <v>-45</v>
      </c>
      <c r="P81" s="88">
        <v>0</v>
      </c>
      <c r="Q81" s="88">
        <v>0</v>
      </c>
      <c r="R81" s="88">
        <v>0</v>
      </c>
      <c r="S81" s="116">
        <v>0</v>
      </c>
      <c r="U81" s="115">
        <v>-84</v>
      </c>
      <c r="V81" s="116">
        <v>72.430000000000007</v>
      </c>
      <c r="W81">
        <v>-39</v>
      </c>
      <c r="X81">
        <v>-45</v>
      </c>
      <c r="Y81">
        <v>0</v>
      </c>
      <c r="Z81">
        <v>12.07</v>
      </c>
      <c r="AA81">
        <v>60.36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22.2</v>
      </c>
      <c r="L82" s="88">
        <v>0</v>
      </c>
      <c r="M82" s="116">
        <v>0</v>
      </c>
      <c r="N82" s="115">
        <v>0</v>
      </c>
      <c r="O82" s="88">
        <v>-55</v>
      </c>
      <c r="P82" s="88">
        <v>-10</v>
      </c>
      <c r="Q82" s="88">
        <v>0</v>
      </c>
      <c r="R82" s="88">
        <v>0</v>
      </c>
      <c r="S82" s="116">
        <v>0</v>
      </c>
      <c r="U82" s="115">
        <v>-65</v>
      </c>
      <c r="V82" s="116">
        <v>22.2</v>
      </c>
      <c r="W82">
        <v>0</v>
      </c>
      <c r="X82">
        <v>-55</v>
      </c>
      <c r="Y82">
        <v>0</v>
      </c>
      <c r="Z82">
        <v>22.2</v>
      </c>
      <c r="AA82">
        <v>-10</v>
      </c>
    </row>
    <row r="83" spans="7:27">
      <c r="G83" t="s">
        <v>125</v>
      </c>
      <c r="H83" s="115">
        <v>45.61</v>
      </c>
      <c r="I83" s="88">
        <v>0</v>
      </c>
      <c r="J83" s="88">
        <v>0</v>
      </c>
      <c r="K83" s="88">
        <v>9.51</v>
      </c>
      <c r="L83" s="88">
        <v>0</v>
      </c>
      <c r="M83" s="116">
        <v>0</v>
      </c>
      <c r="N83" s="115">
        <v>0</v>
      </c>
      <c r="O83" s="88">
        <v>-15</v>
      </c>
      <c r="P83" s="88">
        <v>-25</v>
      </c>
      <c r="Q83" s="88">
        <v>0</v>
      </c>
      <c r="R83" s="88">
        <v>0</v>
      </c>
      <c r="S83" s="116">
        <v>0</v>
      </c>
      <c r="U83" s="115">
        <v>-40</v>
      </c>
      <c r="V83" s="116">
        <v>55.12</v>
      </c>
      <c r="W83">
        <v>45.61</v>
      </c>
      <c r="X83">
        <v>-15</v>
      </c>
      <c r="Y83">
        <v>0</v>
      </c>
      <c r="Z83">
        <v>9.51</v>
      </c>
      <c r="AA83">
        <v>-25</v>
      </c>
    </row>
    <row r="84" spans="7:27">
      <c r="G84" t="s">
        <v>126</v>
      </c>
      <c r="H84" s="115">
        <v>23.16</v>
      </c>
      <c r="I84" s="88">
        <v>0</v>
      </c>
      <c r="J84" s="88">
        <v>0</v>
      </c>
      <c r="K84" s="88">
        <v>9.65</v>
      </c>
      <c r="L84" s="88">
        <v>0</v>
      </c>
      <c r="M84" s="116">
        <v>0</v>
      </c>
      <c r="N84" s="115">
        <v>0</v>
      </c>
      <c r="O84" s="88">
        <v>-20</v>
      </c>
      <c r="P84" s="88">
        <v>0</v>
      </c>
      <c r="Q84" s="88">
        <v>0</v>
      </c>
      <c r="R84" s="88">
        <v>0</v>
      </c>
      <c r="S84" s="116">
        <v>0</v>
      </c>
      <c r="U84" s="115">
        <v>-20</v>
      </c>
      <c r="V84" s="116">
        <v>32.81</v>
      </c>
      <c r="W84">
        <v>23.16</v>
      </c>
      <c r="X84">
        <v>-20</v>
      </c>
      <c r="Y84">
        <v>0</v>
      </c>
      <c r="Z84">
        <v>9.65</v>
      </c>
      <c r="AA84">
        <v>0</v>
      </c>
    </row>
    <row r="85" spans="7:27">
      <c r="G85" t="s">
        <v>127</v>
      </c>
      <c r="H85" s="115">
        <v>0</v>
      </c>
      <c r="I85" s="88">
        <v>0</v>
      </c>
      <c r="J85" s="88">
        <v>67.55</v>
      </c>
      <c r="K85" s="88">
        <v>9.65</v>
      </c>
      <c r="L85" s="88">
        <v>21.23</v>
      </c>
      <c r="M85" s="116">
        <v>0</v>
      </c>
      <c r="N85" s="115">
        <v>-18</v>
      </c>
      <c r="O85" s="88">
        <v>-35</v>
      </c>
      <c r="P85" s="88">
        <v>0</v>
      </c>
      <c r="Q85" s="88">
        <v>0</v>
      </c>
      <c r="R85" s="88">
        <v>0</v>
      </c>
      <c r="S85" s="116">
        <v>0</v>
      </c>
      <c r="U85" s="115">
        <v>-53</v>
      </c>
      <c r="V85" s="116">
        <v>98.43</v>
      </c>
      <c r="W85">
        <v>-18</v>
      </c>
      <c r="X85">
        <v>-35</v>
      </c>
      <c r="Y85">
        <v>21.23</v>
      </c>
      <c r="Z85">
        <v>9.65</v>
      </c>
      <c r="AA85">
        <v>67.55</v>
      </c>
    </row>
    <row r="86" spans="7:27">
      <c r="G86" t="s">
        <v>128</v>
      </c>
      <c r="H86" s="115">
        <v>0</v>
      </c>
      <c r="I86" s="88">
        <v>0</v>
      </c>
      <c r="J86" s="88">
        <v>67.55</v>
      </c>
      <c r="K86" s="88">
        <v>9.65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77.2</v>
      </c>
      <c r="W86">
        <v>0</v>
      </c>
      <c r="X86">
        <v>0</v>
      </c>
      <c r="Y86">
        <v>0</v>
      </c>
      <c r="Z86">
        <v>9.65</v>
      </c>
      <c r="AA86">
        <v>67.55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9.65</v>
      </c>
      <c r="L87" s="88">
        <v>0</v>
      </c>
      <c r="M87" s="116">
        <v>0</v>
      </c>
      <c r="N87" s="115">
        <v>-66</v>
      </c>
      <c r="O87" s="88">
        <v>-18</v>
      </c>
      <c r="P87" s="88">
        <v>-27</v>
      </c>
      <c r="Q87" s="88">
        <v>0</v>
      </c>
      <c r="R87" s="88">
        <v>0</v>
      </c>
      <c r="S87" s="116">
        <v>0</v>
      </c>
      <c r="U87" s="115">
        <v>-111</v>
      </c>
      <c r="V87" s="116">
        <v>9.65</v>
      </c>
      <c r="W87">
        <v>-66</v>
      </c>
      <c r="X87">
        <v>-18</v>
      </c>
      <c r="Y87">
        <v>0</v>
      </c>
      <c r="Z87">
        <v>9.65</v>
      </c>
      <c r="AA87">
        <v>-27</v>
      </c>
    </row>
    <row r="88" spans="7:27">
      <c r="G88" t="s">
        <v>130</v>
      </c>
      <c r="H88" s="115">
        <v>0</v>
      </c>
      <c r="I88" s="88">
        <v>0</v>
      </c>
      <c r="J88" s="88">
        <v>24.13</v>
      </c>
      <c r="K88" s="88">
        <v>9.65</v>
      </c>
      <c r="L88" s="88">
        <v>0</v>
      </c>
      <c r="M88" s="116">
        <v>0</v>
      </c>
      <c r="N88" s="115">
        <v>-26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-26</v>
      </c>
      <c r="V88" s="116">
        <v>33.78</v>
      </c>
      <c r="W88">
        <v>-26</v>
      </c>
      <c r="X88">
        <v>0</v>
      </c>
      <c r="Y88">
        <v>0</v>
      </c>
      <c r="Z88">
        <v>9.65</v>
      </c>
      <c r="AA88">
        <v>24.13</v>
      </c>
    </row>
    <row r="89" spans="7:27">
      <c r="G89" t="s">
        <v>131</v>
      </c>
      <c r="H89" s="115">
        <v>0</v>
      </c>
      <c r="I89" s="88">
        <v>0</v>
      </c>
      <c r="J89" s="88">
        <v>28.95</v>
      </c>
      <c r="K89" s="88">
        <v>9.65</v>
      </c>
      <c r="L89" s="88">
        <v>16.12</v>
      </c>
      <c r="M89" s="116">
        <v>0</v>
      </c>
      <c r="N89" s="115">
        <v>0</v>
      </c>
      <c r="O89" s="88">
        <v>-32</v>
      </c>
      <c r="P89" s="88">
        <v>0</v>
      </c>
      <c r="Q89" s="88">
        <v>0</v>
      </c>
      <c r="R89" s="88">
        <v>0</v>
      </c>
      <c r="S89" s="116">
        <v>0</v>
      </c>
      <c r="U89" s="115">
        <v>-32</v>
      </c>
      <c r="V89" s="116">
        <v>54.72</v>
      </c>
      <c r="W89">
        <v>0</v>
      </c>
      <c r="X89">
        <v>-32</v>
      </c>
      <c r="Y89">
        <v>16.12</v>
      </c>
      <c r="Z89">
        <v>9.65</v>
      </c>
      <c r="AA89">
        <v>28.95</v>
      </c>
    </row>
    <row r="90" spans="7:27">
      <c r="G90" t="s">
        <v>132</v>
      </c>
      <c r="H90" s="115">
        <v>0</v>
      </c>
      <c r="I90" s="88">
        <v>0</v>
      </c>
      <c r="J90" s="88">
        <v>48.25</v>
      </c>
      <c r="K90" s="88">
        <v>9.65</v>
      </c>
      <c r="L90" s="88">
        <v>16.12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74.02</v>
      </c>
      <c r="W90">
        <v>0</v>
      </c>
      <c r="X90">
        <v>0</v>
      </c>
      <c r="Y90">
        <v>16.12</v>
      </c>
      <c r="Z90">
        <v>9.65</v>
      </c>
      <c r="AA90">
        <v>48.25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9.65</v>
      </c>
      <c r="L91" s="88">
        <v>18.34</v>
      </c>
      <c r="M91" s="116">
        <v>0</v>
      </c>
      <c r="N91" s="115">
        <v>-51</v>
      </c>
      <c r="O91" s="88">
        <v>0</v>
      </c>
      <c r="P91" s="88">
        <v>-10</v>
      </c>
      <c r="Q91" s="88">
        <v>0</v>
      </c>
      <c r="R91" s="88">
        <v>0</v>
      </c>
      <c r="S91" s="116">
        <v>0</v>
      </c>
      <c r="U91" s="115">
        <v>-61</v>
      </c>
      <c r="V91" s="116">
        <v>27.98</v>
      </c>
      <c r="W91">
        <v>-51</v>
      </c>
      <c r="X91">
        <v>0</v>
      </c>
      <c r="Y91">
        <v>18.34</v>
      </c>
      <c r="Z91">
        <v>9.65</v>
      </c>
      <c r="AA91">
        <v>-10</v>
      </c>
    </row>
    <row r="92" spans="7:27">
      <c r="G92" t="s">
        <v>134</v>
      </c>
      <c r="H92" s="115">
        <v>0</v>
      </c>
      <c r="I92" s="88">
        <v>0</v>
      </c>
      <c r="J92" s="88">
        <v>43.43</v>
      </c>
      <c r="K92" s="88">
        <v>9.65</v>
      </c>
      <c r="L92" s="88">
        <v>11.58</v>
      </c>
      <c r="M92" s="116">
        <v>0</v>
      </c>
      <c r="N92" s="115">
        <v>-26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-26</v>
      </c>
      <c r="V92" s="116">
        <v>64.66</v>
      </c>
      <c r="W92">
        <v>-26</v>
      </c>
      <c r="X92">
        <v>0</v>
      </c>
      <c r="Y92">
        <v>11.58</v>
      </c>
      <c r="Z92">
        <v>9.65</v>
      </c>
      <c r="AA92">
        <v>43.43</v>
      </c>
    </row>
    <row r="93" spans="7:27">
      <c r="G93" t="s">
        <v>135</v>
      </c>
      <c r="H93" s="115">
        <v>10.62</v>
      </c>
      <c r="I93" s="88">
        <v>0</v>
      </c>
      <c r="J93" s="88">
        <v>38.590000000000003</v>
      </c>
      <c r="K93" s="88">
        <v>9.65</v>
      </c>
      <c r="L93" s="88">
        <v>14.96</v>
      </c>
      <c r="M93" s="116">
        <v>0</v>
      </c>
      <c r="N93" s="115">
        <v>0</v>
      </c>
      <c r="O93" s="88">
        <v>-20</v>
      </c>
      <c r="P93" s="88">
        <v>0</v>
      </c>
      <c r="Q93" s="88">
        <v>0</v>
      </c>
      <c r="R93" s="88">
        <v>0</v>
      </c>
      <c r="S93" s="116">
        <v>0</v>
      </c>
      <c r="U93" s="115">
        <v>-20</v>
      </c>
      <c r="V93" s="116">
        <v>73.819999999999993</v>
      </c>
      <c r="W93">
        <v>10.62</v>
      </c>
      <c r="X93">
        <v>-20</v>
      </c>
      <c r="Y93">
        <v>14.96</v>
      </c>
      <c r="Z93">
        <v>9.65</v>
      </c>
      <c r="AA93">
        <v>38.590000000000003</v>
      </c>
    </row>
    <row r="94" spans="7:27">
      <c r="G94" t="s">
        <v>136</v>
      </c>
      <c r="H94" s="115">
        <v>0</v>
      </c>
      <c r="I94" s="88">
        <v>0</v>
      </c>
      <c r="J94" s="88">
        <v>38.6</v>
      </c>
      <c r="K94" s="88">
        <v>19.3</v>
      </c>
      <c r="L94" s="88">
        <v>13.99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71.89</v>
      </c>
      <c r="W94">
        <v>0</v>
      </c>
      <c r="X94">
        <v>0</v>
      </c>
      <c r="Y94">
        <v>13.99</v>
      </c>
      <c r="Z94">
        <v>19.3</v>
      </c>
      <c r="AA94">
        <v>38.6</v>
      </c>
    </row>
    <row r="95" spans="7:27">
      <c r="G95" t="s">
        <v>137</v>
      </c>
      <c r="H95" s="115">
        <v>71.41</v>
      </c>
      <c r="I95" s="88">
        <v>48.25</v>
      </c>
      <c r="J95" s="88">
        <v>0</v>
      </c>
      <c r="K95" s="88">
        <v>0</v>
      </c>
      <c r="L95" s="88">
        <v>13.99</v>
      </c>
      <c r="M95" s="116">
        <v>0</v>
      </c>
      <c r="N95" s="115">
        <v>0</v>
      </c>
      <c r="O95" s="88">
        <v>0</v>
      </c>
      <c r="P95" s="88">
        <v>-10</v>
      </c>
      <c r="Q95" s="88">
        <v>0</v>
      </c>
      <c r="R95" s="88">
        <v>0</v>
      </c>
      <c r="S95" s="116">
        <v>0</v>
      </c>
      <c r="U95" s="115">
        <v>-10</v>
      </c>
      <c r="V95" s="116">
        <v>133.65</v>
      </c>
      <c r="W95">
        <v>71.41</v>
      </c>
      <c r="X95">
        <v>48.25</v>
      </c>
      <c r="Y95">
        <v>13.99</v>
      </c>
      <c r="Z95">
        <v>0</v>
      </c>
      <c r="AA95">
        <v>-10</v>
      </c>
    </row>
    <row r="96" spans="7:27">
      <c r="G96" t="s">
        <v>138</v>
      </c>
      <c r="H96" s="115">
        <v>55.01</v>
      </c>
      <c r="I96" s="88">
        <v>19.3</v>
      </c>
      <c r="J96" s="88">
        <v>28.95</v>
      </c>
      <c r="K96" s="88">
        <v>9.65</v>
      </c>
      <c r="L96" s="88">
        <v>13.51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126.42</v>
      </c>
      <c r="W96">
        <v>55.01</v>
      </c>
      <c r="X96">
        <v>19.3</v>
      </c>
      <c r="Y96">
        <v>13.51</v>
      </c>
      <c r="Z96">
        <v>9.65</v>
      </c>
      <c r="AA96">
        <v>28.95</v>
      </c>
    </row>
    <row r="97" spans="1:83">
      <c r="G97" t="s">
        <v>139</v>
      </c>
      <c r="H97" s="115">
        <v>67.540000000000006</v>
      </c>
      <c r="I97" s="88">
        <v>48.25</v>
      </c>
      <c r="J97" s="88">
        <v>14.48</v>
      </c>
      <c r="K97" s="88">
        <v>9.65</v>
      </c>
      <c r="L97" s="88">
        <v>16.41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156.33000000000001</v>
      </c>
      <c r="W97">
        <v>67.540000000000006</v>
      </c>
      <c r="X97">
        <v>48.25</v>
      </c>
      <c r="Y97">
        <v>16.41</v>
      </c>
      <c r="Z97">
        <v>9.65</v>
      </c>
      <c r="AA97">
        <v>14.48</v>
      </c>
    </row>
    <row r="98" spans="1:83">
      <c r="G98" t="s">
        <v>140</v>
      </c>
      <c r="H98" s="115">
        <v>36.67</v>
      </c>
      <c r="I98" s="88">
        <v>0</v>
      </c>
      <c r="J98" s="88">
        <v>14.48</v>
      </c>
      <c r="K98" s="88">
        <v>9.65</v>
      </c>
      <c r="L98" s="88">
        <v>9.65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70.44</v>
      </c>
      <c r="W98">
        <v>36.67</v>
      </c>
      <c r="X98">
        <v>0</v>
      </c>
      <c r="Y98">
        <v>9.65</v>
      </c>
      <c r="Z98">
        <v>9.65</v>
      </c>
      <c r="AA98">
        <v>14.48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0.42652750000000011</v>
      </c>
      <c r="I99" s="111">
        <f t="shared" ref="I99:BQ99" si="1">SUM(I3:I98)/4000</f>
        <v>0.15753749999999997</v>
      </c>
      <c r="J99" s="111">
        <f t="shared" si="1"/>
        <v>0.45051250000000009</v>
      </c>
      <c r="K99" s="111">
        <f t="shared" si="1"/>
        <v>0.29261000000000031</v>
      </c>
      <c r="L99" s="111">
        <f t="shared" si="1"/>
        <v>0.32678999999999991</v>
      </c>
      <c r="M99" s="111">
        <f t="shared" si="1"/>
        <v>0</v>
      </c>
      <c r="N99" s="110">
        <f t="shared" si="1"/>
        <v>-0.25524999999999998</v>
      </c>
      <c r="O99" s="111">
        <f t="shared" si="1"/>
        <v>-0.32550000000000001</v>
      </c>
      <c r="P99" s="111">
        <f t="shared" si="1"/>
        <v>-0.22800000000000001</v>
      </c>
      <c r="Q99" s="111">
        <f t="shared" si="1"/>
        <v>-3.3750000000000002E-2</v>
      </c>
      <c r="R99" s="111">
        <f t="shared" si="1"/>
        <v>0</v>
      </c>
      <c r="S99" s="112">
        <f t="shared" si="1"/>
        <v>0</v>
      </c>
      <c r="U99" s="110">
        <f t="shared" si="1"/>
        <v>-0.84250000000000003</v>
      </c>
      <c r="V99" s="112">
        <f t="shared" si="1"/>
        <v>1.65395</v>
      </c>
      <c r="W99">
        <f t="shared" si="1"/>
        <v>0.17127749999999994</v>
      </c>
      <c r="X99">
        <f t="shared" si="1"/>
        <v>-0.16796250000000004</v>
      </c>
      <c r="Y99">
        <f t="shared" si="1"/>
        <v>0.32678999999999991</v>
      </c>
      <c r="Z99">
        <f t="shared" si="1"/>
        <v>0.25885999999999998</v>
      </c>
      <c r="AA99">
        <f t="shared" si="1"/>
        <v>0.22251250000000003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229</v>
      </c>
      <c r="B1" s="216"/>
      <c r="C1" s="216"/>
      <c r="D1" s="216"/>
      <c r="E1" s="183"/>
      <c r="F1" s="183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343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44833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443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82" activePane="bottomRight" state="frozen"/>
      <selection sqref="A1:D35"/>
      <selection pane="topRight" sqref="A1:D35"/>
      <selection pane="bottomLeft" sqref="A1:D35"/>
      <selection pane="bottomRight" activeCell="W2" sqref="W2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16" t="s">
        <v>229</v>
      </c>
      <c r="B1" s="216"/>
      <c r="C1" s="216"/>
      <c r="D1" s="216"/>
      <c r="E1" s="191"/>
      <c r="F1" s="191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343</v>
      </c>
      <c r="V1" s="221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44833</v>
      </c>
      <c r="U2" s="115" t="s">
        <v>231</v>
      </c>
      <c r="V2" s="116" t="s">
        <v>230</v>
      </c>
      <c r="W2" s="30" t="s">
        <v>263</v>
      </c>
      <c r="X2" t="s">
        <v>152</v>
      </c>
      <c r="Y2" t="s">
        <v>271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  <c r="X3">
        <v>0</v>
      </c>
      <c r="Y3">
        <v>0</v>
      </c>
    </row>
    <row r="4" spans="1:25">
      <c r="A4" t="s">
        <v>417</v>
      </c>
      <c r="B4" t="s">
        <v>263</v>
      </c>
      <c r="D4" t="s">
        <v>442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  <c r="Y4">
        <v>0</v>
      </c>
    </row>
    <row r="5" spans="1:25">
      <c r="B5" t="s">
        <v>423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  <c r="Y5">
        <v>0</v>
      </c>
    </row>
    <row r="6" spans="1:25">
      <c r="B6" t="s">
        <v>423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  <c r="Y6">
        <v>0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  <c r="Y7">
        <v>0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  <c r="Y8">
        <v>0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  <c r="Y23">
        <v>0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  <c r="Y24">
        <v>0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  <c r="Y25">
        <v>0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  <c r="Y26">
        <v>0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  <c r="Y27">
        <v>0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  <c r="Y28">
        <v>0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  <c r="Y29">
        <v>0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28.95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28.95</v>
      </c>
      <c r="W30">
        <v>0</v>
      </c>
      <c r="X30">
        <v>28.95</v>
      </c>
      <c r="Y30">
        <v>0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38.6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38.6</v>
      </c>
      <c r="W31">
        <v>0</v>
      </c>
      <c r="X31">
        <v>38.6</v>
      </c>
      <c r="Y31">
        <v>0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9.65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9.65</v>
      </c>
      <c r="W32">
        <v>0</v>
      </c>
      <c r="X32">
        <v>9.65</v>
      </c>
      <c r="Y32">
        <v>0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48.25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48.25</v>
      </c>
      <c r="W33">
        <v>0</v>
      </c>
      <c r="X33">
        <v>48.25</v>
      </c>
      <c r="Y33">
        <v>0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57.9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57.9</v>
      </c>
      <c r="W34">
        <v>0</v>
      </c>
      <c r="X34">
        <v>57.9</v>
      </c>
      <c r="Y34">
        <v>0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19.3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19.3</v>
      </c>
      <c r="W35">
        <v>0</v>
      </c>
      <c r="X35">
        <v>19.3</v>
      </c>
      <c r="Y35">
        <v>0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67.55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67.55</v>
      </c>
      <c r="W36">
        <v>0</v>
      </c>
      <c r="X36">
        <v>67.55</v>
      </c>
      <c r="Y36">
        <v>0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86.85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86.85</v>
      </c>
      <c r="W37">
        <v>0</v>
      </c>
      <c r="X37">
        <v>86.85</v>
      </c>
      <c r="Y37">
        <v>0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96.5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96.5</v>
      </c>
      <c r="W38">
        <v>0</v>
      </c>
      <c r="X38">
        <v>96.5</v>
      </c>
      <c r="Y38">
        <v>0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19.3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19.3</v>
      </c>
      <c r="W39">
        <v>0</v>
      </c>
      <c r="X39">
        <v>19.3</v>
      </c>
      <c r="Y39">
        <v>0</v>
      </c>
    </row>
    <row r="40" spans="7:25">
      <c r="G40" t="s">
        <v>82</v>
      </c>
      <c r="H40" s="115">
        <v>0</v>
      </c>
      <c r="I40" s="88">
        <v>0</v>
      </c>
      <c r="J40" s="88">
        <v>0</v>
      </c>
      <c r="K40" s="88">
        <v>77.2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77.2</v>
      </c>
      <c r="W40">
        <v>0</v>
      </c>
      <c r="X40">
        <v>77.2</v>
      </c>
      <c r="Y40">
        <v>0</v>
      </c>
    </row>
    <row r="41" spans="7:25">
      <c r="G41" t="s">
        <v>83</v>
      </c>
      <c r="H41" s="115">
        <v>0</v>
      </c>
      <c r="I41" s="88">
        <v>0</v>
      </c>
      <c r="J41" s="88">
        <v>0</v>
      </c>
      <c r="K41" s="88">
        <v>86.85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86.85</v>
      </c>
      <c r="W41">
        <v>0</v>
      </c>
      <c r="X41">
        <v>86.85</v>
      </c>
      <c r="Y41">
        <v>0</v>
      </c>
    </row>
    <row r="42" spans="7:25">
      <c r="G42" t="s">
        <v>84</v>
      </c>
      <c r="H42" s="115">
        <v>0</v>
      </c>
      <c r="I42" s="88">
        <v>0</v>
      </c>
      <c r="J42" s="88">
        <v>0</v>
      </c>
      <c r="K42" s="88">
        <v>96.5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96.5</v>
      </c>
      <c r="W42">
        <v>0</v>
      </c>
      <c r="X42">
        <v>96.5</v>
      </c>
      <c r="Y42">
        <v>0</v>
      </c>
    </row>
    <row r="43" spans="7:25">
      <c r="G43" t="s">
        <v>85</v>
      </c>
      <c r="H43" s="115">
        <v>0</v>
      </c>
      <c r="I43" s="88">
        <v>0</v>
      </c>
      <c r="J43" s="88">
        <v>0</v>
      </c>
      <c r="K43" s="88">
        <v>43.43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43.42</v>
      </c>
      <c r="W43">
        <v>0</v>
      </c>
      <c r="X43">
        <v>43.43</v>
      </c>
      <c r="Y43">
        <v>0</v>
      </c>
    </row>
    <row r="44" spans="7:25">
      <c r="G44" t="s">
        <v>86</v>
      </c>
      <c r="H44" s="115">
        <v>0</v>
      </c>
      <c r="I44" s="88">
        <v>0</v>
      </c>
      <c r="J44" s="88">
        <v>0</v>
      </c>
      <c r="K44" s="88">
        <v>106.15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106.15</v>
      </c>
      <c r="W44">
        <v>0</v>
      </c>
      <c r="X44">
        <v>106.15</v>
      </c>
      <c r="Y44">
        <v>0</v>
      </c>
    </row>
    <row r="45" spans="7:25">
      <c r="G45" t="s">
        <v>87</v>
      </c>
      <c r="H45" s="115">
        <v>0</v>
      </c>
      <c r="I45" s="88">
        <v>0</v>
      </c>
      <c r="J45" s="88">
        <v>0</v>
      </c>
      <c r="K45" s="88">
        <v>106.15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106.15</v>
      </c>
      <c r="W45">
        <v>0</v>
      </c>
      <c r="X45">
        <v>106.15</v>
      </c>
      <c r="Y45">
        <v>0</v>
      </c>
    </row>
    <row r="46" spans="7:25">
      <c r="G46" t="s">
        <v>88</v>
      </c>
      <c r="H46" s="115">
        <v>0</v>
      </c>
      <c r="I46" s="88">
        <v>0</v>
      </c>
      <c r="J46" s="88">
        <v>0</v>
      </c>
      <c r="K46" s="88">
        <v>106.15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106.15</v>
      </c>
      <c r="W46">
        <v>0</v>
      </c>
      <c r="X46">
        <v>106.15</v>
      </c>
      <c r="Y46">
        <v>0</v>
      </c>
    </row>
    <row r="47" spans="7:25">
      <c r="G47" t="s">
        <v>89</v>
      </c>
      <c r="H47" s="115">
        <v>0</v>
      </c>
      <c r="I47" s="88">
        <v>0</v>
      </c>
      <c r="J47" s="88">
        <v>0</v>
      </c>
      <c r="K47" s="88">
        <v>48.25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48.25</v>
      </c>
      <c r="W47">
        <v>0</v>
      </c>
      <c r="X47">
        <v>48.25</v>
      </c>
      <c r="Y47">
        <v>0</v>
      </c>
    </row>
    <row r="48" spans="7:25">
      <c r="G48" t="s">
        <v>90</v>
      </c>
      <c r="H48" s="115">
        <v>0</v>
      </c>
      <c r="I48" s="88">
        <v>0</v>
      </c>
      <c r="J48" s="88">
        <v>0</v>
      </c>
      <c r="K48" s="88">
        <v>106.15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106.15</v>
      </c>
      <c r="W48">
        <v>0</v>
      </c>
      <c r="X48">
        <v>106.15</v>
      </c>
      <c r="Y48">
        <v>0</v>
      </c>
    </row>
    <row r="49" spans="7:25">
      <c r="G49" t="s">
        <v>91</v>
      </c>
      <c r="H49" s="115">
        <v>0</v>
      </c>
      <c r="I49" s="88">
        <v>0</v>
      </c>
      <c r="J49" s="88">
        <v>0</v>
      </c>
      <c r="K49" s="88">
        <v>106.15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106.15</v>
      </c>
      <c r="W49">
        <v>0</v>
      </c>
      <c r="X49">
        <v>106.15</v>
      </c>
      <c r="Y49">
        <v>0</v>
      </c>
    </row>
    <row r="50" spans="7:25">
      <c r="G50" t="s">
        <v>92</v>
      </c>
      <c r="H50" s="115">
        <v>0</v>
      </c>
      <c r="I50" s="88">
        <v>0</v>
      </c>
      <c r="J50" s="88">
        <v>0</v>
      </c>
      <c r="K50" s="88">
        <v>106.15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106.15</v>
      </c>
      <c r="W50">
        <v>0</v>
      </c>
      <c r="X50">
        <v>106.15</v>
      </c>
      <c r="Y50">
        <v>0</v>
      </c>
    </row>
    <row r="51" spans="7:25">
      <c r="G51" t="s">
        <v>93</v>
      </c>
      <c r="H51" s="115">
        <v>0</v>
      </c>
      <c r="I51" s="88">
        <v>0</v>
      </c>
      <c r="J51" s="88">
        <v>0</v>
      </c>
      <c r="K51" s="88">
        <v>57.9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57.9</v>
      </c>
      <c r="W51">
        <v>0</v>
      </c>
      <c r="X51">
        <v>57.9</v>
      </c>
      <c r="Y51">
        <v>0</v>
      </c>
    </row>
    <row r="52" spans="7:25">
      <c r="G52" t="s">
        <v>94</v>
      </c>
      <c r="H52" s="115">
        <v>0</v>
      </c>
      <c r="I52" s="88">
        <v>0</v>
      </c>
      <c r="J52" s="88">
        <v>0</v>
      </c>
      <c r="K52" s="88">
        <v>144.75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144.75</v>
      </c>
      <c r="W52">
        <v>0</v>
      </c>
      <c r="X52">
        <v>144.75</v>
      </c>
      <c r="Y52">
        <v>0</v>
      </c>
    </row>
    <row r="53" spans="7:25">
      <c r="G53" t="s">
        <v>95</v>
      </c>
      <c r="H53" s="115">
        <v>0</v>
      </c>
      <c r="I53" s="88">
        <v>0</v>
      </c>
      <c r="J53" s="88">
        <v>0</v>
      </c>
      <c r="K53" s="88">
        <v>106.15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106.15</v>
      </c>
      <c r="W53">
        <v>0</v>
      </c>
      <c r="X53">
        <v>106.15</v>
      </c>
      <c r="Y53">
        <v>0</v>
      </c>
    </row>
    <row r="54" spans="7:25">
      <c r="G54" t="s">
        <v>96</v>
      </c>
      <c r="H54" s="115">
        <v>0</v>
      </c>
      <c r="I54" s="88">
        <v>0</v>
      </c>
      <c r="J54" s="88">
        <v>0</v>
      </c>
      <c r="K54" s="88">
        <v>135.1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135.1</v>
      </c>
      <c r="W54">
        <v>0</v>
      </c>
      <c r="X54">
        <v>135.1</v>
      </c>
      <c r="Y54">
        <v>0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77.2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77.2</v>
      </c>
      <c r="W55">
        <v>0</v>
      </c>
      <c r="X55">
        <v>77.2</v>
      </c>
      <c r="Y55">
        <v>0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135.1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135.1</v>
      </c>
      <c r="W56">
        <v>0</v>
      </c>
      <c r="X56">
        <v>135.1</v>
      </c>
      <c r="Y56">
        <v>0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115.8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115.8</v>
      </c>
      <c r="W57">
        <v>0</v>
      </c>
      <c r="X57">
        <v>115.8</v>
      </c>
      <c r="Y57">
        <v>0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125.45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125.45</v>
      </c>
      <c r="W58">
        <v>0</v>
      </c>
      <c r="X58">
        <v>125.45</v>
      </c>
      <c r="Y58">
        <v>0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67.55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67.55</v>
      </c>
      <c r="W59">
        <v>0</v>
      </c>
      <c r="X59">
        <v>67.55</v>
      </c>
      <c r="Y59">
        <v>0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135.1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135.1</v>
      </c>
      <c r="W60">
        <v>0</v>
      </c>
      <c r="X60">
        <v>135.1</v>
      </c>
      <c r="Y60">
        <v>0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106.15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106.15</v>
      </c>
      <c r="W61">
        <v>0</v>
      </c>
      <c r="X61">
        <v>106.15</v>
      </c>
      <c r="Y61">
        <v>0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135.1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135.1</v>
      </c>
      <c r="W62">
        <v>0</v>
      </c>
      <c r="X62">
        <v>135.1</v>
      </c>
      <c r="Y62">
        <v>0</v>
      </c>
    </row>
    <row r="63" spans="7:25">
      <c r="G63" t="s">
        <v>105</v>
      </c>
      <c r="H63" s="115">
        <v>0</v>
      </c>
      <c r="I63" s="88">
        <v>0</v>
      </c>
      <c r="J63" s="88">
        <v>0</v>
      </c>
      <c r="K63" s="88">
        <v>77.2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77.2</v>
      </c>
      <c r="W63">
        <v>0</v>
      </c>
      <c r="X63">
        <v>77.2</v>
      </c>
      <c r="Y63">
        <v>0</v>
      </c>
    </row>
    <row r="64" spans="7:25">
      <c r="G64" t="s">
        <v>106</v>
      </c>
      <c r="H64" s="115">
        <v>0</v>
      </c>
      <c r="I64" s="88">
        <v>0</v>
      </c>
      <c r="J64" s="88">
        <v>0</v>
      </c>
      <c r="K64" s="88">
        <v>135.1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135.1</v>
      </c>
      <c r="W64">
        <v>0</v>
      </c>
      <c r="X64">
        <v>135.1</v>
      </c>
      <c r="Y64">
        <v>0</v>
      </c>
    </row>
    <row r="65" spans="7:25">
      <c r="G65" t="s">
        <v>107</v>
      </c>
      <c r="H65" s="115">
        <v>0</v>
      </c>
      <c r="I65" s="88">
        <v>0</v>
      </c>
      <c r="J65" s="88">
        <v>0</v>
      </c>
      <c r="K65" s="88">
        <v>105.16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105.16</v>
      </c>
      <c r="W65">
        <v>0</v>
      </c>
      <c r="X65">
        <v>105.16</v>
      </c>
      <c r="Y65">
        <v>0</v>
      </c>
    </row>
    <row r="66" spans="7:25">
      <c r="G66" t="s">
        <v>108</v>
      </c>
      <c r="H66" s="115">
        <v>0</v>
      </c>
      <c r="I66" s="88">
        <v>0</v>
      </c>
      <c r="J66" s="88">
        <v>0</v>
      </c>
      <c r="K66" s="88">
        <v>98.51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98.51</v>
      </c>
      <c r="W66">
        <v>0</v>
      </c>
      <c r="X66">
        <v>98.51</v>
      </c>
      <c r="Y66">
        <v>0</v>
      </c>
    </row>
    <row r="67" spans="7:25">
      <c r="G67" t="s">
        <v>109</v>
      </c>
      <c r="H67" s="115">
        <v>0</v>
      </c>
      <c r="I67" s="88">
        <v>0</v>
      </c>
      <c r="J67" s="88">
        <v>18.34</v>
      </c>
      <c r="K67" s="88">
        <v>67.55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85.88</v>
      </c>
      <c r="W67">
        <v>0</v>
      </c>
      <c r="X67">
        <v>67.55</v>
      </c>
      <c r="Y67">
        <v>18.34</v>
      </c>
    </row>
    <row r="68" spans="7:25">
      <c r="G68" t="s">
        <v>110</v>
      </c>
      <c r="H68" s="115">
        <v>0</v>
      </c>
      <c r="I68" s="88">
        <v>0</v>
      </c>
      <c r="J68" s="88">
        <v>33.18</v>
      </c>
      <c r="K68" s="88">
        <v>123.23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156.41</v>
      </c>
      <c r="W68">
        <v>0</v>
      </c>
      <c r="X68">
        <v>123.23</v>
      </c>
      <c r="Y68">
        <v>33.18</v>
      </c>
    </row>
    <row r="69" spans="7:25">
      <c r="G69" t="s">
        <v>111</v>
      </c>
      <c r="H69" s="115">
        <v>0</v>
      </c>
      <c r="I69" s="88">
        <v>0</v>
      </c>
      <c r="J69" s="88">
        <v>38.14</v>
      </c>
      <c r="K69" s="88">
        <v>104.87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143.01</v>
      </c>
      <c r="W69">
        <v>0</v>
      </c>
      <c r="X69">
        <v>104.87</v>
      </c>
      <c r="Y69">
        <v>38.14</v>
      </c>
    </row>
    <row r="70" spans="7:25">
      <c r="G70" t="s">
        <v>112</v>
      </c>
      <c r="H70" s="115">
        <v>0</v>
      </c>
      <c r="I70" s="88">
        <v>0</v>
      </c>
      <c r="J70" s="88">
        <v>41.77</v>
      </c>
      <c r="K70" s="88">
        <v>96.95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138.72</v>
      </c>
      <c r="W70">
        <v>0</v>
      </c>
      <c r="X70">
        <v>96.95</v>
      </c>
      <c r="Y70">
        <v>41.77</v>
      </c>
    </row>
    <row r="71" spans="7:25">
      <c r="G71" t="s">
        <v>113</v>
      </c>
      <c r="H71" s="115">
        <v>0</v>
      </c>
      <c r="I71" s="88">
        <v>0</v>
      </c>
      <c r="J71" s="88">
        <v>62.72</v>
      </c>
      <c r="K71" s="88">
        <v>53.01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115.73</v>
      </c>
      <c r="W71">
        <v>0</v>
      </c>
      <c r="X71">
        <v>53.01</v>
      </c>
      <c r="Y71">
        <v>62.72</v>
      </c>
    </row>
    <row r="72" spans="7:25">
      <c r="G72" t="s">
        <v>114</v>
      </c>
      <c r="H72" s="115">
        <v>0</v>
      </c>
      <c r="I72" s="88">
        <v>0</v>
      </c>
      <c r="J72" s="88">
        <v>78.17</v>
      </c>
      <c r="K72" s="88">
        <v>106.15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184.32</v>
      </c>
      <c r="W72">
        <v>0</v>
      </c>
      <c r="X72">
        <v>106.15</v>
      </c>
      <c r="Y72">
        <v>78.17</v>
      </c>
    </row>
    <row r="73" spans="7:25">
      <c r="G73" t="s">
        <v>115</v>
      </c>
      <c r="H73" s="115">
        <v>0</v>
      </c>
      <c r="I73" s="88">
        <v>19.3</v>
      </c>
      <c r="J73" s="88">
        <v>96.5</v>
      </c>
      <c r="K73" s="88">
        <v>106.15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221.95</v>
      </c>
      <c r="W73">
        <v>19.3</v>
      </c>
      <c r="X73">
        <v>106.15</v>
      </c>
      <c r="Y73">
        <v>96.5</v>
      </c>
    </row>
    <row r="74" spans="7:25">
      <c r="G74" t="s">
        <v>116</v>
      </c>
      <c r="H74" s="115">
        <v>0</v>
      </c>
      <c r="I74" s="88">
        <v>26.54</v>
      </c>
      <c r="J74" s="88">
        <v>92.49</v>
      </c>
      <c r="K74" s="88">
        <v>75.819999999999993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194.85</v>
      </c>
      <c r="W74">
        <v>26.54</v>
      </c>
      <c r="X74">
        <v>75.819999999999993</v>
      </c>
      <c r="Y74">
        <v>92.49</v>
      </c>
    </row>
    <row r="75" spans="7:25">
      <c r="G75" t="s">
        <v>117</v>
      </c>
      <c r="H75" s="115">
        <v>0</v>
      </c>
      <c r="I75" s="88">
        <v>32.81</v>
      </c>
      <c r="J75" s="88">
        <v>59.5</v>
      </c>
      <c r="K75" s="88">
        <v>21.88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114.19</v>
      </c>
      <c r="W75">
        <v>32.81</v>
      </c>
      <c r="X75">
        <v>21.88</v>
      </c>
      <c r="Y75">
        <v>59.5</v>
      </c>
    </row>
    <row r="76" spans="7:25">
      <c r="G76" t="s">
        <v>118</v>
      </c>
      <c r="H76" s="115">
        <v>0</v>
      </c>
      <c r="I76" s="88">
        <v>26.32</v>
      </c>
      <c r="J76" s="88">
        <v>56.83</v>
      </c>
      <c r="K76" s="88">
        <v>35.090000000000003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118.24</v>
      </c>
      <c r="W76">
        <v>26.32</v>
      </c>
      <c r="X76">
        <v>35.090000000000003</v>
      </c>
      <c r="Y76">
        <v>56.83</v>
      </c>
    </row>
    <row r="77" spans="7:25">
      <c r="G77" t="s">
        <v>119</v>
      </c>
      <c r="H77" s="115">
        <v>0</v>
      </c>
      <c r="I77" s="88">
        <v>27.94</v>
      </c>
      <c r="J77" s="88">
        <v>58.05</v>
      </c>
      <c r="K77" s="88">
        <v>31.04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117.03</v>
      </c>
      <c r="W77">
        <v>27.94</v>
      </c>
      <c r="X77">
        <v>31.04</v>
      </c>
      <c r="Y77">
        <v>58.05</v>
      </c>
    </row>
    <row r="78" spans="7:25">
      <c r="G78" t="s">
        <v>120</v>
      </c>
      <c r="H78" s="115">
        <v>0</v>
      </c>
      <c r="I78" s="88">
        <v>28.81</v>
      </c>
      <c r="J78" s="88">
        <v>60.22</v>
      </c>
      <c r="K78" s="88">
        <v>28.81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117.84</v>
      </c>
      <c r="W78">
        <v>28.81</v>
      </c>
      <c r="X78">
        <v>28.81</v>
      </c>
      <c r="Y78">
        <v>60.22</v>
      </c>
    </row>
    <row r="79" spans="7:25">
      <c r="G79" t="s">
        <v>121</v>
      </c>
      <c r="H79" s="115">
        <v>0</v>
      </c>
      <c r="I79" s="88">
        <v>22.07</v>
      </c>
      <c r="J79" s="88">
        <v>71.06</v>
      </c>
      <c r="K79" s="88">
        <v>17.649999999999999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110.78</v>
      </c>
      <c r="W79">
        <v>22.07</v>
      </c>
      <c r="X79">
        <v>17.649999999999999</v>
      </c>
      <c r="Y79">
        <v>71.06</v>
      </c>
    </row>
    <row r="80" spans="7:25">
      <c r="G80" t="s">
        <v>122</v>
      </c>
      <c r="H80" s="115">
        <v>0</v>
      </c>
      <c r="I80" s="88">
        <v>14.02</v>
      </c>
      <c r="J80" s="88">
        <v>59.84</v>
      </c>
      <c r="K80" s="88">
        <v>37.39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111.25</v>
      </c>
      <c r="W80">
        <v>14.02</v>
      </c>
      <c r="X80">
        <v>37.39</v>
      </c>
      <c r="Y80">
        <v>59.84</v>
      </c>
    </row>
    <row r="81" spans="7:25">
      <c r="G81" t="s">
        <v>123</v>
      </c>
      <c r="H81" s="115">
        <v>0</v>
      </c>
      <c r="I81" s="88">
        <v>14.74</v>
      </c>
      <c r="J81" s="88">
        <v>55.52</v>
      </c>
      <c r="K81" s="88">
        <v>39.29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109.55</v>
      </c>
      <c r="W81">
        <v>14.74</v>
      </c>
      <c r="X81">
        <v>39.29</v>
      </c>
      <c r="Y81">
        <v>55.52</v>
      </c>
    </row>
    <row r="82" spans="7:25">
      <c r="G82" t="s">
        <v>124</v>
      </c>
      <c r="H82" s="115">
        <v>0</v>
      </c>
      <c r="I82" s="88">
        <v>5.79</v>
      </c>
      <c r="J82" s="88">
        <v>51.57</v>
      </c>
      <c r="K82" s="88">
        <v>46.35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103.71</v>
      </c>
      <c r="W82">
        <v>5.79</v>
      </c>
      <c r="X82">
        <v>46.35</v>
      </c>
      <c r="Y82">
        <v>51.57</v>
      </c>
    </row>
    <row r="83" spans="7:25">
      <c r="G83" t="s">
        <v>125</v>
      </c>
      <c r="H83" s="115">
        <v>0</v>
      </c>
      <c r="I83" s="88">
        <v>0</v>
      </c>
      <c r="J83" s="88">
        <v>42.46</v>
      </c>
      <c r="K83" s="88">
        <v>28.95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71.41</v>
      </c>
      <c r="W83">
        <v>0</v>
      </c>
      <c r="X83">
        <v>28.95</v>
      </c>
      <c r="Y83">
        <v>42.46</v>
      </c>
    </row>
    <row r="84" spans="7:25">
      <c r="G84" t="s">
        <v>126</v>
      </c>
      <c r="H84" s="115">
        <v>0</v>
      </c>
      <c r="I84" s="88">
        <v>0</v>
      </c>
      <c r="J84" s="88">
        <v>21.31</v>
      </c>
      <c r="K84" s="88">
        <v>60.22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81.53</v>
      </c>
      <c r="W84">
        <v>0</v>
      </c>
      <c r="X84">
        <v>60.22</v>
      </c>
      <c r="Y84">
        <v>21.31</v>
      </c>
    </row>
    <row r="85" spans="7:25">
      <c r="G85" t="s">
        <v>127</v>
      </c>
      <c r="H85" s="115">
        <v>0</v>
      </c>
      <c r="I85" s="88">
        <v>0</v>
      </c>
      <c r="J85" s="88">
        <v>0</v>
      </c>
      <c r="K85" s="88">
        <v>62.73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62.72</v>
      </c>
      <c r="W85">
        <v>0</v>
      </c>
      <c r="X85">
        <v>62.73</v>
      </c>
      <c r="Y85">
        <v>0</v>
      </c>
    </row>
    <row r="86" spans="7:25">
      <c r="G86" t="s">
        <v>128</v>
      </c>
      <c r="H86" s="115">
        <v>0</v>
      </c>
      <c r="I86" s="88">
        <v>0</v>
      </c>
      <c r="J86" s="88">
        <v>0</v>
      </c>
      <c r="K86" s="88">
        <v>57.9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57.9</v>
      </c>
      <c r="W86">
        <v>0</v>
      </c>
      <c r="X86">
        <v>57.9</v>
      </c>
      <c r="Y86">
        <v>0</v>
      </c>
    </row>
    <row r="87" spans="7:25">
      <c r="G87" t="s">
        <v>129</v>
      </c>
      <c r="H87" s="115">
        <v>0</v>
      </c>
      <c r="I87" s="88">
        <v>0</v>
      </c>
      <c r="J87" s="88">
        <v>0</v>
      </c>
      <c r="K87" s="88">
        <v>19.3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19.3</v>
      </c>
      <c r="W87">
        <v>0</v>
      </c>
      <c r="X87">
        <v>19.3</v>
      </c>
      <c r="Y87">
        <v>0</v>
      </c>
    </row>
    <row r="88" spans="7:25">
      <c r="G88" t="s">
        <v>130</v>
      </c>
      <c r="H88" s="115">
        <v>0</v>
      </c>
      <c r="I88" s="88">
        <v>0</v>
      </c>
      <c r="J88" s="88">
        <v>0</v>
      </c>
      <c r="K88" s="88">
        <v>48.25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48.25</v>
      </c>
      <c r="W88">
        <v>0</v>
      </c>
      <c r="X88">
        <v>48.25</v>
      </c>
      <c r="Y88">
        <v>0</v>
      </c>
    </row>
    <row r="89" spans="7:25">
      <c r="G89" t="s">
        <v>131</v>
      </c>
      <c r="H89" s="115">
        <v>0</v>
      </c>
      <c r="I89" s="88">
        <v>0</v>
      </c>
      <c r="J89" s="88">
        <v>0</v>
      </c>
      <c r="K89" s="88">
        <v>48.25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48.25</v>
      </c>
      <c r="W89">
        <v>0</v>
      </c>
      <c r="X89">
        <v>48.25</v>
      </c>
      <c r="Y89">
        <v>0</v>
      </c>
    </row>
    <row r="90" spans="7:25">
      <c r="G90" t="s">
        <v>132</v>
      </c>
      <c r="H90" s="115">
        <v>0</v>
      </c>
      <c r="I90" s="88">
        <v>0</v>
      </c>
      <c r="J90" s="88">
        <v>0</v>
      </c>
      <c r="K90" s="88">
        <v>28.95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28.95</v>
      </c>
      <c r="W90">
        <v>0</v>
      </c>
      <c r="X90">
        <v>28.95</v>
      </c>
      <c r="Y90">
        <v>0</v>
      </c>
    </row>
    <row r="91" spans="7:25">
      <c r="G91" t="s">
        <v>133</v>
      </c>
      <c r="H91" s="115">
        <v>0</v>
      </c>
      <c r="I91" s="88">
        <v>0</v>
      </c>
      <c r="J91" s="88">
        <v>0</v>
      </c>
      <c r="K91" s="88">
        <v>9.65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9.65</v>
      </c>
      <c r="W91">
        <v>0</v>
      </c>
      <c r="X91">
        <v>9.65</v>
      </c>
      <c r="Y91">
        <v>0</v>
      </c>
    </row>
    <row r="92" spans="7:25">
      <c r="G92" t="s">
        <v>134</v>
      </c>
      <c r="H92" s="115">
        <v>0</v>
      </c>
      <c r="I92" s="88">
        <v>0</v>
      </c>
      <c r="J92" s="88">
        <v>0</v>
      </c>
      <c r="K92" s="88">
        <v>38.6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38.6</v>
      </c>
      <c r="W92">
        <v>0</v>
      </c>
      <c r="X92">
        <v>38.6</v>
      </c>
      <c r="Y92">
        <v>0</v>
      </c>
    </row>
    <row r="93" spans="7:25">
      <c r="G93" t="s">
        <v>135</v>
      </c>
      <c r="H93" s="115">
        <v>0</v>
      </c>
      <c r="I93" s="88">
        <v>0</v>
      </c>
      <c r="J93" s="88">
        <v>0</v>
      </c>
      <c r="K93" s="88">
        <v>38.6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38.6</v>
      </c>
      <c r="W93">
        <v>0</v>
      </c>
      <c r="X93">
        <v>38.6</v>
      </c>
      <c r="Y93">
        <v>0</v>
      </c>
    </row>
    <row r="94" spans="7:25">
      <c r="G94" t="s">
        <v>136</v>
      </c>
      <c r="H94" s="115">
        <v>0</v>
      </c>
      <c r="I94" s="88">
        <v>0</v>
      </c>
      <c r="J94" s="88">
        <v>0</v>
      </c>
      <c r="K94" s="88">
        <v>19.3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19.3</v>
      </c>
      <c r="W94">
        <v>0</v>
      </c>
      <c r="X94">
        <v>19.3</v>
      </c>
      <c r="Y94">
        <v>0</v>
      </c>
    </row>
    <row r="95" spans="7:25">
      <c r="G95" t="s">
        <v>137</v>
      </c>
      <c r="H95" s="115">
        <v>0</v>
      </c>
      <c r="I95" s="88">
        <v>0</v>
      </c>
      <c r="J95" s="88">
        <v>0</v>
      </c>
      <c r="K95" s="88">
        <v>9.65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9.65</v>
      </c>
      <c r="W95">
        <v>0</v>
      </c>
      <c r="X95">
        <v>9.65</v>
      </c>
      <c r="Y95">
        <v>0</v>
      </c>
    </row>
    <row r="96" spans="7:25">
      <c r="G96" t="s">
        <v>138</v>
      </c>
      <c r="H96" s="115">
        <v>0</v>
      </c>
      <c r="I96" s="88">
        <v>0</v>
      </c>
      <c r="J96" s="88">
        <v>0</v>
      </c>
      <c r="K96" s="88">
        <v>38.6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38.6</v>
      </c>
      <c r="W96">
        <v>0</v>
      </c>
      <c r="X96">
        <v>38.6</v>
      </c>
      <c r="Y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19.3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19.3</v>
      </c>
      <c r="W97">
        <v>0</v>
      </c>
      <c r="X97">
        <v>19.3</v>
      </c>
      <c r="Y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14.48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14.48</v>
      </c>
      <c r="W98">
        <v>0</v>
      </c>
      <c r="X98">
        <v>14.48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5.4585000000000002E-2</v>
      </c>
      <c r="J99" s="111">
        <f t="shared" si="1"/>
        <v>0.24941750000000001</v>
      </c>
      <c r="K99" s="111">
        <f t="shared" si="1"/>
        <v>1.1883150000000002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1.49231</v>
      </c>
      <c r="W99">
        <f t="shared" si="1"/>
        <v>5.4585000000000002E-2</v>
      </c>
      <c r="X99">
        <f t="shared" si="1"/>
        <v>1.1883150000000002</v>
      </c>
      <c r="Y99">
        <f t="shared" si="1"/>
        <v>0.24941750000000001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229</v>
      </c>
      <c r="B1" s="216"/>
      <c r="C1" s="216"/>
      <c r="D1" s="216"/>
      <c r="E1" s="191"/>
      <c r="F1" s="191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343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44833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44833</v>
      </c>
      <c r="B1" s="224"/>
      <c r="C1" s="224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25" t="s">
        <v>143</v>
      </c>
      <c r="Q1" s="225" t="s">
        <v>144</v>
      </c>
      <c r="R1" s="228" t="s">
        <v>339</v>
      </c>
      <c r="S1" s="79"/>
      <c r="T1" s="82" t="s">
        <v>302</v>
      </c>
      <c r="U1" s="226" t="s">
        <v>303</v>
      </c>
      <c r="V1" s="107" t="s">
        <v>316</v>
      </c>
      <c r="W1" s="107" t="s">
        <v>302</v>
      </c>
      <c r="X1" s="216" t="s">
        <v>335</v>
      </c>
      <c r="Y1" s="223" t="s">
        <v>223</v>
      </c>
      <c r="Z1" s="223" t="s">
        <v>224</v>
      </c>
      <c r="AA1" s="227" t="s">
        <v>198</v>
      </c>
      <c r="AB1" s="227" t="s">
        <v>199</v>
      </c>
      <c r="AC1" s="27" t="s">
        <v>189</v>
      </c>
      <c r="AD1" s="216" t="s">
        <v>142</v>
      </c>
      <c r="AG1" s="216" t="s">
        <v>278</v>
      </c>
      <c r="AI1" s="223" t="s">
        <v>384</v>
      </c>
      <c r="AJ1" s="223" t="s">
        <v>412</v>
      </c>
      <c r="AK1" s="223" t="s">
        <v>386</v>
      </c>
      <c r="AL1" s="223" t="s">
        <v>387</v>
      </c>
      <c r="AM1" s="223" t="s">
        <v>388</v>
      </c>
      <c r="AN1" s="223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  <c r="AT1" s="197" t="s">
        <v>149</v>
      </c>
    </row>
    <row r="2" spans="1:47">
      <c r="A2" s="27" t="s">
        <v>44</v>
      </c>
      <c r="B2" s="224"/>
      <c r="C2" s="224"/>
      <c r="D2" s="216"/>
      <c r="E2" s="216"/>
      <c r="F2" s="216"/>
      <c r="G2" s="216"/>
      <c r="H2" s="216"/>
      <c r="I2" s="216"/>
      <c r="J2" s="216"/>
      <c r="K2" s="216"/>
      <c r="L2" s="224"/>
      <c r="M2" s="224"/>
      <c r="N2" s="224"/>
      <c r="O2" s="224"/>
      <c r="P2" s="225"/>
      <c r="Q2" s="225"/>
      <c r="R2" s="228"/>
      <c r="S2" s="79"/>
      <c r="T2" s="82" t="s">
        <v>315</v>
      </c>
      <c r="U2" s="226"/>
      <c r="V2" s="107" t="s">
        <v>304</v>
      </c>
      <c r="W2" s="107" t="s">
        <v>304</v>
      </c>
      <c r="X2" s="216"/>
      <c r="Y2" s="223"/>
      <c r="Z2" s="223"/>
      <c r="AA2" s="227"/>
      <c r="AB2" s="227"/>
      <c r="AC2" s="27">
        <f>Allocation!J1/100</f>
        <v>8.8000000000000005E-3</v>
      </c>
      <c r="AD2" s="216"/>
      <c r="AE2" t="s">
        <v>276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T2" s="197" t="s">
        <v>152</v>
      </c>
    </row>
    <row r="3" spans="1:47">
      <c r="A3" t="s">
        <v>45</v>
      </c>
      <c r="E3">
        <f>GT_NG!P3</f>
        <v>14.422795341098171</v>
      </c>
      <c r="F3">
        <f>GT_Spot!P3</f>
        <v>0</v>
      </c>
      <c r="G3">
        <f>PPCL_NG!P3</f>
        <v>-0.42281879194630873</v>
      </c>
      <c r="H3">
        <f>PPCL_Spot!P3</f>
        <v>0</v>
      </c>
      <c r="I3">
        <f>Bawana_NG!P3</f>
        <v>99.61999999999999</v>
      </c>
      <c r="J3">
        <f>Bawana_RLNG!P3</f>
        <v>0</v>
      </c>
      <c r="K3">
        <f>Bawana_Spot!P3</f>
        <v>0</v>
      </c>
      <c r="L3">
        <f>TWOMCL!O3</f>
        <v>-6.1267902481104981</v>
      </c>
      <c r="M3">
        <f>EDWPCL!S3</f>
        <v>0</v>
      </c>
      <c r="N3">
        <f>'MSW BWN'!S3</f>
        <v>7.5291447999999992</v>
      </c>
      <c r="O3">
        <f>BRPL_ISGS_exbus!BB3</f>
        <v>934.06096067169381</v>
      </c>
      <c r="P3" s="77">
        <v>94.155482849604212</v>
      </c>
      <c r="Q3" s="77">
        <v>33.910000000000004</v>
      </c>
      <c r="R3" s="80">
        <v>0</v>
      </c>
      <c r="S3" s="80">
        <v>0</v>
      </c>
      <c r="T3" s="78">
        <f>SUMPRODUCT(LTA!F3:AJ3,LTA!F$101:AJ$101,LTA!F$103:AJ$103)</f>
        <v>22.55</v>
      </c>
      <c r="U3" s="78">
        <f>SUMPRODUCT(LTA!F3:AJ3,LTA!F$102:AJ$102,LTA!F$103:AJ$103)</f>
        <v>67.91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482.12999999999994</v>
      </c>
      <c r="AB3" s="117">
        <f>-STOA!N3</f>
        <v>0</v>
      </c>
      <c r="AC3">
        <f>SUMIF(B3:AB3,"&gt;0")*$AC$2-SUMIF(B3:AB3,"&lt;0")*($AC$2/(1-$AC$2))+SUMIF(AI3:AR3,"&gt;0")*$AC$2-SUMIF(AI3:AR3,"&lt;0")*($AC$2/(1-$AC$2))</f>
        <v>15.929638040507236</v>
      </c>
      <c r="AD3">
        <f>SUM(B3:AB3,AI3:AR3)-AC3</f>
        <v>1781.0991365818322</v>
      </c>
      <c r="AE3">
        <f>'IDT-1'!B3</f>
        <v>50</v>
      </c>
      <c r="AF3" s="26"/>
      <c r="AG3">
        <f>SUM(AD3:AF3)+AT3</f>
        <v>1831.0991365818322</v>
      </c>
      <c r="AI3" s="75">
        <f>PXIL!H3</f>
        <v>0</v>
      </c>
      <c r="AJ3" s="75">
        <f>PXIL!N3</f>
        <v>0</v>
      </c>
      <c r="AK3" s="75">
        <f>RTM_IEX!H3</f>
        <v>47.29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6.5978887139754754</v>
      </c>
      <c r="F4">
        <f>GT_Spot!P4</f>
        <v>0</v>
      </c>
      <c r="G4">
        <f>PPCL_NG!P4</f>
        <v>-0.42281879194630873</v>
      </c>
      <c r="H4">
        <f>PPCL_Spot!P4</f>
        <v>0</v>
      </c>
      <c r="I4">
        <f>Bawana_NG!P4</f>
        <v>99.61999999999999</v>
      </c>
      <c r="J4">
        <f>Bawana_RLNG!P4</f>
        <v>0</v>
      </c>
      <c r="K4">
        <f>Bawana_Spot!P4</f>
        <v>0</v>
      </c>
      <c r="L4">
        <f>TWOMCL!O4</f>
        <v>-6.092307692307692</v>
      </c>
      <c r="M4">
        <f>EDWPCL!S4</f>
        <v>0</v>
      </c>
      <c r="N4">
        <f>'MSW BWN'!S4</f>
        <v>7.5291447999999992</v>
      </c>
      <c r="O4">
        <f>BRPL_ISGS_exbus!BB4</f>
        <v>934.06094775932684</v>
      </c>
      <c r="P4" s="77">
        <v>94.155482849604212</v>
      </c>
      <c r="Q4" s="77">
        <v>33.910000000000004</v>
      </c>
      <c r="R4" s="80">
        <v>0</v>
      </c>
      <c r="S4" s="80">
        <v>0</v>
      </c>
      <c r="T4" s="78">
        <f>SUMPRODUCT(LTA!F4:AJ4,LTA!F$101:AJ$101,LTA!F$103:AJ$103)</f>
        <v>22.35</v>
      </c>
      <c r="U4" s="78">
        <f>SUMPRODUCT(LTA!F4:AJ4,LTA!F$102:AJ$102,LTA!F$103:AJ$103)</f>
        <v>67.41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482.12999999999994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15.769392608032016</v>
      </c>
      <c r="AD4">
        <f t="shared" ref="AD4:AD67" si="1">SUM(B4:AB4,AI4:AR4)-AC4</f>
        <v>1763.1189450306206</v>
      </c>
      <c r="AE4">
        <f>'IDT-1'!B4</f>
        <v>29</v>
      </c>
      <c r="AF4" s="26"/>
      <c r="AG4">
        <f t="shared" ref="AG4:AG67" si="2">SUM(AD4:AF4)+AT4</f>
        <v>1792.1189450306206</v>
      </c>
      <c r="AI4" s="75">
        <f>PXIL!H4</f>
        <v>0</v>
      </c>
      <c r="AJ4" s="75">
        <f>PXIL!N4</f>
        <v>0</v>
      </c>
      <c r="AK4" s="75">
        <f>RTM_IEX!H4</f>
        <v>37.64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6.5978887139754754</v>
      </c>
      <c r="F5">
        <f>GT_Spot!P5</f>
        <v>0</v>
      </c>
      <c r="G5">
        <f>PPCL_NG!P5</f>
        <v>-0.42281879194630873</v>
      </c>
      <c r="H5">
        <f>PPCL_Spot!P5</f>
        <v>0</v>
      </c>
      <c r="I5">
        <f>Bawana_NG!P5</f>
        <v>99.61999999999999</v>
      </c>
      <c r="J5">
        <f>Bawana_RLNG!P5</f>
        <v>0</v>
      </c>
      <c r="K5">
        <f>Bawana_Spot!P5</f>
        <v>0</v>
      </c>
      <c r="L5">
        <f>TWOMCL!O5</f>
        <v>-6.1267902481104981</v>
      </c>
      <c r="M5">
        <f>EDWPCL!S5</f>
        <v>0</v>
      </c>
      <c r="N5">
        <f>'MSW BWN'!S5</f>
        <v>7.1043552000000005</v>
      </c>
      <c r="O5">
        <f>BRPL_ISGS_exbus!BB5</f>
        <v>951.23920817965927</v>
      </c>
      <c r="P5" s="77">
        <v>94.155482849604212</v>
      </c>
      <c r="Q5" s="77">
        <v>33.909999999999997</v>
      </c>
      <c r="R5" s="80">
        <v>0</v>
      </c>
      <c r="S5" s="80">
        <v>0</v>
      </c>
      <c r="T5" s="78">
        <f>SUMPRODUCT(LTA!F5:AJ5,LTA!F$101:AJ$101,LTA!F$103:AJ$103)</f>
        <v>19.46</v>
      </c>
      <c r="U5" s="78">
        <f>SUMPRODUCT(LTA!F5:AJ5,LTA!F$102:AJ$102,LTA!F$103:AJ$103)</f>
        <v>59.89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482.12999999999994</v>
      </c>
      <c r="AB5" s="117">
        <f>-STOA!N5</f>
        <v>0</v>
      </c>
      <c r="AC5">
        <f t="shared" si="0"/>
        <v>15.901905291778652</v>
      </c>
      <c r="AD5">
        <f t="shared" si="1"/>
        <v>1777.9754206114035</v>
      </c>
      <c r="AE5">
        <f>'IDT-1'!B5</f>
        <v>25</v>
      </c>
      <c r="AF5" s="26"/>
      <c r="AG5">
        <f t="shared" si="2"/>
        <v>1802.9754206114035</v>
      </c>
      <c r="AI5" s="75">
        <f>PXIL!H5</f>
        <v>0</v>
      </c>
      <c r="AJ5" s="75">
        <f>PXIL!N5</f>
        <v>0</v>
      </c>
      <c r="AK5" s="75">
        <f>RTM_IEX!H5</f>
        <v>46.32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6.5978887139754754</v>
      </c>
      <c r="F6">
        <f>GT_Spot!P6</f>
        <v>0</v>
      </c>
      <c r="G6">
        <f>PPCL_NG!P6</f>
        <v>-0.42281879194630873</v>
      </c>
      <c r="H6">
        <f>PPCL_Spot!P6</f>
        <v>0</v>
      </c>
      <c r="I6">
        <f>Bawana_NG!P6</f>
        <v>99.61999999999999</v>
      </c>
      <c r="J6">
        <f>Bawana_RLNG!P6</f>
        <v>0</v>
      </c>
      <c r="K6">
        <f>Bawana_Spot!P6</f>
        <v>0</v>
      </c>
      <c r="L6">
        <f>TWOMCL!O6</f>
        <v>-6.1267902481104981</v>
      </c>
      <c r="M6">
        <f>EDWPCL!S6</f>
        <v>0</v>
      </c>
      <c r="N6">
        <f>'MSW BWN'!S6</f>
        <v>6.9672183999999993</v>
      </c>
      <c r="O6">
        <f>BRPL_ISGS_exbus!BB6</f>
        <v>941.32547572063095</v>
      </c>
      <c r="P6" s="77">
        <v>94.155482849604212</v>
      </c>
      <c r="Q6" s="77">
        <v>33.909999999999997</v>
      </c>
      <c r="R6" s="80">
        <v>0</v>
      </c>
      <c r="S6" s="80">
        <v>0</v>
      </c>
      <c r="T6" s="78">
        <f>SUMPRODUCT(LTA!F6:AJ6,LTA!F$101:AJ$101,LTA!F$103:AJ$103)</f>
        <v>19.37</v>
      </c>
      <c r="U6" s="78">
        <f>SUMPRODUCT(LTA!F6:AJ6,LTA!F$102:AJ$102,LTA!F$103:AJ$103)</f>
        <v>59.129999999999995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482.12999999999994</v>
      </c>
      <c r="AB6" s="117">
        <f>-STOA!N6</f>
        <v>0</v>
      </c>
      <c r="AC6">
        <f t="shared" si="0"/>
        <v>15.559665642299198</v>
      </c>
      <c r="AD6">
        <f t="shared" si="1"/>
        <v>1739.4267910018543</v>
      </c>
      <c r="AE6">
        <f>'IDT-1'!B6</f>
        <v>10</v>
      </c>
      <c r="AF6" s="26"/>
      <c r="AG6">
        <f t="shared" si="2"/>
        <v>1749.4267910018543</v>
      </c>
      <c r="AI6" s="75">
        <f>PXIL!H6</f>
        <v>0</v>
      </c>
      <c r="AJ6" s="75">
        <f>PXIL!N6</f>
        <v>0</v>
      </c>
      <c r="AK6" s="75">
        <f>RTM_IEX!H6</f>
        <v>18.329999999999998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6.5978887139754754</v>
      </c>
      <c r="F7">
        <f>GT_Spot!P7</f>
        <v>0</v>
      </c>
      <c r="G7">
        <f>PPCL_NG!P7</f>
        <v>-0.42281879194630873</v>
      </c>
      <c r="H7">
        <f>PPCL_Spot!P7</f>
        <v>0</v>
      </c>
      <c r="I7">
        <f>Bawana_NG!P7</f>
        <v>99.62</v>
      </c>
      <c r="J7">
        <f>Bawana_RLNG!P7</f>
        <v>0</v>
      </c>
      <c r="K7">
        <f>Bawana_Spot!P7</f>
        <v>0</v>
      </c>
      <c r="L7">
        <f>TWOMCL!O7</f>
        <v>-6.0461538461538451</v>
      </c>
      <c r="M7">
        <f>EDWPCL!S7</f>
        <v>0</v>
      </c>
      <c r="N7">
        <f>'MSW BWN'!S7</f>
        <v>6.7598407999999983</v>
      </c>
      <c r="O7">
        <f>BRPL_ISGS_exbus!BB7</f>
        <v>855.61441302397941</v>
      </c>
      <c r="P7" s="77">
        <v>94.155482849604212</v>
      </c>
      <c r="Q7" s="77">
        <v>33.909999999999997</v>
      </c>
      <c r="R7" s="80">
        <v>0</v>
      </c>
      <c r="S7" s="80">
        <v>0</v>
      </c>
      <c r="T7" s="78">
        <f>SUMPRODUCT(LTA!F7:AJ7,LTA!F$101:AJ$101,LTA!F$103:AJ$103)</f>
        <v>19.28</v>
      </c>
      <c r="U7" s="78">
        <f>SUMPRODUCT(LTA!F7:AJ7,LTA!F$102:AJ$102,LTA!F$103:AJ$103)</f>
        <v>58.2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482.08999999999986</v>
      </c>
      <c r="AB7" s="117">
        <f>-STOA!N7</f>
        <v>0</v>
      </c>
      <c r="AC7">
        <f t="shared" si="0"/>
        <v>14.742675467429166</v>
      </c>
      <c r="AD7">
        <f t="shared" si="1"/>
        <v>1647.5659772820297</v>
      </c>
      <c r="AE7">
        <f>'IDT-1'!B7</f>
        <v>0</v>
      </c>
      <c r="AF7" s="26"/>
      <c r="AG7">
        <f t="shared" si="2"/>
        <v>1647.5659772820297</v>
      </c>
      <c r="AI7" s="75">
        <f>PXIL!H7</f>
        <v>0</v>
      </c>
      <c r="AJ7" s="75">
        <f>PXIL!N7</f>
        <v>0</v>
      </c>
      <c r="AK7" s="75">
        <f>RTM_IEX!H7</f>
        <v>12.55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6.5978887139754754</v>
      </c>
      <c r="F8">
        <f>GT_Spot!P8</f>
        <v>0</v>
      </c>
      <c r="G8">
        <f>PPCL_NG!P8</f>
        <v>-0.42281879194630873</v>
      </c>
      <c r="H8">
        <f>PPCL_Spot!P8</f>
        <v>0</v>
      </c>
      <c r="I8">
        <f>Bawana_NG!P8</f>
        <v>99.62</v>
      </c>
      <c r="J8">
        <f>Bawana_RLNG!P8</f>
        <v>0</v>
      </c>
      <c r="K8">
        <f>Bawana_Spot!P8</f>
        <v>0</v>
      </c>
      <c r="L8">
        <f>TWOMCL!O8</f>
        <v>-6.1267902481104981</v>
      </c>
      <c r="M8">
        <f>EDWPCL!S8</f>
        <v>0</v>
      </c>
      <c r="N8">
        <f>'MSW BWN'!S8</f>
        <v>6.7514787999999992</v>
      </c>
      <c r="O8">
        <f>BRPL_ISGS_exbus!BB8</f>
        <v>831.30571543015913</v>
      </c>
      <c r="P8" s="77">
        <v>94.155482849604212</v>
      </c>
      <c r="Q8" s="77">
        <v>33.909999999999997</v>
      </c>
      <c r="R8" s="80">
        <v>0</v>
      </c>
      <c r="S8" s="80">
        <v>0</v>
      </c>
      <c r="T8" s="78">
        <f>SUMPRODUCT(LTA!F8:AJ8,LTA!F$101:AJ$101,LTA!F$103:AJ$103)</f>
        <v>19.149999999999999</v>
      </c>
      <c r="U8" s="78">
        <f>SUMPRODUCT(LTA!F8:AJ8,LTA!F$102:AJ$102,LTA!F$103:AJ$103)</f>
        <v>57.53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482.08999999999986</v>
      </c>
      <c r="AB8" s="117">
        <f>-STOA!N8</f>
        <v>0</v>
      </c>
      <c r="AC8">
        <f t="shared" si="0"/>
        <v>14.74315324326305</v>
      </c>
      <c r="AD8">
        <f t="shared" si="1"/>
        <v>1647.4578035104191</v>
      </c>
      <c r="AE8">
        <f>'IDT-1'!B8</f>
        <v>0</v>
      </c>
      <c r="AF8" s="26"/>
      <c r="AG8">
        <f t="shared" si="2"/>
        <v>1647.4578035104191</v>
      </c>
      <c r="AI8" s="75">
        <f>PXIL!H8</f>
        <v>0</v>
      </c>
      <c r="AJ8" s="75">
        <f>PXIL!N8</f>
        <v>0</v>
      </c>
      <c r="AK8" s="75">
        <f>RTM_IEX!H8</f>
        <v>37.64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6.5978887139754754</v>
      </c>
      <c r="F9">
        <f>GT_Spot!P9</f>
        <v>0</v>
      </c>
      <c r="G9">
        <f>PPCL_NG!P9</f>
        <v>-0.42281879194630873</v>
      </c>
      <c r="H9">
        <f>PPCL_Spot!P9</f>
        <v>0</v>
      </c>
      <c r="I9">
        <f>Bawana_NG!P9</f>
        <v>99.62</v>
      </c>
      <c r="J9">
        <f>Bawana_RLNG!P9</f>
        <v>0</v>
      </c>
      <c r="K9">
        <f>Bawana_Spot!P9</f>
        <v>0</v>
      </c>
      <c r="L9">
        <f>TWOMCL!O9</f>
        <v>-6.1267902481104981</v>
      </c>
      <c r="M9">
        <f>EDWPCL!S9</f>
        <v>0</v>
      </c>
      <c r="N9">
        <f>'MSW BWN'!S9</f>
        <v>7.241492</v>
      </c>
      <c r="O9">
        <f>BRPL_ISGS_exbus!BB9</f>
        <v>831.30569863985806</v>
      </c>
      <c r="P9" s="77">
        <v>94.155482849604212</v>
      </c>
      <c r="Q9" s="77">
        <v>14.48</v>
      </c>
      <c r="R9" s="80">
        <v>0</v>
      </c>
      <c r="S9" s="80">
        <v>0</v>
      </c>
      <c r="T9" s="78">
        <f>SUMPRODUCT(LTA!F9:AJ9,LTA!F$101:AJ$101,LTA!F$103:AJ$103)</f>
        <v>18.940000000000001</v>
      </c>
      <c r="U9" s="78">
        <f>SUMPRODUCT(LTA!F9:AJ9,LTA!F$102:AJ$102,LTA!F$103:AJ$103)</f>
        <v>49.29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482.08999999999986</v>
      </c>
      <c r="AB9" s="117">
        <f>-STOA!N9</f>
        <v>0</v>
      </c>
      <c r="AC9">
        <f t="shared" si="0"/>
        <v>15.003105211668402</v>
      </c>
      <c r="AD9">
        <f t="shared" si="1"/>
        <v>1676.7378479517124</v>
      </c>
      <c r="AE9">
        <f>'IDT-1'!B9</f>
        <v>0</v>
      </c>
      <c r="AF9" s="26"/>
      <c r="AG9">
        <f t="shared" si="2"/>
        <v>1676.7378479517124</v>
      </c>
      <c r="AI9" s="75">
        <f>PXIL!H9</f>
        <v>0</v>
      </c>
      <c r="AJ9" s="75">
        <f>PXIL!N9</f>
        <v>0</v>
      </c>
      <c r="AK9" s="75">
        <f>RTM_IEX!H9</f>
        <v>94.57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6.5978887139754754</v>
      </c>
      <c r="F10">
        <f>GT_Spot!P10</f>
        <v>0</v>
      </c>
      <c r="G10">
        <f>PPCL_NG!P10</f>
        <v>-0.42281879194630873</v>
      </c>
      <c r="H10">
        <f>PPCL_Spot!P10</f>
        <v>0</v>
      </c>
      <c r="I10">
        <f>Bawana_NG!P10</f>
        <v>99.62</v>
      </c>
      <c r="J10">
        <f>Bawana_RLNG!P10</f>
        <v>0</v>
      </c>
      <c r="K10">
        <f>Bawana_Spot!P10</f>
        <v>0</v>
      </c>
      <c r="L10">
        <f>TWOMCL!O10</f>
        <v>-6.0597285067873301</v>
      </c>
      <c r="M10">
        <f>EDWPCL!S10</f>
        <v>0</v>
      </c>
      <c r="N10">
        <f>'MSW BWN'!S10</f>
        <v>7.3050432000000001</v>
      </c>
      <c r="O10">
        <f>BRPL_ISGS_exbus!BB10</f>
        <v>820.89669978177312</v>
      </c>
      <c r="P10" s="77">
        <v>94.155482849604212</v>
      </c>
      <c r="Q10" s="77">
        <v>14.48</v>
      </c>
      <c r="R10" s="80">
        <v>0</v>
      </c>
      <c r="S10" s="80">
        <v>0</v>
      </c>
      <c r="T10" s="78">
        <f>SUMPRODUCT(LTA!F10:AJ10,LTA!F$101:AJ$101,LTA!F$103:AJ$103)</f>
        <v>18.93</v>
      </c>
      <c r="U10" s="78">
        <f>SUMPRODUCT(LTA!F10:AJ10,LTA!F$102:AJ$102,LTA!F$103:AJ$103)</f>
        <v>48.97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482.08999999999986</v>
      </c>
      <c r="AB10" s="117">
        <f>-STOA!N10</f>
        <v>0</v>
      </c>
      <c r="AC10">
        <f t="shared" si="0"/>
        <v>14.645269889585927</v>
      </c>
      <c r="AD10">
        <f t="shared" si="1"/>
        <v>1636.5672973570333</v>
      </c>
      <c r="AE10">
        <f>'IDT-1'!B10</f>
        <v>0</v>
      </c>
      <c r="AF10" s="26"/>
      <c r="AG10">
        <f t="shared" si="2"/>
        <v>1636.5672973570333</v>
      </c>
      <c r="AI10" s="75">
        <f>PXIL!H10</f>
        <v>0</v>
      </c>
      <c r="AJ10" s="75">
        <f>PXIL!N10</f>
        <v>0</v>
      </c>
      <c r="AK10" s="75">
        <f>RTM_IEX!H10</f>
        <v>64.650000000000006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14.422795341098171</v>
      </c>
      <c r="F11">
        <f>GT_Spot!P11</f>
        <v>0</v>
      </c>
      <c r="G11">
        <f>PPCL_NG!P11</f>
        <v>-0.42281879194630873</v>
      </c>
      <c r="H11">
        <f>PPCL_Spot!P11</f>
        <v>0</v>
      </c>
      <c r="I11">
        <f>Bawana_NG!P11</f>
        <v>99.62</v>
      </c>
      <c r="J11">
        <f>Bawana_RLNG!P11</f>
        <v>0</v>
      </c>
      <c r="K11">
        <f>Bawana_Spot!P11</f>
        <v>0</v>
      </c>
      <c r="L11">
        <f>TWOMCL!O11</f>
        <v>-6.1267902481104981</v>
      </c>
      <c r="M11">
        <f>EDWPCL!S11</f>
        <v>0</v>
      </c>
      <c r="N11">
        <f>'MSW BWN'!S11</f>
        <v>7.3685943999999983</v>
      </c>
      <c r="O11">
        <f>BRPL_ISGS_exbus!BB11</f>
        <v>821.61349981106366</v>
      </c>
      <c r="P11" s="77">
        <v>94.155482849604212</v>
      </c>
      <c r="Q11" s="77">
        <v>14.48</v>
      </c>
      <c r="R11" s="80">
        <v>0</v>
      </c>
      <c r="S11" s="80">
        <v>0</v>
      </c>
      <c r="T11" s="78">
        <f>SUMPRODUCT(LTA!F11:AJ11,LTA!F$101:AJ$101,LTA!F$103:AJ$103)</f>
        <v>18.86</v>
      </c>
      <c r="U11" s="78">
        <f>SUMPRODUCT(LTA!F11:AJ11,LTA!F$102:AJ$102,LTA!F$103:AJ$103)</f>
        <v>48.83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482.12999999999994</v>
      </c>
      <c r="AB11" s="117">
        <f>-STOA!N11</f>
        <v>0</v>
      </c>
      <c r="AC11">
        <f t="shared" si="0"/>
        <v>14.219111541413685</v>
      </c>
      <c r="AD11">
        <f t="shared" si="1"/>
        <v>1588.4316518202952</v>
      </c>
      <c r="AE11">
        <f>'IDT-1'!B11</f>
        <v>0</v>
      </c>
      <c r="AF11" s="26"/>
      <c r="AG11">
        <f t="shared" si="2"/>
        <v>1588.4316518202952</v>
      </c>
      <c r="AI11" s="75">
        <f>PXIL!H11</f>
        <v>0</v>
      </c>
      <c r="AJ11" s="75">
        <f>PXIL!N11</f>
        <v>0</v>
      </c>
      <c r="AK11" s="75">
        <f>RTM_IEX!H11</f>
        <v>7.72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14.422795341098171</v>
      </c>
      <c r="F12">
        <f>GT_Spot!P12</f>
        <v>0</v>
      </c>
      <c r="G12">
        <f>PPCL_NG!P12</f>
        <v>-0.42281879194630873</v>
      </c>
      <c r="H12">
        <f>PPCL_Spot!P12</f>
        <v>0</v>
      </c>
      <c r="I12">
        <f>Bawana_NG!P12</f>
        <v>99.62</v>
      </c>
      <c r="J12">
        <f>Bawana_RLNG!P12</f>
        <v>0</v>
      </c>
      <c r="K12">
        <f>Bawana_Spot!P12</f>
        <v>0</v>
      </c>
      <c r="L12">
        <f>TWOMCL!O12</f>
        <v>-5.9877828054298634</v>
      </c>
      <c r="M12">
        <f>EDWPCL!S12</f>
        <v>0</v>
      </c>
      <c r="N12">
        <f>'MSW BWN'!S12</f>
        <v>7.1612168</v>
      </c>
      <c r="O12">
        <f>BRPL_ISGS_exbus!BB12</f>
        <v>809.68093623629613</v>
      </c>
      <c r="P12" s="77">
        <v>94.155482849604212</v>
      </c>
      <c r="Q12" s="77">
        <v>14.48</v>
      </c>
      <c r="R12" s="80">
        <v>0</v>
      </c>
      <c r="S12" s="80">
        <v>0</v>
      </c>
      <c r="T12" s="78">
        <f>SUMPRODUCT(LTA!F12:AJ12,LTA!F$101:AJ$101,LTA!F$103:AJ$103)</f>
        <v>18.89</v>
      </c>
      <c r="U12" s="78">
        <f>SUMPRODUCT(LTA!F12:AJ12,LTA!F$102:AJ$102,LTA!F$103:AJ$103)</f>
        <v>49.150000000000006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482.12999999999994</v>
      </c>
      <c r="AB12" s="117">
        <f>-STOA!N12</f>
        <v>0</v>
      </c>
      <c r="AC12">
        <f t="shared" si="0"/>
        <v>14.300861933273081</v>
      </c>
      <c r="AD12">
        <f t="shared" si="1"/>
        <v>1597.9189676963492</v>
      </c>
      <c r="AE12">
        <f>'IDT-1'!B12</f>
        <v>0</v>
      </c>
      <c r="AF12" s="26"/>
      <c r="AG12">
        <f t="shared" si="2"/>
        <v>1597.9189676963492</v>
      </c>
      <c r="AI12" s="75">
        <f>PXIL!H12</f>
        <v>0</v>
      </c>
      <c r="AJ12" s="75">
        <f>PXIL!N12</f>
        <v>0</v>
      </c>
      <c r="AK12" s="75">
        <f>RTM_IEX!H12</f>
        <v>28.94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14.422795341098171</v>
      </c>
      <c r="F13">
        <f>GT_Spot!P13</f>
        <v>0</v>
      </c>
      <c r="G13">
        <f>PPCL_NG!P13</f>
        <v>-0.42281879194630873</v>
      </c>
      <c r="H13">
        <f>PPCL_Spot!P13</f>
        <v>0</v>
      </c>
      <c r="I13">
        <f>Bawana_NG!P13</f>
        <v>99.62</v>
      </c>
      <c r="J13">
        <f>Bawana_RLNG!P13</f>
        <v>0</v>
      </c>
      <c r="K13">
        <f>Bawana_Spot!P13</f>
        <v>0</v>
      </c>
      <c r="L13">
        <f>TWOMCL!O13</f>
        <v>-6.1267902481104981</v>
      </c>
      <c r="M13">
        <f>EDWPCL!S13</f>
        <v>0</v>
      </c>
      <c r="N13">
        <f>'MSW BWN'!S13</f>
        <v>7.1762684000000005</v>
      </c>
      <c r="O13">
        <f>BRPL_ISGS_exbus!BB13</f>
        <v>807.09036378749624</v>
      </c>
      <c r="P13" s="77">
        <v>94.155482849604212</v>
      </c>
      <c r="Q13" s="77">
        <v>14.48</v>
      </c>
      <c r="R13" s="80">
        <v>0</v>
      </c>
      <c r="S13" s="80">
        <v>0</v>
      </c>
      <c r="T13" s="78">
        <f>SUMPRODUCT(LTA!F13:AJ13,LTA!F$101:AJ$101,LTA!F$103:AJ$103)</f>
        <v>18.79</v>
      </c>
      <c r="U13" s="78">
        <f>SUMPRODUCT(LTA!F13:AJ13,LTA!F$102:AJ$102,LTA!F$103:AJ$103)</f>
        <v>49.93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482.12999999999994</v>
      </c>
      <c r="AB13" s="117">
        <f>-STOA!N13</f>
        <v>0</v>
      </c>
      <c r="AC13">
        <f t="shared" si="0"/>
        <v>14.030743475606295</v>
      </c>
      <c r="AD13">
        <f t="shared" si="1"/>
        <v>1567.2145578625355</v>
      </c>
      <c r="AE13">
        <f>'IDT-1'!B13</f>
        <v>0</v>
      </c>
      <c r="AF13" s="26"/>
      <c r="AG13">
        <f t="shared" si="2"/>
        <v>1567.2145578625355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14.422795341098171</v>
      </c>
      <c r="F14">
        <f>GT_Spot!P14</f>
        <v>0</v>
      </c>
      <c r="G14">
        <f>PPCL_NG!P14</f>
        <v>-0.42281879194630873</v>
      </c>
      <c r="H14">
        <f>PPCL_Spot!P14</f>
        <v>0</v>
      </c>
      <c r="I14">
        <f>Bawana_NG!P14</f>
        <v>99.62</v>
      </c>
      <c r="J14">
        <f>Bawana_RLNG!P14</f>
        <v>0</v>
      </c>
      <c r="K14">
        <f>Bawana_Spot!P14</f>
        <v>0</v>
      </c>
      <c r="L14">
        <f>TWOMCL!O14</f>
        <v>-6.1267902481104981</v>
      </c>
      <c r="M14">
        <f>EDWPCL!S14</f>
        <v>0</v>
      </c>
      <c r="N14">
        <f>'MSW BWN'!S14</f>
        <v>7.2481815999999997</v>
      </c>
      <c r="O14">
        <f>BRPL_ISGS_exbus!BB14</f>
        <v>807.0903199033238</v>
      </c>
      <c r="P14" s="77">
        <v>94.155482849604212</v>
      </c>
      <c r="Q14" s="77">
        <v>14.48</v>
      </c>
      <c r="R14" s="80">
        <v>0</v>
      </c>
      <c r="S14" s="80">
        <v>0</v>
      </c>
      <c r="T14" s="78">
        <f>SUMPRODUCT(LTA!F14:AJ14,LTA!F$101:AJ$101,LTA!F$103:AJ$103)</f>
        <v>18.440000000000001</v>
      </c>
      <c r="U14" s="78">
        <f>SUMPRODUCT(LTA!F14:AJ14,LTA!F$102:AJ$102,LTA!F$103:AJ$103)</f>
        <v>41.05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482.12999999999994</v>
      </c>
      <c r="AB14" s="117">
        <f>-STOA!N14</f>
        <v>0</v>
      </c>
      <c r="AC14">
        <f t="shared" si="0"/>
        <v>13.950151925585576</v>
      </c>
      <c r="AD14">
        <f t="shared" si="1"/>
        <v>1558.1370187283837</v>
      </c>
      <c r="AE14">
        <f>'IDT-1'!B14</f>
        <v>0</v>
      </c>
      <c r="AF14" s="26"/>
      <c r="AG14">
        <f t="shared" si="2"/>
        <v>1558.1370187283837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14.422795341098171</v>
      </c>
      <c r="F15">
        <f>GT_Spot!P15</f>
        <v>0</v>
      </c>
      <c r="G15">
        <f>PPCL_NG!P15</f>
        <v>-0.42281879194630873</v>
      </c>
      <c r="H15">
        <f>PPCL_Spot!P15</f>
        <v>0</v>
      </c>
      <c r="I15">
        <f>Bawana_NG!P15</f>
        <v>99.62</v>
      </c>
      <c r="J15">
        <f>Bawana_RLNG!P15</f>
        <v>0</v>
      </c>
      <c r="K15">
        <f>Bawana_Spot!P15</f>
        <v>0</v>
      </c>
      <c r="L15">
        <f>TWOMCL!O15</f>
        <v>-6.1267902481104981</v>
      </c>
      <c r="M15">
        <f>EDWPCL!S15</f>
        <v>0</v>
      </c>
      <c r="N15">
        <f>'MSW BWN'!S15</f>
        <v>7.3936803999999992</v>
      </c>
      <c r="O15">
        <f>BRPL_ISGS_exbus!BB15</f>
        <v>762.9506589826085</v>
      </c>
      <c r="P15" s="77">
        <v>94.15</v>
      </c>
      <c r="Q15" s="77">
        <v>14.48</v>
      </c>
      <c r="R15" s="80">
        <v>0</v>
      </c>
      <c r="S15" s="80">
        <v>0</v>
      </c>
      <c r="T15" s="78">
        <f>SUMPRODUCT(LTA!F15:AJ15,LTA!F$101:AJ$101,LTA!F$103:AJ$103)</f>
        <v>19.3</v>
      </c>
      <c r="U15" s="78">
        <f>SUMPRODUCT(LTA!F15:AJ15,LTA!F$102:AJ$102,LTA!F$103:AJ$103)</f>
        <v>41.5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482.08999999999986</v>
      </c>
      <c r="AB15" s="117">
        <f>-STOA!N15</f>
        <v>0</v>
      </c>
      <c r="AC15">
        <f t="shared" si="0"/>
        <v>13.796084237901649</v>
      </c>
      <c r="AD15">
        <f t="shared" si="1"/>
        <v>1490.5614414457482</v>
      </c>
      <c r="AE15">
        <f>'IDT-1'!B15</f>
        <v>0</v>
      </c>
      <c r="AF15" s="26"/>
      <c r="AG15">
        <f t="shared" si="2"/>
        <v>1490.5614414457482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-25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14.422795341098171</v>
      </c>
      <c r="F16">
        <f>GT_Spot!P16</f>
        <v>0</v>
      </c>
      <c r="G16">
        <f>PPCL_NG!P16</f>
        <v>-0.42281879194630873</v>
      </c>
      <c r="H16">
        <f>PPCL_Spot!P16</f>
        <v>0</v>
      </c>
      <c r="I16">
        <f>Bawana_NG!P16</f>
        <v>99.62</v>
      </c>
      <c r="J16">
        <f>Bawana_RLNG!P16</f>
        <v>0</v>
      </c>
      <c r="K16">
        <f>Bawana_Spot!P16</f>
        <v>0</v>
      </c>
      <c r="L16">
        <f>TWOMCL!O16</f>
        <v>-6.0597285067873301</v>
      </c>
      <c r="M16">
        <f>EDWPCL!S16</f>
        <v>0</v>
      </c>
      <c r="N16">
        <f>'MSW BWN'!S16</f>
        <v>7.1846303999999996</v>
      </c>
      <c r="O16">
        <f>BRPL_ISGS_exbus!BB16</f>
        <v>750.45599421769634</v>
      </c>
      <c r="P16" s="77">
        <v>94.15</v>
      </c>
      <c r="Q16" s="77">
        <v>14.47</v>
      </c>
      <c r="R16" s="80">
        <v>0</v>
      </c>
      <c r="S16" s="80">
        <v>0</v>
      </c>
      <c r="T16" s="78">
        <f>SUMPRODUCT(LTA!F16:AJ16,LTA!F$101:AJ$101,LTA!F$103:AJ$103)</f>
        <v>18.759999999999998</v>
      </c>
      <c r="U16" s="78">
        <f>SUMPRODUCT(LTA!F16:AJ16,LTA!F$102:AJ$102,LTA!F$103:AJ$103)</f>
        <v>33.32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482.08999999999986</v>
      </c>
      <c r="AB16" s="117">
        <f>-STOA!N16</f>
        <v>0</v>
      </c>
      <c r="AC16">
        <f t="shared" si="0"/>
        <v>13.384918977224213</v>
      </c>
      <c r="AD16">
        <f t="shared" si="1"/>
        <v>1494.6059536828366</v>
      </c>
      <c r="AE16">
        <f>'IDT-1'!B16</f>
        <v>0</v>
      </c>
      <c r="AF16" s="26"/>
      <c r="AG16">
        <f t="shared" si="2"/>
        <v>1494.6059536828366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14.422795341098171</v>
      </c>
      <c r="F17">
        <f>GT_Spot!P17</f>
        <v>0</v>
      </c>
      <c r="G17">
        <f>PPCL_NG!P17</f>
        <v>-0.42281879194630873</v>
      </c>
      <c r="H17">
        <f>PPCL_Spot!P17</f>
        <v>0</v>
      </c>
      <c r="I17">
        <f>Bawana_NG!P17</f>
        <v>99.62</v>
      </c>
      <c r="J17">
        <f>Bawana_RLNG!P17</f>
        <v>0</v>
      </c>
      <c r="K17">
        <f>Bawana_Spot!P17</f>
        <v>0</v>
      </c>
      <c r="L17">
        <f>TWOMCL!O17</f>
        <v>-6.1267902481104981</v>
      </c>
      <c r="M17">
        <f>EDWPCL!S17</f>
        <v>0</v>
      </c>
      <c r="N17">
        <f>'MSW BWN'!S17</f>
        <v>7.2816296000000005</v>
      </c>
      <c r="O17">
        <f>BRPL_ISGS_exbus!BB17</f>
        <v>755.49288948918149</v>
      </c>
      <c r="P17" s="77">
        <v>94.15</v>
      </c>
      <c r="Q17" s="77">
        <v>14.47</v>
      </c>
      <c r="R17" s="80">
        <v>0</v>
      </c>
      <c r="S17" s="80">
        <v>0</v>
      </c>
      <c r="T17" s="78">
        <f>SUMPRODUCT(LTA!F17:AJ17,LTA!F$101:AJ$101,LTA!F$103:AJ$103)</f>
        <v>18.93</v>
      </c>
      <c r="U17" s="78">
        <f>SUMPRODUCT(LTA!F17:AJ17,LTA!F$102:AJ$102,LTA!F$103:AJ$103)</f>
        <v>32.58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482.08999999999986</v>
      </c>
      <c r="AB17" s="117">
        <f>-STOA!N17</f>
        <v>0</v>
      </c>
      <c r="AC17">
        <f t="shared" si="0"/>
        <v>13.425676631264608</v>
      </c>
      <c r="AD17">
        <f t="shared" si="1"/>
        <v>1499.0620287589581</v>
      </c>
      <c r="AE17">
        <f>'IDT-1'!B17</f>
        <v>0</v>
      </c>
      <c r="AF17" s="26"/>
      <c r="AG17">
        <f t="shared" si="2"/>
        <v>1499.0620287589581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14.422795341098171</v>
      </c>
      <c r="F18">
        <f>GT_Spot!P18</f>
        <v>0</v>
      </c>
      <c r="G18">
        <f>PPCL_NG!P18</f>
        <v>-0.42281879194630873</v>
      </c>
      <c r="H18">
        <f>PPCL_Spot!P18</f>
        <v>0</v>
      </c>
      <c r="I18">
        <f>Bawana_NG!P18</f>
        <v>99.62</v>
      </c>
      <c r="J18">
        <f>Bawana_RLNG!P18</f>
        <v>0</v>
      </c>
      <c r="K18">
        <f>Bawana_Spot!P18</f>
        <v>0</v>
      </c>
      <c r="L18">
        <f>TWOMCL!O18</f>
        <v>-6.1267902481104981</v>
      </c>
      <c r="M18">
        <f>EDWPCL!S18</f>
        <v>0</v>
      </c>
      <c r="N18">
        <f>'MSW BWN'!S18</f>
        <v>7.1127171999999996</v>
      </c>
      <c r="O18">
        <f>BRPL_ISGS_exbus!BB18</f>
        <v>747.66851544307281</v>
      </c>
      <c r="P18" s="77">
        <v>94.15</v>
      </c>
      <c r="Q18" s="77">
        <v>14.47</v>
      </c>
      <c r="R18" s="80">
        <v>0</v>
      </c>
      <c r="S18" s="80">
        <v>0</v>
      </c>
      <c r="T18" s="78">
        <f>SUMPRODUCT(LTA!F18:AJ18,LTA!F$101:AJ$101,LTA!F$103:AJ$103)</f>
        <v>19.119999999999997</v>
      </c>
      <c r="U18" s="78">
        <f>SUMPRODUCT(LTA!F18:AJ18,LTA!F$102:AJ$102,LTA!F$103:AJ$103)</f>
        <v>32.04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482.08999999999986</v>
      </c>
      <c r="AB18" s="117">
        <f>-STOA!N18</f>
        <v>0</v>
      </c>
      <c r="AC18">
        <f t="shared" si="0"/>
        <v>13.35225571053885</v>
      </c>
      <c r="AD18">
        <f t="shared" si="1"/>
        <v>1490.7921632335751</v>
      </c>
      <c r="AE18">
        <f>'IDT-1'!B18</f>
        <v>0</v>
      </c>
      <c r="AF18" s="26"/>
      <c r="AG18">
        <f t="shared" si="2"/>
        <v>1490.7921632335751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14.422795341098171</v>
      </c>
      <c r="F19">
        <f>GT_Spot!P19</f>
        <v>0</v>
      </c>
      <c r="G19">
        <f>PPCL_NG!P19</f>
        <v>-0.42281879194630873</v>
      </c>
      <c r="H19">
        <f>PPCL_Spot!P19</f>
        <v>0</v>
      </c>
      <c r="I19">
        <f>Bawana_NG!P19</f>
        <v>99.62</v>
      </c>
      <c r="J19">
        <f>Bawana_RLNG!P19</f>
        <v>0</v>
      </c>
      <c r="K19">
        <f>Bawana_Spot!P19</f>
        <v>0</v>
      </c>
      <c r="L19">
        <f>TWOMCL!O19</f>
        <v>-6.1267902481104981</v>
      </c>
      <c r="M19">
        <f>EDWPCL!S19</f>
        <v>0</v>
      </c>
      <c r="N19">
        <f>'MSW BWN'!S19</f>
        <v>7.0725795999999992</v>
      </c>
      <c r="O19">
        <f>BRPL_ISGS_exbus!BB19</f>
        <v>747.51897221685635</v>
      </c>
      <c r="P19" s="77">
        <v>94.15</v>
      </c>
      <c r="Q19" s="77">
        <v>14.47</v>
      </c>
      <c r="R19" s="80">
        <v>0</v>
      </c>
      <c r="S19" s="80">
        <v>0</v>
      </c>
      <c r="T19" s="78">
        <f>SUMPRODUCT(LTA!F19:AJ19,LTA!F$101:AJ$101,LTA!F$103:AJ$103)</f>
        <v>18.850000000000001</v>
      </c>
      <c r="U19" s="78">
        <f>SUMPRODUCT(LTA!F19:AJ19,LTA!F$102:AJ$102,LTA!F$103:AJ$103)</f>
        <v>31.630000000000003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482.12999999999994</v>
      </c>
      <c r="AB19" s="117">
        <f>-STOA!N19</f>
        <v>0</v>
      </c>
      <c r="AC19">
        <f t="shared" si="0"/>
        <v>13.344954519268146</v>
      </c>
      <c r="AD19">
        <f t="shared" si="1"/>
        <v>1489.9697835986294</v>
      </c>
      <c r="AE19">
        <f>'IDT-1'!B19</f>
        <v>0</v>
      </c>
      <c r="AF19" s="26"/>
      <c r="AG19">
        <f t="shared" si="2"/>
        <v>1489.9697835986294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14.422795341098171</v>
      </c>
      <c r="F20">
        <f>GT_Spot!P20</f>
        <v>0</v>
      </c>
      <c r="G20">
        <f>PPCL_NG!P20</f>
        <v>-0.42281879194630873</v>
      </c>
      <c r="H20">
        <f>PPCL_Spot!P20</f>
        <v>0</v>
      </c>
      <c r="I20">
        <f>Bawana_NG!P20</f>
        <v>99.62</v>
      </c>
      <c r="J20">
        <f>Bawana_RLNG!P20</f>
        <v>0</v>
      </c>
      <c r="K20">
        <f>Bawana_Spot!P20</f>
        <v>0</v>
      </c>
      <c r="L20">
        <f>TWOMCL!O20</f>
        <v>-5.6294117647058819</v>
      </c>
      <c r="M20">
        <f>EDWPCL!S20</f>
        <v>0</v>
      </c>
      <c r="N20">
        <f>'MSW BWN'!S20</f>
        <v>7.0408039999999996</v>
      </c>
      <c r="O20">
        <f>BRPL_ISGS_exbus!BB20</f>
        <v>747.38284914537996</v>
      </c>
      <c r="P20" s="77">
        <v>94.15</v>
      </c>
      <c r="Q20" s="77">
        <v>14.47</v>
      </c>
      <c r="R20" s="80">
        <v>0</v>
      </c>
      <c r="S20" s="80">
        <v>0</v>
      </c>
      <c r="T20" s="78">
        <f>SUMPRODUCT(LTA!F20:AJ20,LTA!F$101:AJ$101,LTA!F$103:AJ$103)</f>
        <v>18.53</v>
      </c>
      <c r="U20" s="78">
        <f>SUMPRODUCT(LTA!F20:AJ20,LTA!F$102:AJ$102,LTA!F$103:AJ$103)</f>
        <v>22.34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482.12999999999994</v>
      </c>
      <c r="AB20" s="117">
        <f>-STOA!N20</f>
        <v>0</v>
      </c>
      <c r="AC20">
        <f t="shared" si="0"/>
        <v>13.339413221356693</v>
      </c>
      <c r="AD20">
        <f t="shared" si="1"/>
        <v>1490.3448047084694</v>
      </c>
      <c r="AE20">
        <f>'IDT-1'!B20</f>
        <v>0</v>
      </c>
      <c r="AF20" s="26"/>
      <c r="AG20">
        <f t="shared" si="2"/>
        <v>1490.3448047084694</v>
      </c>
      <c r="AI20" s="75">
        <f>PXIL!H20</f>
        <v>0</v>
      </c>
      <c r="AJ20" s="75">
        <f>PXIL!N20</f>
        <v>0</v>
      </c>
      <c r="AK20" s="75">
        <f>RTM_IEX!H20</f>
        <v>9.65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14.422795341098171</v>
      </c>
      <c r="F21">
        <f>GT_Spot!P21</f>
        <v>0</v>
      </c>
      <c r="G21">
        <f>PPCL_NG!P21</f>
        <v>-0.42281879194630873</v>
      </c>
      <c r="H21">
        <f>PPCL_Spot!P21</f>
        <v>0</v>
      </c>
      <c r="I21">
        <f>Bawana_NG!P21</f>
        <v>99.62</v>
      </c>
      <c r="J21">
        <f>Bawana_RLNG!P21</f>
        <v>0</v>
      </c>
      <c r="K21">
        <f>Bawana_Spot!P21</f>
        <v>0</v>
      </c>
      <c r="L21">
        <f>TWOMCL!O21</f>
        <v>-6.1267902481104981</v>
      </c>
      <c r="M21">
        <f>EDWPCL!S21</f>
        <v>0</v>
      </c>
      <c r="N21">
        <f>'MSW BWN'!S21</f>
        <v>7.4170939999999987</v>
      </c>
      <c r="O21">
        <f>BRPL_ISGS_exbus!BB21</f>
        <v>741.66493308450072</v>
      </c>
      <c r="P21" s="77">
        <v>94.155482849604212</v>
      </c>
      <c r="Q21" s="77">
        <v>14.47</v>
      </c>
      <c r="R21" s="80">
        <v>0</v>
      </c>
      <c r="S21" s="80">
        <v>0</v>
      </c>
      <c r="T21" s="78">
        <f>SUMPRODUCT(LTA!F21:AJ21,LTA!F$101:AJ$101,LTA!F$103:AJ$103)</f>
        <v>14.33</v>
      </c>
      <c r="U21" s="78">
        <f>SUMPRODUCT(LTA!F21:AJ21,LTA!F$102:AJ$102,LTA!F$103:AJ$103)</f>
        <v>22.08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482.12999999999994</v>
      </c>
      <c r="AB21" s="117">
        <f>-STOA!N21</f>
        <v>0</v>
      </c>
      <c r="AC21">
        <f t="shared" si="0"/>
        <v>13.342542950699938</v>
      </c>
      <c r="AD21">
        <f t="shared" si="1"/>
        <v>1489.6981532844466</v>
      </c>
      <c r="AE21">
        <f>'IDT-1'!B21</f>
        <v>0</v>
      </c>
      <c r="AF21" s="26"/>
      <c r="AG21">
        <f t="shared" si="2"/>
        <v>1489.6981532844466</v>
      </c>
      <c r="AI21" s="75">
        <f>PXIL!H21</f>
        <v>0</v>
      </c>
      <c r="AJ21" s="75">
        <f>PXIL!N21</f>
        <v>0</v>
      </c>
      <c r="AK21" s="75">
        <f>RTM_IEX!H21</f>
        <v>19.3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14.422795341098171</v>
      </c>
      <c r="F22">
        <f>GT_Spot!P22</f>
        <v>0</v>
      </c>
      <c r="G22">
        <f>PPCL_NG!P22</f>
        <v>-0.42281879194630873</v>
      </c>
      <c r="H22">
        <f>PPCL_Spot!P22</f>
        <v>0</v>
      </c>
      <c r="I22">
        <f>Bawana_NG!P22</f>
        <v>99.62</v>
      </c>
      <c r="J22">
        <f>Bawana_RLNG!P22</f>
        <v>0</v>
      </c>
      <c r="K22">
        <f>Bawana_Spot!P22</f>
        <v>0</v>
      </c>
      <c r="L22">
        <f>TWOMCL!O22</f>
        <v>-5.9226244343891397</v>
      </c>
      <c r="M22">
        <f>EDWPCL!S22</f>
        <v>0</v>
      </c>
      <c r="N22">
        <f>'MSW BWN'!S22</f>
        <v>7.2816296000000005</v>
      </c>
      <c r="O22">
        <f>BRPL_ISGS_exbus!BB22</f>
        <v>747.32085198407356</v>
      </c>
      <c r="P22" s="77">
        <v>94.155482849604212</v>
      </c>
      <c r="Q22" s="77">
        <v>14.47</v>
      </c>
      <c r="R22" s="80">
        <v>0</v>
      </c>
      <c r="S22" s="80">
        <v>0</v>
      </c>
      <c r="T22" s="78">
        <f>SUMPRODUCT(LTA!F22:AJ22,LTA!F$101:AJ$101,LTA!F$103:AJ$103)</f>
        <v>14.469999999999999</v>
      </c>
      <c r="U22" s="78">
        <f>SUMPRODUCT(LTA!F22:AJ22,LTA!F$102:AJ$102,LTA!F$103:AJ$103)</f>
        <v>21.8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482.12999999999994</v>
      </c>
      <c r="AB22" s="117">
        <f>-STOA!N22</f>
        <v>0</v>
      </c>
      <c r="AC22">
        <f t="shared" si="0"/>
        <v>13.511216548398732</v>
      </c>
      <c r="AD22">
        <f t="shared" si="1"/>
        <v>1442.8141000000417</v>
      </c>
      <c r="AE22">
        <f>'IDT-1'!B22</f>
        <v>0</v>
      </c>
      <c r="AF22" s="26"/>
      <c r="AG22">
        <f t="shared" si="2"/>
        <v>1442.8141000000417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-33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14.422795341098171</v>
      </c>
      <c r="F23">
        <f>GT_Spot!P23</f>
        <v>0</v>
      </c>
      <c r="G23">
        <f>PPCL_NG!P23</f>
        <v>-0.42281879194630873</v>
      </c>
      <c r="H23">
        <f>PPCL_Spot!P23</f>
        <v>0</v>
      </c>
      <c r="I23">
        <f>Bawana_NG!P23</f>
        <v>99.62</v>
      </c>
      <c r="J23">
        <f>Bawana_RLNG!P23</f>
        <v>0</v>
      </c>
      <c r="K23">
        <f>Bawana_Spot!P23</f>
        <v>0</v>
      </c>
      <c r="L23">
        <f>TWOMCL!O23</f>
        <v>-6.078733031674207</v>
      </c>
      <c r="M23">
        <f>EDWPCL!S23</f>
        <v>0</v>
      </c>
      <c r="N23">
        <f>'MSW BWN'!S23</f>
        <v>7.4890071999999988</v>
      </c>
      <c r="O23">
        <f>BRPL_ISGS_exbus!BB23</f>
        <v>801.75146106648151</v>
      </c>
      <c r="P23" s="77">
        <v>94.155482849604212</v>
      </c>
      <c r="Q23" s="77">
        <v>33.910000000000004</v>
      </c>
      <c r="R23" s="80">
        <v>0</v>
      </c>
      <c r="S23" s="80">
        <v>0</v>
      </c>
      <c r="T23" s="78">
        <f>SUMPRODUCT(LTA!F23:AJ23,LTA!F$101:AJ$101,LTA!F$103:AJ$103)</f>
        <v>14.53</v>
      </c>
      <c r="U23" s="78">
        <f>SUMPRODUCT(LTA!F23:AJ23,LTA!F$102:AJ$102,LTA!F$103:AJ$103)</f>
        <v>21.33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482.12999999999994</v>
      </c>
      <c r="AB23" s="117">
        <f>-STOA!N23</f>
        <v>0</v>
      </c>
      <c r="AC23">
        <f t="shared" si="0"/>
        <v>14.152002655715732</v>
      </c>
      <c r="AD23">
        <f t="shared" si="1"/>
        <v>1516.6851919778476</v>
      </c>
      <c r="AE23">
        <f>'IDT-1'!B23</f>
        <v>0</v>
      </c>
      <c r="AF23" s="26"/>
      <c r="AG23">
        <f t="shared" si="2"/>
        <v>1516.6851919778476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-32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14.422795341098171</v>
      </c>
      <c r="F24">
        <f>GT_Spot!P24</f>
        <v>0</v>
      </c>
      <c r="G24">
        <f>PPCL_NG!P24</f>
        <v>-0.42281879194630873</v>
      </c>
      <c r="H24">
        <f>PPCL_Spot!P24</f>
        <v>0</v>
      </c>
      <c r="I24">
        <f>Bawana_NG!P24</f>
        <v>99.62</v>
      </c>
      <c r="J24">
        <f>Bawana_RLNG!P24</f>
        <v>0</v>
      </c>
      <c r="K24">
        <f>Bawana_Spot!P24</f>
        <v>0</v>
      </c>
      <c r="L24">
        <f>TWOMCL!O24</f>
        <v>-6.1267902481104981</v>
      </c>
      <c r="M24">
        <f>EDWPCL!S24</f>
        <v>0</v>
      </c>
      <c r="N24">
        <f>'MSW BWN'!S24</f>
        <v>7.642868</v>
      </c>
      <c r="O24">
        <f>BRPL_ISGS_exbus!BB24</f>
        <v>812.16042391648159</v>
      </c>
      <c r="P24" s="77">
        <v>94.155482849604212</v>
      </c>
      <c r="Q24" s="77">
        <v>33.910000000000004</v>
      </c>
      <c r="R24" s="80">
        <v>0</v>
      </c>
      <c r="S24" s="80">
        <v>0</v>
      </c>
      <c r="T24" s="78">
        <f>SUMPRODUCT(LTA!F24:AJ24,LTA!F$101:AJ$101,LTA!F$103:AJ$103)</f>
        <v>14.48</v>
      </c>
      <c r="U24" s="78">
        <f>SUMPRODUCT(LTA!F24:AJ24,LTA!F$102:AJ$102,LTA!F$103:AJ$103)</f>
        <v>20.89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482.12999999999994</v>
      </c>
      <c r="AB24" s="117">
        <f>-STOA!N24</f>
        <v>0</v>
      </c>
      <c r="AC24">
        <f t="shared" si="0"/>
        <v>14.6494640279526</v>
      </c>
      <c r="AD24">
        <f t="shared" si="1"/>
        <v>1480.2124970391747</v>
      </c>
      <c r="AE24">
        <f>'IDT-1'!B24</f>
        <v>0</v>
      </c>
      <c r="AF24" s="26"/>
      <c r="AG24">
        <f t="shared" si="2"/>
        <v>1480.2124970391747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-78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14.028729894620078</v>
      </c>
      <c r="F25">
        <f>GT_Spot!P25</f>
        <v>0</v>
      </c>
      <c r="G25">
        <f>PPCL_NG!P25</f>
        <v>-0.42281879194630873</v>
      </c>
      <c r="H25">
        <f>PPCL_Spot!P25</f>
        <v>0</v>
      </c>
      <c r="I25">
        <f>Bawana_NG!P25</f>
        <v>99.61999999999999</v>
      </c>
      <c r="J25">
        <f>Bawana_RLNG!P25</f>
        <v>0</v>
      </c>
      <c r="K25">
        <f>Bawana_Spot!P25</f>
        <v>0</v>
      </c>
      <c r="L25">
        <f>TWOMCL!O25</f>
        <v>-6.1267902481104981</v>
      </c>
      <c r="M25">
        <f>EDWPCL!S25</f>
        <v>0</v>
      </c>
      <c r="N25">
        <f>'MSW BWN'!S25</f>
        <v>7.8669695999999991</v>
      </c>
      <c r="O25">
        <f>BRPL_ISGS_exbus!BB25</f>
        <v>836.35890572975688</v>
      </c>
      <c r="P25" s="77">
        <v>94.155482849604212</v>
      </c>
      <c r="Q25" s="77">
        <v>33.910000000000004</v>
      </c>
      <c r="R25" s="80">
        <v>0</v>
      </c>
      <c r="S25" s="80">
        <v>0</v>
      </c>
      <c r="T25" s="78">
        <f>SUMPRODUCT(LTA!F25:AJ25,LTA!F$101:AJ$101,LTA!F$103:AJ$103)</f>
        <v>14.370000000000001</v>
      </c>
      <c r="U25" s="78">
        <f>SUMPRODUCT(LTA!F25:AJ25,LTA!F$102:AJ$102,LTA!F$103:AJ$103)</f>
        <v>20.66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482.12999999999994</v>
      </c>
      <c r="AB25" s="117">
        <f>-STOA!N25</f>
        <v>0</v>
      </c>
      <c r="AC25">
        <f t="shared" si="0"/>
        <v>14.334113462250892</v>
      </c>
      <c r="AD25">
        <f t="shared" si="1"/>
        <v>1563.2163655716736</v>
      </c>
      <c r="AE25">
        <f>'IDT-1'!B25</f>
        <v>0</v>
      </c>
      <c r="AF25" s="26"/>
      <c r="AG25">
        <f t="shared" si="2"/>
        <v>1563.2163655716736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-19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14.028729894620078</v>
      </c>
      <c r="F26">
        <f>GT_Spot!P26</f>
        <v>0</v>
      </c>
      <c r="G26">
        <f>PPCL_NG!P26</f>
        <v>-0.42281879194630873</v>
      </c>
      <c r="H26">
        <f>PPCL_Spot!P26</f>
        <v>0</v>
      </c>
      <c r="I26">
        <f>Bawana_NG!P26</f>
        <v>99.61999999999999</v>
      </c>
      <c r="J26">
        <f>Bawana_RLNG!P26</f>
        <v>0</v>
      </c>
      <c r="K26">
        <f>Bawana_Spot!P26</f>
        <v>0</v>
      </c>
      <c r="L26">
        <f>TWOMCL!O26</f>
        <v>-6.1267902481104981</v>
      </c>
      <c r="M26">
        <f>EDWPCL!S26</f>
        <v>0</v>
      </c>
      <c r="N26">
        <f>'MSW BWN'!S26</f>
        <v>8.0592955999999987</v>
      </c>
      <c r="O26">
        <f>BRPL_ISGS_exbus!BB26</f>
        <v>830.78544909359596</v>
      </c>
      <c r="P26" s="77">
        <v>94.155482849604212</v>
      </c>
      <c r="Q26" s="77">
        <v>33.910000000000004</v>
      </c>
      <c r="R26" s="80">
        <v>0</v>
      </c>
      <c r="S26" s="80">
        <v>0</v>
      </c>
      <c r="T26" s="78">
        <f>SUMPRODUCT(LTA!F26:AJ26,LTA!F$101:AJ$101,LTA!F$103:AJ$103)</f>
        <v>14.260000000000002</v>
      </c>
      <c r="U26" s="78">
        <f>SUMPRODUCT(LTA!F26:AJ26,LTA!F$102:AJ$102,LTA!F$103:AJ$103)</f>
        <v>20.2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482.12999999999994</v>
      </c>
      <c r="AB26" s="117">
        <f>-STOA!N26</f>
        <v>0</v>
      </c>
      <c r="AC26">
        <f t="shared" si="0"/>
        <v>14.290621640174871</v>
      </c>
      <c r="AD26">
        <f t="shared" si="1"/>
        <v>1556.3087267575886</v>
      </c>
      <c r="AE26">
        <f>'IDT-1'!B26</f>
        <v>0</v>
      </c>
      <c r="AF26" s="26"/>
      <c r="AG26">
        <f t="shared" si="2"/>
        <v>1556.3087267575886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-20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14.028729894620078</v>
      </c>
      <c r="F27">
        <f>GT_Spot!P27</f>
        <v>0</v>
      </c>
      <c r="G27">
        <f>PPCL_NG!P27</f>
        <v>-0.42281879194630873</v>
      </c>
      <c r="H27">
        <f>PPCL_Spot!P27</f>
        <v>0</v>
      </c>
      <c r="I27">
        <f>Bawana_NG!P27</f>
        <v>99.61999999999999</v>
      </c>
      <c r="J27">
        <f>Bawana_RLNG!P27</f>
        <v>0</v>
      </c>
      <c r="K27">
        <f>Bawana_Spot!P27</f>
        <v>0</v>
      </c>
      <c r="L27">
        <f>TWOMCL!O27</f>
        <v>-5.5778280542986414</v>
      </c>
      <c r="M27">
        <f>EDWPCL!S27</f>
        <v>0</v>
      </c>
      <c r="N27">
        <f>'MSW BWN'!S27</f>
        <v>7.8987451999999996</v>
      </c>
      <c r="O27">
        <f>BRPL_ISGS_exbus!BB27</f>
        <v>874.5840487976119</v>
      </c>
      <c r="P27" s="77">
        <v>94.155482849604212</v>
      </c>
      <c r="Q27" s="77">
        <v>33.910000000000004</v>
      </c>
      <c r="R27" s="80">
        <v>8.6800000000000015</v>
      </c>
      <c r="S27" s="80">
        <v>0</v>
      </c>
      <c r="T27" s="78">
        <f>SUMPRODUCT(LTA!F27:AJ27,LTA!F$101:AJ$101,LTA!F$103:AJ$103)</f>
        <v>19.399999999999999</v>
      </c>
      <c r="U27" s="78">
        <f>SUMPRODUCT(LTA!F27:AJ27,LTA!F$102:AJ$102,LTA!F$103:AJ$103)</f>
        <v>19.82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288.01999999999992</v>
      </c>
      <c r="AB27" s="117">
        <f>-STOA!N27</f>
        <v>0</v>
      </c>
      <c r="AC27">
        <f t="shared" si="0"/>
        <v>13.097664167244783</v>
      </c>
      <c r="AD27">
        <f t="shared" si="1"/>
        <v>1463.2186957283466</v>
      </c>
      <c r="AE27">
        <f>'IDT-1'!B27</f>
        <v>87</v>
      </c>
      <c r="AF27" s="26"/>
      <c r="AG27">
        <f t="shared" si="2"/>
        <v>1550.2186957283466</v>
      </c>
      <c r="AI27" s="75">
        <f>PXIL!H27</f>
        <v>0</v>
      </c>
      <c r="AJ27" s="75">
        <f>PXIL!N27</f>
        <v>0</v>
      </c>
      <c r="AK27" s="75">
        <f>RTM_IEX!H27</f>
        <v>22.2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14.028729894620078</v>
      </c>
      <c r="F28">
        <f>GT_Spot!P28</f>
        <v>0</v>
      </c>
      <c r="G28">
        <f>PPCL_NG!P28</f>
        <v>-0.42281879194630873</v>
      </c>
      <c r="H28">
        <f>PPCL_Spot!P28</f>
        <v>0</v>
      </c>
      <c r="I28">
        <f>Bawana_NG!P28</f>
        <v>99.61999999999999</v>
      </c>
      <c r="J28">
        <f>Bawana_RLNG!P28</f>
        <v>0</v>
      </c>
      <c r="K28">
        <f>Bawana_Spot!P28</f>
        <v>0</v>
      </c>
      <c r="L28">
        <f>TWOMCL!O28</f>
        <v>-5.7529411764705882</v>
      </c>
      <c r="M28">
        <f>EDWPCL!S28</f>
        <v>0</v>
      </c>
      <c r="N28">
        <f>'MSW BWN'!S28</f>
        <v>7.2649055999999996</v>
      </c>
      <c r="O28">
        <f>BRPL_ISGS_exbus!BB28</f>
        <v>906.226177465212</v>
      </c>
      <c r="P28" s="77">
        <v>94.155482849604212</v>
      </c>
      <c r="Q28" s="77">
        <v>33.910000000000004</v>
      </c>
      <c r="R28" s="80">
        <v>17.73</v>
      </c>
      <c r="S28" s="80">
        <v>0</v>
      </c>
      <c r="T28" s="78">
        <f>SUMPRODUCT(LTA!F28:AJ28,LTA!F$101:AJ$101,LTA!F$103:AJ$103)</f>
        <v>20.010000000000002</v>
      </c>
      <c r="U28" s="78">
        <f>SUMPRODUCT(LTA!F28:AJ28,LTA!F$102:AJ$102,LTA!F$103:AJ$103)</f>
        <v>19.399999999999999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288.01999999999992</v>
      </c>
      <c r="AB28" s="117">
        <f>-STOA!N28</f>
        <v>0</v>
      </c>
      <c r="AC28">
        <f t="shared" si="0"/>
        <v>13.546771787669117</v>
      </c>
      <c r="AD28">
        <f t="shared" si="1"/>
        <v>1513.4527640533504</v>
      </c>
      <c r="AE28">
        <f>'IDT-1'!B28</f>
        <v>103</v>
      </c>
      <c r="AF28" s="26"/>
      <c r="AG28">
        <f t="shared" si="2"/>
        <v>1616.4527640533504</v>
      </c>
      <c r="AI28" s="75">
        <f>PXIL!H28</f>
        <v>0</v>
      </c>
      <c r="AJ28" s="75">
        <f>PXIL!N28</f>
        <v>0</v>
      </c>
      <c r="AK28" s="75">
        <f>RTM_IEX!H28</f>
        <v>32.81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14.028729894620078</v>
      </c>
      <c r="F29">
        <f>GT_Spot!P29</f>
        <v>0</v>
      </c>
      <c r="G29">
        <f>PPCL_NG!P29</f>
        <v>-0.42281879194630873</v>
      </c>
      <c r="H29">
        <f>PPCL_Spot!P29</f>
        <v>0</v>
      </c>
      <c r="I29">
        <f>Bawana_NG!P29</f>
        <v>99.61999999999999</v>
      </c>
      <c r="J29">
        <f>Bawana_RLNG!P29</f>
        <v>0</v>
      </c>
      <c r="K29">
        <f>Bawana_Spot!P29</f>
        <v>0</v>
      </c>
      <c r="L29">
        <f>TWOMCL!O29</f>
        <v>-6.1267902481104981</v>
      </c>
      <c r="M29">
        <f>EDWPCL!S29</f>
        <v>0</v>
      </c>
      <c r="N29">
        <f>'MSW BWN'!S29</f>
        <v>7.3050432000000001</v>
      </c>
      <c r="O29">
        <f>BRPL_ISGS_exbus!BB29</f>
        <v>923.99241341321203</v>
      </c>
      <c r="P29" s="77">
        <v>94.155482849604212</v>
      </c>
      <c r="Q29" s="77">
        <v>33.910000000000004</v>
      </c>
      <c r="R29" s="80">
        <v>29.28</v>
      </c>
      <c r="S29" s="80">
        <v>0</v>
      </c>
      <c r="T29" s="78">
        <f>SUMPRODUCT(LTA!F29:AJ29,LTA!F$101:AJ$101,LTA!F$103:AJ$103)</f>
        <v>22.470000000000002</v>
      </c>
      <c r="U29" s="78">
        <f>SUMPRODUCT(LTA!F29:AJ29,LTA!F$102:AJ$102,LTA!F$103:AJ$103)</f>
        <v>26.060000000000002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288.01999999999992</v>
      </c>
      <c r="AB29" s="117">
        <f>-STOA!N29</f>
        <v>0</v>
      </c>
      <c r="AC29">
        <f t="shared" si="0"/>
        <v>13.857420652767251</v>
      </c>
      <c r="AD29">
        <f t="shared" si="1"/>
        <v>1489.4346396646122</v>
      </c>
      <c r="AE29">
        <f>'IDT-1'!B29</f>
        <v>117</v>
      </c>
      <c r="AF29" s="26"/>
      <c r="AG29">
        <f t="shared" si="2"/>
        <v>1606.4346396646122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-29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14.028729894620078</v>
      </c>
      <c r="F30">
        <f>GT_Spot!P30</f>
        <v>0</v>
      </c>
      <c r="G30">
        <f>PPCL_NG!P30</f>
        <v>-0.42281879194630873</v>
      </c>
      <c r="H30">
        <f>PPCL_Spot!P30</f>
        <v>0</v>
      </c>
      <c r="I30">
        <f>Bawana_NG!P30</f>
        <v>99.61999999999999</v>
      </c>
      <c r="J30">
        <f>Bawana_RLNG!P30</f>
        <v>0</v>
      </c>
      <c r="K30">
        <f>Bawana_Spot!P30</f>
        <v>0</v>
      </c>
      <c r="L30">
        <f>TWOMCL!O30</f>
        <v>-6.1267902481104981</v>
      </c>
      <c r="M30">
        <f>EDWPCL!S30</f>
        <v>0</v>
      </c>
      <c r="N30">
        <f>'MSW BWN'!S30</f>
        <v>6.9438047999999997</v>
      </c>
      <c r="O30">
        <f>BRPL_ISGS_exbus!BB30</f>
        <v>923.99241341321203</v>
      </c>
      <c r="P30" s="77">
        <v>94.155482849604212</v>
      </c>
      <c r="Q30" s="77">
        <v>33.910000000000004</v>
      </c>
      <c r="R30" s="80">
        <v>44.91</v>
      </c>
      <c r="S30" s="80">
        <v>0</v>
      </c>
      <c r="T30" s="78">
        <f>SUMPRODUCT(LTA!F30:AJ30,LTA!F$101:AJ$101,LTA!F$103:AJ$103)</f>
        <v>28.119999999999997</v>
      </c>
      <c r="U30" s="78">
        <f>SUMPRODUCT(LTA!F30:AJ30,LTA!F$102:AJ$102,LTA!F$103:AJ$103)</f>
        <v>25.17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289.77999999999992</v>
      </c>
      <c r="AB30" s="117">
        <f>-STOA!N30</f>
        <v>0</v>
      </c>
      <c r="AC30">
        <f t="shared" si="0"/>
        <v>13.893600056703587</v>
      </c>
      <c r="AD30">
        <f t="shared" si="1"/>
        <v>1551.7672218606758</v>
      </c>
      <c r="AE30">
        <f>'IDT-1'!B30</f>
        <v>101</v>
      </c>
      <c r="AF30" s="26"/>
      <c r="AG30">
        <f t="shared" si="2"/>
        <v>1652.7672218606758</v>
      </c>
      <c r="AI30" s="75">
        <f>PXIL!H30</f>
        <v>0</v>
      </c>
      <c r="AJ30" s="75">
        <f>PXIL!N30</f>
        <v>0</v>
      </c>
      <c r="AK30" s="75">
        <f>RTM_IEX!H30</f>
        <v>11.58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14.028729894620078</v>
      </c>
      <c r="F31">
        <f>GT_Spot!P31</f>
        <v>0</v>
      </c>
      <c r="G31">
        <f>PPCL_NG!P31</f>
        <v>-0.42281879194630873</v>
      </c>
      <c r="H31">
        <f>PPCL_Spot!P31</f>
        <v>0</v>
      </c>
      <c r="I31">
        <f>Bawana_NG!P31</f>
        <v>99.61999999999999</v>
      </c>
      <c r="J31">
        <f>Bawana_RLNG!P31</f>
        <v>0</v>
      </c>
      <c r="K31">
        <f>Bawana_Spot!P31</f>
        <v>0</v>
      </c>
      <c r="L31">
        <f>TWOMCL!O31</f>
        <v>-6.1267902481104981</v>
      </c>
      <c r="M31">
        <f>EDWPCL!S31</f>
        <v>0</v>
      </c>
      <c r="N31">
        <f>'MSW BWN'!S31</f>
        <v>7.0240799999999988</v>
      </c>
      <c r="O31">
        <f>BRPL_ISGS_exbus!BB31</f>
        <v>924.67087459296306</v>
      </c>
      <c r="P31" s="77">
        <v>94.155482849604212</v>
      </c>
      <c r="Q31" s="77">
        <v>33.910000000000004</v>
      </c>
      <c r="R31" s="80">
        <v>46</v>
      </c>
      <c r="S31" s="80">
        <v>0</v>
      </c>
      <c r="T31" s="78">
        <f>SUMPRODUCT(LTA!F31:AJ31,LTA!F$101:AJ$101,LTA!F$103:AJ$103)</f>
        <v>38.64</v>
      </c>
      <c r="U31" s="78">
        <f>SUMPRODUCT(LTA!F31:AJ31,LTA!F$102:AJ$102,LTA!F$103:AJ$103)</f>
        <v>24.34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295.02999999999992</v>
      </c>
      <c r="AB31" s="117">
        <f>-STOA!N31</f>
        <v>0</v>
      </c>
      <c r="AC31">
        <f t="shared" si="0"/>
        <v>14.303440165255404</v>
      </c>
      <c r="AD31">
        <f t="shared" si="1"/>
        <v>1515.5661181318751</v>
      </c>
      <c r="AE31">
        <f>'IDT-1'!B31</f>
        <v>75</v>
      </c>
      <c r="AF31" s="26"/>
      <c r="AG31">
        <f t="shared" si="2"/>
        <v>1590.5661181318751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-41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14.028729894620078</v>
      </c>
      <c r="F32">
        <f>GT_Spot!P32</f>
        <v>0</v>
      </c>
      <c r="G32">
        <f>PPCL_NG!P32</f>
        <v>-0.42281879194630873</v>
      </c>
      <c r="H32">
        <f>PPCL_Spot!P32</f>
        <v>0</v>
      </c>
      <c r="I32">
        <f>Bawana_NG!P32</f>
        <v>99.61999999999999</v>
      </c>
      <c r="J32">
        <f>Bawana_RLNG!P32</f>
        <v>0</v>
      </c>
      <c r="K32">
        <f>Bawana_Spot!P32</f>
        <v>0</v>
      </c>
      <c r="L32">
        <f>TWOMCL!O32</f>
        <v>-6.1267902481104981</v>
      </c>
      <c r="M32">
        <f>EDWPCL!S32</f>
        <v>0</v>
      </c>
      <c r="N32">
        <f>'MSW BWN'!S32</f>
        <v>6.9438047999999997</v>
      </c>
      <c r="O32">
        <f>BRPL_ISGS_exbus!BB32</f>
        <v>924.67167175624752</v>
      </c>
      <c r="P32" s="77">
        <v>94.155482849604212</v>
      </c>
      <c r="Q32" s="77">
        <v>33.910000000000004</v>
      </c>
      <c r="R32" s="80">
        <v>46</v>
      </c>
      <c r="S32" s="80">
        <v>0</v>
      </c>
      <c r="T32" s="78">
        <f>SUMPRODUCT(LTA!F32:AJ32,LTA!F$101:AJ$101,LTA!F$103:AJ$103)</f>
        <v>53.37</v>
      </c>
      <c r="U32" s="78">
        <f>SUMPRODUCT(LTA!F32:AJ32,LTA!F$102:AJ$102,LTA!F$103:AJ$103)</f>
        <v>23.8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299.92999999999989</v>
      </c>
      <c r="AB32" s="117">
        <f>-STOA!N32</f>
        <v>0</v>
      </c>
      <c r="AC32">
        <f t="shared" si="0"/>
        <v>14.106729530122296</v>
      </c>
      <c r="AD32">
        <f t="shared" si="1"/>
        <v>1575.7733507302923</v>
      </c>
      <c r="AE32">
        <f>'IDT-1'!B32</f>
        <v>25</v>
      </c>
      <c r="AF32" s="26"/>
      <c r="AG32">
        <f t="shared" si="2"/>
        <v>1600.7733507302923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13.775078414599374</v>
      </c>
      <c r="F33">
        <f>GT_Spot!P33</f>
        <v>0</v>
      </c>
      <c r="G33">
        <f>PPCL_NG!P33</f>
        <v>-0.42281879194630873</v>
      </c>
      <c r="H33">
        <f>PPCL_Spot!P33</f>
        <v>0</v>
      </c>
      <c r="I33">
        <f>Bawana_NG!P33</f>
        <v>99.62</v>
      </c>
      <c r="J33">
        <f>Bawana_RLNG!P33</f>
        <v>0</v>
      </c>
      <c r="K33">
        <f>Bawana_Spot!P33</f>
        <v>0</v>
      </c>
      <c r="L33">
        <f>TWOMCL!O33</f>
        <v>-6.1267902481104981</v>
      </c>
      <c r="M33">
        <f>EDWPCL!S33</f>
        <v>0</v>
      </c>
      <c r="N33">
        <f>'MSW BWN'!S33</f>
        <v>7.0725795999999992</v>
      </c>
      <c r="O33">
        <f>BRPL_ISGS_exbus!BB33</f>
        <v>929.11734521721587</v>
      </c>
      <c r="P33" s="77">
        <v>94.155482849604212</v>
      </c>
      <c r="Q33" s="77">
        <v>33.909999999999997</v>
      </c>
      <c r="R33" s="80">
        <v>46</v>
      </c>
      <c r="S33" s="80">
        <v>0</v>
      </c>
      <c r="T33" s="78">
        <f>SUMPRODUCT(LTA!F33:AJ33,LTA!F$101:AJ$101,LTA!F$103:AJ$103)</f>
        <v>71.94</v>
      </c>
      <c r="U33" s="78">
        <f>SUMPRODUCT(LTA!F33:AJ33,LTA!F$102:AJ$102,LTA!F$103:AJ$103)</f>
        <v>21.16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306.92999999999989</v>
      </c>
      <c r="AB33" s="117">
        <f>-STOA!N33</f>
        <v>0</v>
      </c>
      <c r="AC33">
        <f t="shared" si="0"/>
        <v>14.630636622504889</v>
      </c>
      <c r="AD33">
        <f t="shared" si="1"/>
        <v>1570.5002404188579</v>
      </c>
      <c r="AE33">
        <f>'IDT-1'!B33</f>
        <v>0</v>
      </c>
      <c r="AF33" s="26"/>
      <c r="AG33">
        <f t="shared" si="2"/>
        <v>1570.5002404188579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-32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13.775078414599374</v>
      </c>
      <c r="F34">
        <f>GT_Spot!P34</f>
        <v>0</v>
      </c>
      <c r="G34">
        <f>PPCL_NG!P34</f>
        <v>-0.42281879194630873</v>
      </c>
      <c r="H34">
        <f>PPCL_Spot!P34</f>
        <v>0</v>
      </c>
      <c r="I34">
        <f>Bawana_NG!P34</f>
        <v>99.62</v>
      </c>
      <c r="J34">
        <f>Bawana_RLNG!P34</f>
        <v>0</v>
      </c>
      <c r="K34">
        <f>Bawana_Spot!P34</f>
        <v>0</v>
      </c>
      <c r="L34">
        <f>TWOMCL!O34</f>
        <v>-6.1267902481104981</v>
      </c>
      <c r="M34">
        <f>EDWPCL!S34</f>
        <v>0</v>
      </c>
      <c r="N34">
        <f>'MSW BWN'!S34</f>
        <v>6.9036672000000001</v>
      </c>
      <c r="O34">
        <f>BRPL_ISGS_exbus!BB34</f>
        <v>910.61918778267989</v>
      </c>
      <c r="P34" s="77">
        <v>94.15</v>
      </c>
      <c r="Q34" s="77">
        <v>33.910000000000004</v>
      </c>
      <c r="R34" s="80">
        <v>46</v>
      </c>
      <c r="S34" s="80">
        <v>0</v>
      </c>
      <c r="T34" s="78">
        <f>SUMPRODUCT(LTA!F34:AJ34,LTA!F$101:AJ$101,LTA!F$103:AJ$103)</f>
        <v>97.389999999999986</v>
      </c>
      <c r="U34" s="78">
        <f>SUMPRODUCT(LTA!F34:AJ34,LTA!F$102:AJ$102,LTA!F$103:AJ$103)</f>
        <v>20.77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312.52999999999992</v>
      </c>
      <c r="AB34" s="117">
        <f>-STOA!N34</f>
        <v>0</v>
      </c>
      <c r="AC34">
        <f t="shared" si="0"/>
        <v>14.8426636891508</v>
      </c>
      <c r="AD34">
        <f t="shared" si="1"/>
        <v>1570.2756606680716</v>
      </c>
      <c r="AE34">
        <f>'IDT-1'!B34</f>
        <v>0</v>
      </c>
      <c r="AF34" s="26"/>
      <c r="AG34">
        <f t="shared" si="2"/>
        <v>1570.2756606680716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-44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13.775078414599374</v>
      </c>
      <c r="F35">
        <f>GT_Spot!P35</f>
        <v>0</v>
      </c>
      <c r="G35">
        <f>PPCL_NG!P35</f>
        <v>-0.42281879194630873</v>
      </c>
      <c r="H35">
        <f>PPCL_Spot!P35</f>
        <v>0</v>
      </c>
      <c r="I35">
        <f>Bawana_NG!P35</f>
        <v>99.62</v>
      </c>
      <c r="J35">
        <f>Bawana_RLNG!P35</f>
        <v>0</v>
      </c>
      <c r="K35">
        <f>Bawana_Spot!P35</f>
        <v>0</v>
      </c>
      <c r="L35">
        <f>TWOMCL!O35</f>
        <v>-6.1267902481104981</v>
      </c>
      <c r="M35">
        <f>EDWPCL!S35</f>
        <v>0</v>
      </c>
      <c r="N35">
        <f>'MSW BWN'!S35</f>
        <v>7.1762684000000005</v>
      </c>
      <c r="O35">
        <f>BRPL_ISGS_exbus!BB35</f>
        <v>831.88905203050444</v>
      </c>
      <c r="P35" s="77">
        <v>94.15</v>
      </c>
      <c r="Q35" s="77">
        <v>33.910000000000004</v>
      </c>
      <c r="R35" s="80">
        <v>46.5</v>
      </c>
      <c r="S35" s="80">
        <v>0</v>
      </c>
      <c r="T35" s="78">
        <f>SUMPRODUCT(LTA!F35:AJ35,LTA!F$101:AJ$101,LTA!F$103:AJ$103)</f>
        <v>127.24</v>
      </c>
      <c r="U35" s="78">
        <f>SUMPRODUCT(LTA!F35:AJ35,LTA!F$102:AJ$102,LTA!F$103:AJ$103)</f>
        <v>20.73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319.55999999999995</v>
      </c>
      <c r="AB35" s="117">
        <f>-STOA!N35</f>
        <v>0</v>
      </c>
      <c r="AC35">
        <f t="shared" si="0"/>
        <v>14.365413727303117</v>
      </c>
      <c r="AD35">
        <f t="shared" si="1"/>
        <v>1542.635376077744</v>
      </c>
      <c r="AE35">
        <f>'IDT-1'!B35</f>
        <v>0</v>
      </c>
      <c r="AF35" s="26"/>
      <c r="AG35">
        <f t="shared" si="2"/>
        <v>1542.635376077744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-31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13.775078414599374</v>
      </c>
      <c r="F36">
        <f>GT_Spot!P36</f>
        <v>0</v>
      </c>
      <c r="G36">
        <f>PPCL_NG!P36</f>
        <v>-0.42281879194630873</v>
      </c>
      <c r="H36">
        <f>PPCL_Spot!P36</f>
        <v>0</v>
      </c>
      <c r="I36">
        <f>Bawana_NG!P36</f>
        <v>99.62</v>
      </c>
      <c r="J36">
        <f>Bawana_RLNG!P36</f>
        <v>0</v>
      </c>
      <c r="K36">
        <f>Bawana_Spot!P36</f>
        <v>0</v>
      </c>
      <c r="L36">
        <f>TWOMCL!O36</f>
        <v>-6.1267902481104981</v>
      </c>
      <c r="M36">
        <f>EDWPCL!S36</f>
        <v>0</v>
      </c>
      <c r="N36">
        <f>'MSW BWN'!S36</f>
        <v>6.8066680000000002</v>
      </c>
      <c r="O36">
        <f>BRPL_ISGS_exbus!BB36</f>
        <v>815.15748176060742</v>
      </c>
      <c r="P36" s="77">
        <v>94.15</v>
      </c>
      <c r="Q36" s="77">
        <v>33.910000000000004</v>
      </c>
      <c r="R36" s="80">
        <v>46.5</v>
      </c>
      <c r="S36" s="80">
        <v>0</v>
      </c>
      <c r="T36" s="78">
        <f>SUMPRODUCT(LTA!F36:AJ36,LTA!F$101:AJ$101,LTA!F$103:AJ$103)</f>
        <v>154.94</v>
      </c>
      <c r="U36" s="78">
        <f>SUMPRODUCT(LTA!F36:AJ36,LTA!F$102:AJ$102,LTA!F$103:AJ$103)</f>
        <v>21.009999999999998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326.55999999999995</v>
      </c>
      <c r="AB36" s="117">
        <f>-STOA!N36</f>
        <v>0</v>
      </c>
      <c r="AC36">
        <f t="shared" si="0"/>
        <v>14.283037982308748</v>
      </c>
      <c r="AD36">
        <f t="shared" si="1"/>
        <v>1587.5965811528413</v>
      </c>
      <c r="AE36">
        <f>'IDT-1'!B36</f>
        <v>0</v>
      </c>
      <c r="AF36" s="26"/>
      <c r="AG36">
        <f t="shared" si="2"/>
        <v>1587.5965811528413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-4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13.775078414599374</v>
      </c>
      <c r="F37">
        <f>GT_Spot!P37</f>
        <v>0</v>
      </c>
      <c r="G37">
        <f>PPCL_NG!P37</f>
        <v>-0.42281879194630873</v>
      </c>
      <c r="H37">
        <f>PPCL_Spot!P37</f>
        <v>0</v>
      </c>
      <c r="I37">
        <f>Bawana_NG!P37</f>
        <v>99.62</v>
      </c>
      <c r="J37">
        <f>Bawana_RLNG!P37</f>
        <v>0</v>
      </c>
      <c r="K37">
        <f>Bawana_Spot!P37</f>
        <v>0</v>
      </c>
      <c r="L37">
        <f>TWOMCL!O37</f>
        <v>-5.7855203619909492</v>
      </c>
      <c r="M37">
        <f>EDWPCL!S37</f>
        <v>0</v>
      </c>
      <c r="N37">
        <f>'MSW BWN'!S37</f>
        <v>6.8635295999999997</v>
      </c>
      <c r="O37">
        <f>BRPL_ISGS_exbus!BB37</f>
        <v>831.06506175849074</v>
      </c>
      <c r="P37" s="77">
        <v>94.15</v>
      </c>
      <c r="Q37" s="77">
        <v>33.910000000000004</v>
      </c>
      <c r="R37" s="80">
        <v>46.5</v>
      </c>
      <c r="S37" s="80">
        <v>0</v>
      </c>
      <c r="T37" s="78">
        <f>SUMPRODUCT(LTA!F37:AJ37,LTA!F$101:AJ$101,LTA!F$103:AJ$103)</f>
        <v>182.51999999999998</v>
      </c>
      <c r="U37" s="78">
        <f>SUMPRODUCT(LTA!F37:AJ37,LTA!F$102:AJ$102,LTA!F$103:AJ$103)</f>
        <v>21.17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333.55999999999995</v>
      </c>
      <c r="AB37" s="117">
        <f>-STOA!N37</f>
        <v>0</v>
      </c>
      <c r="AC37">
        <f t="shared" si="0"/>
        <v>15.196747989478022</v>
      </c>
      <c r="AD37">
        <f t="shared" si="1"/>
        <v>1584.728582629675</v>
      </c>
      <c r="AE37">
        <f>'IDT-1'!B37</f>
        <v>0</v>
      </c>
      <c r="AF37" s="26"/>
      <c r="AG37">
        <f t="shared" si="2"/>
        <v>1584.728582629675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-57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13.388138009694897</v>
      </c>
      <c r="F38">
        <f>GT_Spot!P38</f>
        <v>0</v>
      </c>
      <c r="G38">
        <f>PPCL_NG!P38</f>
        <v>-0.42281879194630873</v>
      </c>
      <c r="H38">
        <f>PPCL_Spot!P38</f>
        <v>0</v>
      </c>
      <c r="I38">
        <f>Bawana_NG!P38</f>
        <v>99.62</v>
      </c>
      <c r="J38">
        <f>Bawana_RLNG!P38</f>
        <v>0</v>
      </c>
      <c r="K38">
        <f>Bawana_Spot!P38</f>
        <v>0</v>
      </c>
      <c r="L38">
        <f>TWOMCL!O38</f>
        <v>-6.1267902481104981</v>
      </c>
      <c r="M38">
        <f>EDWPCL!S38</f>
        <v>0</v>
      </c>
      <c r="N38">
        <f>'MSW BWN'!S38</f>
        <v>7.3685943999999983</v>
      </c>
      <c r="O38">
        <f>BRPL_ISGS_exbus!BB38</f>
        <v>831.06435631955765</v>
      </c>
      <c r="P38" s="77">
        <v>94.15</v>
      </c>
      <c r="Q38" s="77">
        <v>33.910000000000004</v>
      </c>
      <c r="R38" s="80">
        <v>46.5</v>
      </c>
      <c r="S38" s="80">
        <v>0</v>
      </c>
      <c r="T38" s="78">
        <f>SUMPRODUCT(LTA!F38:AJ38,LTA!F$101:AJ$101,LTA!F$103:AJ$103)</f>
        <v>211.31</v>
      </c>
      <c r="U38" s="78">
        <f>SUMPRODUCT(LTA!F38:AJ38,LTA!F$102:AJ$102,LTA!F$103:AJ$103)</f>
        <v>21.31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338.45999999999992</v>
      </c>
      <c r="AB38" s="117">
        <f>-STOA!N38</f>
        <v>0</v>
      </c>
      <c r="AC38">
        <f t="shared" si="0"/>
        <v>15.276561925805819</v>
      </c>
      <c r="AD38">
        <f t="shared" si="1"/>
        <v>1643.25491776339</v>
      </c>
      <c r="AE38">
        <f>'IDT-1'!B38</f>
        <v>0</v>
      </c>
      <c r="AF38" s="26"/>
      <c r="AG38">
        <f t="shared" si="2"/>
        <v>1643.25491776339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-32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13.272055888223552</v>
      </c>
      <c r="F39">
        <f>GT_Spot!P39</f>
        <v>0</v>
      </c>
      <c r="G39">
        <f>PPCL_NG!P39</f>
        <v>-0.42281879194630873</v>
      </c>
      <c r="H39">
        <f>PPCL_Spot!P39</f>
        <v>0</v>
      </c>
      <c r="I39">
        <f>Bawana_NG!P39</f>
        <v>99.62</v>
      </c>
      <c r="J39">
        <f>Bawana_RLNG!P39</f>
        <v>0</v>
      </c>
      <c r="K39">
        <f>Bawana_Spot!P39</f>
        <v>0</v>
      </c>
      <c r="L39">
        <f>TWOMCL!O39</f>
        <v>-6.1267902481104981</v>
      </c>
      <c r="M39">
        <f>EDWPCL!S39</f>
        <v>0</v>
      </c>
      <c r="N39">
        <f>'MSW BWN'!S39</f>
        <v>7.4890071999999988</v>
      </c>
      <c r="O39">
        <f>BRPL_ISGS_exbus!BB39</f>
        <v>811.23294286515772</v>
      </c>
      <c r="P39" s="77">
        <v>94.15</v>
      </c>
      <c r="Q39" s="77">
        <v>33.910000000000004</v>
      </c>
      <c r="R39" s="80">
        <v>46.5</v>
      </c>
      <c r="S39" s="80">
        <v>0</v>
      </c>
      <c r="T39" s="78">
        <f>SUMPRODUCT(LTA!F39:AJ39,LTA!F$101:AJ$101,LTA!F$103:AJ$103)</f>
        <v>225.85</v>
      </c>
      <c r="U39" s="78">
        <f>SUMPRODUCT(LTA!F39:AJ39,LTA!F$102:AJ$102,LTA!F$103:AJ$103)</f>
        <v>12.01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346.46999999999997</v>
      </c>
      <c r="AB39" s="117">
        <f>-STOA!N39</f>
        <v>0</v>
      </c>
      <c r="AC39">
        <f t="shared" si="0"/>
        <v>14.934583516667903</v>
      </c>
      <c r="AD39">
        <f t="shared" si="1"/>
        <v>1669.0198133966564</v>
      </c>
      <c r="AE39">
        <f>'IDT-1'!B39</f>
        <v>0</v>
      </c>
      <c r="AF39" s="26"/>
      <c r="AG39">
        <f t="shared" si="2"/>
        <v>1669.0198133966564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13.272055888223552</v>
      </c>
      <c r="F40">
        <f>GT_Spot!P40</f>
        <v>0</v>
      </c>
      <c r="G40">
        <f>PPCL_NG!P40</f>
        <v>-0.42281879194630873</v>
      </c>
      <c r="H40">
        <f>PPCL_Spot!P40</f>
        <v>0</v>
      </c>
      <c r="I40">
        <f>Bawana_NG!P40</f>
        <v>99.62</v>
      </c>
      <c r="J40">
        <f>Bawana_RLNG!P40</f>
        <v>0</v>
      </c>
      <c r="K40">
        <f>Bawana_Spot!P40</f>
        <v>0</v>
      </c>
      <c r="L40">
        <f>TWOMCL!O40</f>
        <v>-6.1267902481104981</v>
      </c>
      <c r="M40">
        <f>EDWPCL!S40</f>
        <v>0</v>
      </c>
      <c r="N40">
        <f>'MSW BWN'!S40</f>
        <v>7.3134052000000001</v>
      </c>
      <c r="O40">
        <f>BRPL_ISGS_exbus!BB40</f>
        <v>811.23404857398782</v>
      </c>
      <c r="P40" s="77">
        <v>94.15</v>
      </c>
      <c r="Q40" s="77">
        <v>33.910000000000004</v>
      </c>
      <c r="R40" s="80">
        <v>46.5</v>
      </c>
      <c r="S40" s="80">
        <v>0</v>
      </c>
      <c r="T40" s="78">
        <f>SUMPRODUCT(LTA!F40:AJ40,LTA!F$101:AJ$101,LTA!F$103:AJ$103)</f>
        <v>249.92999999999998</v>
      </c>
      <c r="U40" s="78">
        <f>SUMPRODUCT(LTA!F40:AJ40,LTA!F$102:AJ$102,LTA!F$103:AJ$103)</f>
        <v>12.17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353.47</v>
      </c>
      <c r="AB40" s="117">
        <f>-STOA!N40</f>
        <v>0</v>
      </c>
      <c r="AC40">
        <f t="shared" si="0"/>
        <v>15.394400627271713</v>
      </c>
      <c r="AD40">
        <f t="shared" si="1"/>
        <v>1678.6254999948828</v>
      </c>
      <c r="AE40">
        <f>'IDT-1'!B40</f>
        <v>0</v>
      </c>
      <c r="AF40" s="26"/>
      <c r="AG40">
        <f t="shared" si="2"/>
        <v>1678.6254999948828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-21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13.272055888223552</v>
      </c>
      <c r="F41">
        <f>GT_Spot!P41</f>
        <v>0</v>
      </c>
      <c r="G41">
        <f>PPCL_NG!P41</f>
        <v>-0.42281879194630873</v>
      </c>
      <c r="H41">
        <f>PPCL_Spot!P41</f>
        <v>0</v>
      </c>
      <c r="I41">
        <f>Bawana_NG!P41</f>
        <v>99.62</v>
      </c>
      <c r="J41">
        <f>Bawana_RLNG!P41</f>
        <v>0</v>
      </c>
      <c r="K41">
        <f>Bawana_Spot!P41</f>
        <v>0</v>
      </c>
      <c r="L41">
        <f>TWOMCL!O41</f>
        <v>-6.1267902481104981</v>
      </c>
      <c r="M41">
        <f>EDWPCL!S41</f>
        <v>0</v>
      </c>
      <c r="N41">
        <f>'MSW BWN'!S41</f>
        <v>7.4823176</v>
      </c>
      <c r="O41">
        <f>BRPL_ISGS_exbus!BB41</f>
        <v>815.53486771728637</v>
      </c>
      <c r="P41" s="77">
        <v>94.15</v>
      </c>
      <c r="Q41" s="77">
        <v>33.909999999999997</v>
      </c>
      <c r="R41" s="80">
        <v>46.5</v>
      </c>
      <c r="S41" s="80">
        <v>0</v>
      </c>
      <c r="T41" s="78">
        <f>SUMPRODUCT(LTA!F41:AJ41,LTA!F$101:AJ$101,LTA!F$103:AJ$103)</f>
        <v>272.10000000000002</v>
      </c>
      <c r="U41" s="78">
        <f>SUMPRODUCT(LTA!F41:AJ41,LTA!F$102:AJ$102,LTA!F$103:AJ$103)</f>
        <v>12.28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359.07</v>
      </c>
      <c r="AB41" s="117">
        <f>-STOA!N41</f>
        <v>0</v>
      </c>
      <c r="AC41">
        <f t="shared" si="0"/>
        <v>15.572540734586394</v>
      </c>
      <c r="AD41">
        <f t="shared" si="1"/>
        <v>1722.7970914308664</v>
      </c>
      <c r="AE41">
        <f>'IDT-1'!B41</f>
        <v>0</v>
      </c>
      <c r="AF41" s="26"/>
      <c r="AG41">
        <f t="shared" si="2"/>
        <v>1722.7970914308664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-9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13.272055888223552</v>
      </c>
      <c r="F42">
        <f>GT_Spot!P42</f>
        <v>0</v>
      </c>
      <c r="G42">
        <f>PPCL_NG!P42</f>
        <v>-0.42281879194630873</v>
      </c>
      <c r="H42">
        <f>PPCL_Spot!P42</f>
        <v>0</v>
      </c>
      <c r="I42">
        <f>Bawana_NG!P42</f>
        <v>99.62</v>
      </c>
      <c r="J42">
        <f>Bawana_RLNG!P42</f>
        <v>0</v>
      </c>
      <c r="K42">
        <f>Bawana_Spot!P42</f>
        <v>0</v>
      </c>
      <c r="L42">
        <f>TWOMCL!O42</f>
        <v>-6.1267902481104981</v>
      </c>
      <c r="M42">
        <f>EDWPCL!S42</f>
        <v>0</v>
      </c>
      <c r="N42">
        <f>'MSW BWN'!S42</f>
        <v>7.7950563999999982</v>
      </c>
      <c r="O42">
        <f>BRPL_ISGS_exbus!BB42</f>
        <v>815.53480925981967</v>
      </c>
      <c r="P42" s="77">
        <v>94.15</v>
      </c>
      <c r="Q42" s="77">
        <v>33.909999999999997</v>
      </c>
      <c r="R42" s="80">
        <v>46.5</v>
      </c>
      <c r="S42" s="80">
        <v>0</v>
      </c>
      <c r="T42" s="78">
        <f>SUMPRODUCT(LTA!F42:AJ42,LTA!F$101:AJ$101,LTA!F$103:AJ$103)</f>
        <v>292.39</v>
      </c>
      <c r="U42" s="78">
        <f>SUMPRODUCT(LTA!F42:AJ42,LTA!F$102:AJ$102,LTA!F$103:AJ$103)</f>
        <v>12.51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363.97</v>
      </c>
      <c r="AB42" s="117">
        <f>-STOA!N42</f>
        <v>0</v>
      </c>
      <c r="AC42">
        <f t="shared" si="0"/>
        <v>15.719085173900931</v>
      </c>
      <c r="AD42">
        <f t="shared" si="1"/>
        <v>1757.3832273340854</v>
      </c>
      <c r="AE42">
        <f>'IDT-1'!B42</f>
        <v>0</v>
      </c>
      <c r="AF42" s="26"/>
      <c r="AG42">
        <f t="shared" si="2"/>
        <v>1757.3832273340854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6.7144554455445533</v>
      </c>
      <c r="F43">
        <f>GT_Spot!P43</f>
        <v>0</v>
      </c>
      <c r="G43">
        <f>PPCL_NG!P43</f>
        <v>-0.42281879194630873</v>
      </c>
      <c r="H43">
        <f>PPCL_Spot!P43</f>
        <v>0</v>
      </c>
      <c r="I43">
        <f>Bawana_NG!P43</f>
        <v>99.62</v>
      </c>
      <c r="J43">
        <f>Bawana_RLNG!P43</f>
        <v>0</v>
      </c>
      <c r="K43">
        <f>Bawana_Spot!P43</f>
        <v>0</v>
      </c>
      <c r="L43">
        <f>TWOMCL!O43</f>
        <v>-5.5710407239819002</v>
      </c>
      <c r="M43">
        <f>EDWPCL!S43</f>
        <v>0</v>
      </c>
      <c r="N43">
        <f>'MSW BWN'!S43</f>
        <v>7.4254560000000005</v>
      </c>
      <c r="O43">
        <f>BRPL_ISGS_exbus!BB43</f>
        <v>815.53477249444029</v>
      </c>
      <c r="P43" s="77">
        <v>94.15</v>
      </c>
      <c r="Q43" s="77">
        <v>33.909999999999997</v>
      </c>
      <c r="R43" s="80">
        <v>46.5</v>
      </c>
      <c r="S43" s="80">
        <v>0</v>
      </c>
      <c r="T43" s="78">
        <f>SUMPRODUCT(LTA!F43:AJ43,LTA!F$101:AJ$101,LTA!F$103:AJ$103)</f>
        <v>312.63999999999993</v>
      </c>
      <c r="U43" s="78">
        <f>SUMPRODUCT(LTA!F43:AJ43,LTA!F$102:AJ$102,LTA!F$103:AJ$103)</f>
        <v>13.07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366.07</v>
      </c>
      <c r="AB43" s="117">
        <f>-STOA!N43</f>
        <v>0</v>
      </c>
      <c r="AC43">
        <f t="shared" si="0"/>
        <v>16.500191467804399</v>
      </c>
      <c r="AD43">
        <f t="shared" si="1"/>
        <v>1846.4806329562518</v>
      </c>
      <c r="AE43">
        <f>'IDT-1'!B43</f>
        <v>0</v>
      </c>
      <c r="AF43" s="26"/>
      <c r="AG43">
        <f t="shared" si="2"/>
        <v>1846.4806329562518</v>
      </c>
      <c r="AI43" s="75">
        <f>PXIL!H43</f>
        <v>0</v>
      </c>
      <c r="AJ43" s="75">
        <f>PXIL!N43</f>
        <v>0</v>
      </c>
      <c r="AK43" s="75">
        <f>RTM_IEX!H43</f>
        <v>73.34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13.272055888223552</v>
      </c>
      <c r="F44">
        <f>GT_Spot!P44</f>
        <v>0</v>
      </c>
      <c r="G44">
        <f>PPCL_NG!P44</f>
        <v>-0.42281879194630873</v>
      </c>
      <c r="H44">
        <f>PPCL_Spot!P44</f>
        <v>0</v>
      </c>
      <c r="I44">
        <f>Bawana_NG!P44</f>
        <v>99.62</v>
      </c>
      <c r="J44">
        <f>Bawana_RLNG!P44</f>
        <v>0</v>
      </c>
      <c r="K44">
        <f>Bawana_Spot!P44</f>
        <v>0</v>
      </c>
      <c r="L44">
        <f>TWOMCL!O44</f>
        <v>-6.1267902481104981</v>
      </c>
      <c r="M44">
        <f>EDWPCL!S44</f>
        <v>0</v>
      </c>
      <c r="N44">
        <f>'MSW BWN'!S44</f>
        <v>7.3853184000000001</v>
      </c>
      <c r="O44">
        <f>BRPL_ISGS_exbus!BB44</f>
        <v>805.12579849433348</v>
      </c>
      <c r="P44" s="77">
        <v>94.15</v>
      </c>
      <c r="Q44" s="77">
        <v>33.909999999999997</v>
      </c>
      <c r="R44" s="80">
        <v>46.5</v>
      </c>
      <c r="S44" s="80">
        <v>0</v>
      </c>
      <c r="T44" s="78">
        <f>SUMPRODUCT(LTA!F44:AJ44,LTA!F$101:AJ$101,LTA!F$103:AJ$103)</f>
        <v>330.35999999999996</v>
      </c>
      <c r="U44" s="78">
        <f>SUMPRODUCT(LTA!F44:AJ44,LTA!F$102:AJ$102,LTA!F$103:AJ$103)</f>
        <v>13.15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370.27</v>
      </c>
      <c r="AB44" s="117">
        <f>-STOA!N44</f>
        <v>0</v>
      </c>
      <c r="AC44">
        <f t="shared" si="0"/>
        <v>16.639048184764651</v>
      </c>
      <c r="AD44">
        <f t="shared" si="1"/>
        <v>1861.0045155577354</v>
      </c>
      <c r="AE44">
        <f>'IDT-1'!B44</f>
        <v>0</v>
      </c>
      <c r="AF44" s="26"/>
      <c r="AG44">
        <f t="shared" si="2"/>
        <v>1861.0045155577354</v>
      </c>
      <c r="AI44" s="75">
        <f>PXIL!H44</f>
        <v>0</v>
      </c>
      <c r="AJ44" s="75">
        <f>PXIL!N44</f>
        <v>0</v>
      </c>
      <c r="AK44" s="75">
        <f>RTM_IEX!H44</f>
        <v>70.45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13.272055888223552</v>
      </c>
      <c r="F45">
        <f>GT_Spot!P45</f>
        <v>0</v>
      </c>
      <c r="G45">
        <f>PPCL_NG!P45</f>
        <v>-0.42281879194630873</v>
      </c>
      <c r="H45">
        <f>PPCL_Spot!P45</f>
        <v>0</v>
      </c>
      <c r="I45">
        <f>Bawana_NG!P45</f>
        <v>99.62</v>
      </c>
      <c r="J45">
        <f>Bawana_RLNG!P45</f>
        <v>0</v>
      </c>
      <c r="K45">
        <f>Bawana_Spot!P45</f>
        <v>0</v>
      </c>
      <c r="L45">
        <f>TWOMCL!O45</f>
        <v>-6.1267902481104981</v>
      </c>
      <c r="M45">
        <f>EDWPCL!S45</f>
        <v>0</v>
      </c>
      <c r="N45">
        <f>'MSW BWN'!S45</f>
        <v>6.7999783999999988</v>
      </c>
      <c r="O45">
        <f>BRPL_ISGS_exbus!BB45</f>
        <v>794.7168147871364</v>
      </c>
      <c r="P45" s="77">
        <v>94.15</v>
      </c>
      <c r="Q45" s="77">
        <v>33.909999999999997</v>
      </c>
      <c r="R45" s="80">
        <v>46.5</v>
      </c>
      <c r="S45" s="80">
        <v>0</v>
      </c>
      <c r="T45" s="78">
        <f>SUMPRODUCT(LTA!F45:AJ45,LTA!F$101:AJ$101,LTA!F$103:AJ$103)</f>
        <v>344.90999999999997</v>
      </c>
      <c r="U45" s="78">
        <f>SUMPRODUCT(LTA!F45:AJ45,LTA!F$102:AJ$102,LTA!F$103:AJ$103)</f>
        <v>13.35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394.29999999999995</v>
      </c>
      <c r="AB45" s="117">
        <f>-STOA!N45</f>
        <v>0</v>
      </c>
      <c r="AC45">
        <f t="shared" si="0"/>
        <v>16.492930136141315</v>
      </c>
      <c r="AD45">
        <f t="shared" si="1"/>
        <v>1844.5463098991615</v>
      </c>
      <c r="AE45">
        <f>'IDT-1'!B45</f>
        <v>0</v>
      </c>
      <c r="AF45" s="26"/>
      <c r="AG45">
        <f t="shared" si="2"/>
        <v>1844.5463098991615</v>
      </c>
      <c r="AI45" s="75">
        <f>PXIL!H45</f>
        <v>0</v>
      </c>
      <c r="AJ45" s="75">
        <f>PXIL!N45</f>
        <v>0</v>
      </c>
      <c r="AK45" s="75">
        <f>RTM_IEX!H45</f>
        <v>26.06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13.007220428529497</v>
      </c>
      <c r="F46">
        <f>GT_Spot!P46</f>
        <v>0</v>
      </c>
      <c r="G46">
        <f>PPCL_NG!P46</f>
        <v>-0.42281879194630873</v>
      </c>
      <c r="H46">
        <f>PPCL_Spot!P46</f>
        <v>0</v>
      </c>
      <c r="I46">
        <f>Bawana_NG!P46</f>
        <v>99.62</v>
      </c>
      <c r="J46">
        <f>Bawana_RLNG!P46</f>
        <v>0</v>
      </c>
      <c r="K46">
        <f>Bawana_Spot!P46</f>
        <v>0</v>
      </c>
      <c r="L46">
        <f>TWOMCL!O46</f>
        <v>-6.1267902481104981</v>
      </c>
      <c r="M46">
        <f>EDWPCL!S46</f>
        <v>0</v>
      </c>
      <c r="N46">
        <f>'MSW BWN'!S46</f>
        <v>7.2883191999999983</v>
      </c>
      <c r="O46">
        <f>BRPL_ISGS_exbus!BB46</f>
        <v>784.30783280504147</v>
      </c>
      <c r="P46" s="77">
        <v>94.15</v>
      </c>
      <c r="Q46" s="77">
        <v>33.909999999999997</v>
      </c>
      <c r="R46" s="80">
        <v>46.5</v>
      </c>
      <c r="S46" s="80">
        <v>0</v>
      </c>
      <c r="T46" s="78">
        <f>SUMPRODUCT(LTA!F46:AJ46,LTA!F$101:AJ$101,LTA!F$103:AJ$103)</f>
        <v>350.36999999999995</v>
      </c>
      <c r="U46" s="78">
        <f>SUMPRODUCT(LTA!F46:AJ46,LTA!F$102:AJ$102,LTA!F$103:AJ$103)</f>
        <v>21.63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418.59999999999991</v>
      </c>
      <c r="AB46" s="117">
        <f>-STOA!N46</f>
        <v>0</v>
      </c>
      <c r="AC46">
        <f t="shared" si="0"/>
        <v>16.831417941693573</v>
      </c>
      <c r="AD46">
        <f t="shared" si="1"/>
        <v>1882.6723454518205</v>
      </c>
      <c r="AE46">
        <f>'IDT-1'!B46</f>
        <v>0</v>
      </c>
      <c r="AF46" s="26"/>
      <c r="AG46">
        <f t="shared" si="2"/>
        <v>1882.6723454518205</v>
      </c>
      <c r="AI46" s="75">
        <f>PXIL!H46</f>
        <v>0</v>
      </c>
      <c r="AJ46" s="75">
        <f>PXIL!N46</f>
        <v>0</v>
      </c>
      <c r="AK46" s="75">
        <f>RTM_IEX!H46</f>
        <v>36.67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13.007220428529497</v>
      </c>
      <c r="F47">
        <f>GT_Spot!P47</f>
        <v>0</v>
      </c>
      <c r="G47">
        <f>PPCL_NG!P47</f>
        <v>-0.42281879194630873</v>
      </c>
      <c r="H47">
        <f>PPCL_Spot!P47</f>
        <v>0</v>
      </c>
      <c r="I47">
        <f>Bawana_NG!P47</f>
        <v>99.62</v>
      </c>
      <c r="J47">
        <f>Bawana_RLNG!P47</f>
        <v>0</v>
      </c>
      <c r="K47">
        <f>Bawana_Spot!P47</f>
        <v>0</v>
      </c>
      <c r="L47">
        <f>TWOMCL!O47</f>
        <v>-6.1267902481104981</v>
      </c>
      <c r="M47">
        <f>EDWPCL!S47</f>
        <v>0</v>
      </c>
      <c r="N47">
        <f>'MSW BWN'!S47</f>
        <v>7.5542308</v>
      </c>
      <c r="O47">
        <f>BRPL_ISGS_exbus!BB47</f>
        <v>776.16545197877906</v>
      </c>
      <c r="P47" s="77">
        <v>94.15</v>
      </c>
      <c r="Q47" s="77">
        <v>33.909999999999997</v>
      </c>
      <c r="R47" s="80">
        <v>46.5</v>
      </c>
      <c r="S47" s="80">
        <v>0</v>
      </c>
      <c r="T47" s="78">
        <f>SUMPRODUCT(LTA!F47:AJ47,LTA!F$101:AJ$101,LTA!F$103:AJ$103)</f>
        <v>351.06000000000006</v>
      </c>
      <c r="U47" s="78">
        <f>SUMPRODUCT(LTA!F47:AJ47,LTA!F$102:AJ$102,LTA!F$103:AJ$103)</f>
        <v>21.51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4.83</v>
      </c>
      <c r="Z47" s="75">
        <f>IEX!N47</f>
        <v>0</v>
      </c>
      <c r="AA47" s="117">
        <f>STOA!H47</f>
        <v>420.69999999999993</v>
      </c>
      <c r="AB47" s="117">
        <f>-STOA!N47</f>
        <v>0</v>
      </c>
      <c r="AC47">
        <f t="shared" si="0"/>
        <v>16.963977012502465</v>
      </c>
      <c r="AD47">
        <f t="shared" si="1"/>
        <v>1897.6033171547492</v>
      </c>
      <c r="AE47">
        <f>'IDT-1'!B47</f>
        <v>0</v>
      </c>
      <c r="AF47" s="26"/>
      <c r="AG47">
        <f t="shared" si="2"/>
        <v>1897.6033171547492</v>
      </c>
      <c r="AI47" s="75">
        <f>PXIL!H47</f>
        <v>0</v>
      </c>
      <c r="AJ47" s="75">
        <f>PXIL!N47</f>
        <v>0</v>
      </c>
      <c r="AK47" s="75">
        <f>RTM_IEX!H47</f>
        <v>52.11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13.007220428529497</v>
      </c>
      <c r="F48">
        <f>GT_Spot!P48</f>
        <v>0</v>
      </c>
      <c r="G48">
        <f>PPCL_NG!P48</f>
        <v>-0.42281879194630873</v>
      </c>
      <c r="H48">
        <f>PPCL_Spot!P48</f>
        <v>0</v>
      </c>
      <c r="I48">
        <f>Bawana_NG!P48</f>
        <v>99.62</v>
      </c>
      <c r="J48">
        <f>Bawana_RLNG!P48</f>
        <v>0</v>
      </c>
      <c r="K48">
        <f>Bawana_Spot!P48</f>
        <v>0</v>
      </c>
      <c r="L48">
        <f>TWOMCL!O48</f>
        <v>-5.9945701357466064</v>
      </c>
      <c r="M48">
        <f>EDWPCL!S48</f>
        <v>0</v>
      </c>
      <c r="N48">
        <f>'MSW BWN'!S48</f>
        <v>7.4973691999999987</v>
      </c>
      <c r="O48">
        <f>BRPL_ISGS_exbus!BB48</f>
        <v>776.16545197877906</v>
      </c>
      <c r="P48" s="77">
        <v>94.15</v>
      </c>
      <c r="Q48" s="77">
        <v>33.909999999999997</v>
      </c>
      <c r="R48" s="80">
        <v>46.5</v>
      </c>
      <c r="S48" s="80">
        <v>0</v>
      </c>
      <c r="T48" s="78">
        <f>SUMPRODUCT(LTA!F48:AJ48,LTA!F$101:AJ$101,LTA!F$103:AJ$103)</f>
        <v>352.5</v>
      </c>
      <c r="U48" s="78">
        <f>SUMPRODUCT(LTA!F48:AJ48,LTA!F$102:AJ$102,LTA!F$103:AJ$103)</f>
        <v>21.42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24.13</v>
      </c>
      <c r="Z48" s="75">
        <f>IEX!N48</f>
        <v>0</v>
      </c>
      <c r="AA48" s="117">
        <f>STOA!H48</f>
        <v>423.49999999999994</v>
      </c>
      <c r="AB48" s="117">
        <f>-STOA!N48</f>
        <v>0</v>
      </c>
      <c r="AC48">
        <f t="shared" si="0"/>
        <v>16.871486763403901</v>
      </c>
      <c r="AD48">
        <f t="shared" si="1"/>
        <v>1887.4511659162117</v>
      </c>
      <c r="AE48">
        <f>'IDT-1'!B48</f>
        <v>0</v>
      </c>
      <c r="AF48" s="26"/>
      <c r="AG48">
        <f t="shared" si="2"/>
        <v>1887.4511659162117</v>
      </c>
      <c r="AI48" s="75">
        <f>PXIL!H48</f>
        <v>0</v>
      </c>
      <c r="AJ48" s="75">
        <f>PXIL!N48</f>
        <v>0</v>
      </c>
      <c r="AK48" s="75">
        <f>RTM_IEX!H48</f>
        <v>18.34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13.007220428529497</v>
      </c>
      <c r="F49">
        <f>GT_Spot!P49</f>
        <v>0</v>
      </c>
      <c r="G49">
        <f>PPCL_NG!P49</f>
        <v>-0.42281879194630873</v>
      </c>
      <c r="H49">
        <f>PPCL_Spot!P49</f>
        <v>0</v>
      </c>
      <c r="I49">
        <f>Bawana_NG!P49</f>
        <v>99.62</v>
      </c>
      <c r="J49">
        <f>Bawana_RLNG!P49</f>
        <v>0</v>
      </c>
      <c r="K49">
        <f>Bawana_Spot!P49</f>
        <v>0</v>
      </c>
      <c r="L49">
        <f>TWOMCL!O49</f>
        <v>-6.124886877828053</v>
      </c>
      <c r="M49">
        <f>EDWPCL!S49</f>
        <v>0</v>
      </c>
      <c r="N49">
        <f>'MSW BWN'!S49</f>
        <v>7.8903831999999987</v>
      </c>
      <c r="O49">
        <f>BRPL_ISGS_exbus!BB49</f>
        <v>776.16545197877906</v>
      </c>
      <c r="P49" s="77">
        <v>94.15</v>
      </c>
      <c r="Q49" s="77">
        <v>33.909999999999997</v>
      </c>
      <c r="R49" s="80">
        <v>46.5</v>
      </c>
      <c r="S49" s="80">
        <v>0</v>
      </c>
      <c r="T49" s="78">
        <f>SUMPRODUCT(LTA!F49:AJ49,LTA!F$101:AJ$101,LTA!F$103:AJ$103)</f>
        <v>353.07999999999993</v>
      </c>
      <c r="U49" s="78">
        <f>SUMPRODUCT(LTA!F49:AJ49,LTA!F$102:AJ$102,LTA!F$103:AJ$103)</f>
        <v>21.17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12.55</v>
      </c>
      <c r="Z49" s="75">
        <f>IEX!N49</f>
        <v>0</v>
      </c>
      <c r="AA49" s="117">
        <f>STOA!H49</f>
        <v>424.9</v>
      </c>
      <c r="AB49" s="117">
        <f>-STOA!N49</f>
        <v>0</v>
      </c>
      <c r="AC49">
        <f t="shared" si="0"/>
        <v>16.841105315791062</v>
      </c>
      <c r="AD49">
        <f t="shared" si="1"/>
        <v>1835.5542446217428</v>
      </c>
      <c r="AE49">
        <f>'IDT-1'!B49</f>
        <v>0</v>
      </c>
      <c r="AF49" s="26"/>
      <c r="AG49">
        <f t="shared" si="2"/>
        <v>1835.5542446217428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-24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13.007220428529497</v>
      </c>
      <c r="F50">
        <f>GT_Spot!P50</f>
        <v>0</v>
      </c>
      <c r="G50">
        <f>PPCL_NG!P50</f>
        <v>-0.42281879194630873</v>
      </c>
      <c r="H50">
        <f>PPCL_Spot!P50</f>
        <v>0</v>
      </c>
      <c r="I50">
        <f>Bawana_NG!P50</f>
        <v>99.62</v>
      </c>
      <c r="J50">
        <f>Bawana_RLNG!P50</f>
        <v>0</v>
      </c>
      <c r="K50">
        <f>Bawana_Spot!P50</f>
        <v>0</v>
      </c>
      <c r="L50">
        <f>TWOMCL!O50</f>
        <v>-5.7923076923076922</v>
      </c>
      <c r="M50">
        <f>EDWPCL!S50</f>
        <v>0</v>
      </c>
      <c r="N50">
        <f>'MSW BWN'!S50</f>
        <v>7.6896951999999992</v>
      </c>
      <c r="O50">
        <f>BRPL_ISGS_exbus!BB50</f>
        <v>776.16545197877906</v>
      </c>
      <c r="P50" s="77">
        <v>94.15</v>
      </c>
      <c r="Q50" s="77">
        <v>33.909999999999997</v>
      </c>
      <c r="R50" s="80">
        <v>46.5</v>
      </c>
      <c r="S50" s="80">
        <v>0</v>
      </c>
      <c r="T50" s="78">
        <f>SUMPRODUCT(LTA!F50:AJ50,LTA!F$101:AJ$101,LTA!F$103:AJ$103)</f>
        <v>354.70999999999992</v>
      </c>
      <c r="U50" s="78">
        <f>SUMPRODUCT(LTA!F50:AJ50,LTA!F$102:AJ$102,LTA!F$103:AJ$103)</f>
        <v>21.03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20.260000000000002</v>
      </c>
      <c r="Z50" s="75">
        <f>IEX!N50</f>
        <v>0</v>
      </c>
      <c r="AA50" s="117">
        <f>STOA!H50</f>
        <v>425.59999999999991</v>
      </c>
      <c r="AB50" s="117">
        <f>-STOA!N50</f>
        <v>0</v>
      </c>
      <c r="AC50">
        <f t="shared" si="0"/>
        <v>16.834725305748826</v>
      </c>
      <c r="AD50">
        <f t="shared" si="1"/>
        <v>1855.5925158173056</v>
      </c>
      <c r="AE50">
        <f>'IDT-1'!B50</f>
        <v>0</v>
      </c>
      <c r="AF50" s="26"/>
      <c r="AG50">
        <f t="shared" si="2"/>
        <v>1855.5925158173056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-14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13.007220428529497</v>
      </c>
      <c r="F51">
        <f>GT_Spot!P51</f>
        <v>0</v>
      </c>
      <c r="G51">
        <f>PPCL_NG!P51</f>
        <v>-0.42281879194630873</v>
      </c>
      <c r="H51">
        <f>PPCL_Spot!P51</f>
        <v>0</v>
      </c>
      <c r="I51">
        <f>Bawana_NG!P51</f>
        <v>99.61999999999999</v>
      </c>
      <c r="J51">
        <f>Bawana_RLNG!P51</f>
        <v>0</v>
      </c>
      <c r="K51">
        <f>Bawana_Spot!P51</f>
        <v>0</v>
      </c>
      <c r="L51">
        <f>TWOMCL!O51</f>
        <v>-4.6914027149321269</v>
      </c>
      <c r="M51">
        <f>EDWPCL!S51</f>
        <v>0</v>
      </c>
      <c r="N51">
        <f>'MSW BWN'!S51</f>
        <v>7.5291447999999992</v>
      </c>
      <c r="O51">
        <f>BRPL_ISGS_exbus!BB51</f>
        <v>760.65442884343054</v>
      </c>
      <c r="P51" s="77">
        <v>94.15</v>
      </c>
      <c r="Q51" s="77">
        <v>33.909999999999997</v>
      </c>
      <c r="R51" s="80">
        <v>46.5</v>
      </c>
      <c r="S51" s="80">
        <v>0</v>
      </c>
      <c r="T51" s="78">
        <f>SUMPRODUCT(LTA!F51:AJ51,LTA!F$101:AJ$101,LTA!F$103:AJ$103)</f>
        <v>366.83</v>
      </c>
      <c r="U51" s="78">
        <f>SUMPRODUCT(LTA!F51:AJ51,LTA!F$102:AJ$102,LTA!F$103:AJ$103)</f>
        <v>21.58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12.55</v>
      </c>
      <c r="Z51" s="75">
        <f>IEX!N51</f>
        <v>0</v>
      </c>
      <c r="AA51" s="117">
        <f>STOA!H51</f>
        <v>449.73</v>
      </c>
      <c r="AB51" s="117">
        <f>-STOA!N51</f>
        <v>0</v>
      </c>
      <c r="AC51">
        <f t="shared" si="0"/>
        <v>16.818739698548068</v>
      </c>
      <c r="AD51">
        <f t="shared" si="1"/>
        <v>1884.1278328665333</v>
      </c>
      <c r="AE51">
        <f>'IDT-1'!B51</f>
        <v>0</v>
      </c>
      <c r="AF51" s="26"/>
      <c r="AG51">
        <f t="shared" si="2"/>
        <v>1884.1278328665333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12.628001174053418</v>
      </c>
      <c r="F52">
        <f>GT_Spot!P52</f>
        <v>0</v>
      </c>
      <c r="G52">
        <f>PPCL_NG!P52</f>
        <v>-0.42281879194630873</v>
      </c>
      <c r="H52">
        <f>PPCL_Spot!P52</f>
        <v>0</v>
      </c>
      <c r="I52">
        <f>Bawana_NG!P52</f>
        <v>99.61999999999999</v>
      </c>
      <c r="J52">
        <f>Bawana_RLNG!P52</f>
        <v>0</v>
      </c>
      <c r="K52">
        <f>Bawana_Spot!P52</f>
        <v>0</v>
      </c>
      <c r="L52">
        <f>TWOMCL!O52</f>
        <v>-4.2027149321266961</v>
      </c>
      <c r="M52">
        <f>EDWPCL!S52</f>
        <v>0</v>
      </c>
      <c r="N52">
        <f>'MSW BWN'!S52</f>
        <v>7.634506</v>
      </c>
      <c r="O52">
        <f>BRPL_ISGS_exbus!BB52</f>
        <v>728.02752850582897</v>
      </c>
      <c r="P52" s="77">
        <v>94.15</v>
      </c>
      <c r="Q52" s="77">
        <v>33.909999999999997</v>
      </c>
      <c r="R52" s="80">
        <v>46.5</v>
      </c>
      <c r="S52" s="80">
        <v>0</v>
      </c>
      <c r="T52" s="78">
        <f>SUMPRODUCT(LTA!F52:AJ52,LTA!F$101:AJ$101,LTA!F$103:AJ$103)</f>
        <v>369.45000000000005</v>
      </c>
      <c r="U52" s="78">
        <f>SUMPRODUCT(LTA!F52:AJ52,LTA!F$102:AJ$102,LTA!F$103:AJ$103)</f>
        <v>33.19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19.3</v>
      </c>
      <c r="Z52" s="75">
        <f>IEX!N52</f>
        <v>0</v>
      </c>
      <c r="AA52" s="117">
        <f>STOA!H52</f>
        <v>449.73</v>
      </c>
      <c r="AB52" s="117">
        <f>-STOA!N52</f>
        <v>0</v>
      </c>
      <c r="AC52">
        <f t="shared" si="0"/>
        <v>16.7094983922435</v>
      </c>
      <c r="AD52">
        <f t="shared" si="1"/>
        <v>1872.8050035635658</v>
      </c>
      <c r="AE52">
        <f>'IDT-1'!B52</f>
        <v>0</v>
      </c>
      <c r="AF52" s="26"/>
      <c r="AG52">
        <f t="shared" si="2"/>
        <v>1872.8050035635658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12.628001174053418</v>
      </c>
      <c r="F53">
        <f>GT_Spot!P53</f>
        <v>0</v>
      </c>
      <c r="G53">
        <f>PPCL_NG!P53</f>
        <v>-0.42281879194630873</v>
      </c>
      <c r="H53">
        <f>PPCL_Spot!P53</f>
        <v>0</v>
      </c>
      <c r="I53">
        <f>Bawana_NG!P53</f>
        <v>99.61999999999999</v>
      </c>
      <c r="J53">
        <f>Bawana_RLNG!P53</f>
        <v>0</v>
      </c>
      <c r="K53">
        <f>Bawana_Spot!P53</f>
        <v>0</v>
      </c>
      <c r="L53">
        <f>TWOMCL!O53</f>
        <v>-4.7104072398190047</v>
      </c>
      <c r="M53">
        <f>EDWPCL!S53</f>
        <v>0</v>
      </c>
      <c r="N53">
        <f>'MSW BWN'!S53</f>
        <v>7.8753315999999982</v>
      </c>
      <c r="O53">
        <f>BRPL_ISGS_exbus!BB53</f>
        <v>719.43113843447532</v>
      </c>
      <c r="P53" s="77">
        <v>94.15</v>
      </c>
      <c r="Q53" s="77">
        <v>33.909999999999997</v>
      </c>
      <c r="R53" s="80">
        <v>46.5</v>
      </c>
      <c r="S53" s="80">
        <v>0</v>
      </c>
      <c r="T53" s="78">
        <f>SUMPRODUCT(LTA!F53:AJ53,LTA!F$101:AJ$101,LTA!F$103:AJ$103)</f>
        <v>369.42999999999995</v>
      </c>
      <c r="U53" s="78">
        <f>SUMPRODUCT(LTA!F53:AJ53,LTA!F$102:AJ$102,LTA!F$103:AJ$103)</f>
        <v>35.85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5.79</v>
      </c>
      <c r="Z53" s="75">
        <f>IEX!N53</f>
        <v>0</v>
      </c>
      <c r="AA53" s="117">
        <f>STOA!H53</f>
        <v>427.53</v>
      </c>
      <c r="AB53" s="117">
        <f>-STOA!N53</f>
        <v>0</v>
      </c>
      <c r="AC53">
        <f t="shared" si="0"/>
        <v>16.425932781945313</v>
      </c>
      <c r="AD53">
        <f t="shared" si="1"/>
        <v>1839.8453123948179</v>
      </c>
      <c r="AE53">
        <f>'IDT-1'!B53</f>
        <v>0</v>
      </c>
      <c r="AF53" s="26"/>
      <c r="AG53">
        <f t="shared" si="2"/>
        <v>1839.8453123948179</v>
      </c>
      <c r="AI53" s="75">
        <f>PXIL!H53</f>
        <v>0</v>
      </c>
      <c r="AJ53" s="75">
        <f>PXIL!N53</f>
        <v>0</v>
      </c>
      <c r="AK53" s="75">
        <f>RTM_IEX!H53</f>
        <v>8.69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12.628001174053418</v>
      </c>
      <c r="F54">
        <f>GT_Spot!P54</f>
        <v>0</v>
      </c>
      <c r="G54">
        <f>PPCL_NG!P54</f>
        <v>-0.42281879194630873</v>
      </c>
      <c r="H54">
        <f>PPCL_Spot!P54</f>
        <v>0</v>
      </c>
      <c r="I54">
        <f>Bawana_NG!P54</f>
        <v>99.61999999999999</v>
      </c>
      <c r="J54">
        <f>Bawana_RLNG!P54</f>
        <v>0</v>
      </c>
      <c r="K54">
        <f>Bawana_Spot!P54</f>
        <v>0</v>
      </c>
      <c r="L54">
        <f>TWOMCL!O54</f>
        <v>-5.6945701357466065</v>
      </c>
      <c r="M54">
        <f>EDWPCL!S54</f>
        <v>0</v>
      </c>
      <c r="N54">
        <f>'MSW BWN'!S54</f>
        <v>7.7950563999999982</v>
      </c>
      <c r="O54">
        <f>BRPL_ISGS_exbus!BB54</f>
        <v>744.87525346810332</v>
      </c>
      <c r="P54" s="77">
        <v>94.15</v>
      </c>
      <c r="Q54" s="77">
        <v>33.909999999999997</v>
      </c>
      <c r="R54" s="80">
        <v>46.5</v>
      </c>
      <c r="S54" s="80">
        <v>0</v>
      </c>
      <c r="T54" s="78">
        <f>SUMPRODUCT(LTA!F54:AJ54,LTA!F$101:AJ$101,LTA!F$103:AJ$103)</f>
        <v>369.77</v>
      </c>
      <c r="U54" s="78">
        <f>SUMPRODUCT(LTA!F54:AJ54,LTA!F$102:AJ$102,LTA!F$103:AJ$103)</f>
        <v>39.17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420.77</v>
      </c>
      <c r="AB54" s="117">
        <f>-STOA!N54</f>
        <v>0</v>
      </c>
      <c r="AC54">
        <f t="shared" si="0"/>
        <v>16.825864096173905</v>
      </c>
      <c r="AD54">
        <f t="shared" si="1"/>
        <v>1882.91505801829</v>
      </c>
      <c r="AE54">
        <f>'IDT-1'!B54</f>
        <v>0</v>
      </c>
      <c r="AF54" s="26"/>
      <c r="AG54">
        <f t="shared" si="2"/>
        <v>1882.91505801829</v>
      </c>
      <c r="AI54" s="75">
        <f>PXIL!H54</f>
        <v>0</v>
      </c>
      <c r="AJ54" s="75">
        <f>PXIL!N54</f>
        <v>0</v>
      </c>
      <c r="AK54" s="75">
        <f>RTM_IEX!H54</f>
        <v>36.67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12.628001174053418</v>
      </c>
      <c r="F55">
        <f>GT_Spot!P55</f>
        <v>0</v>
      </c>
      <c r="G55">
        <f>PPCL_NG!P55</f>
        <v>-0.42281879194630873</v>
      </c>
      <c r="H55">
        <f>PPCL_Spot!P55</f>
        <v>0</v>
      </c>
      <c r="I55">
        <f>Bawana_NG!P55</f>
        <v>99.61999999999999</v>
      </c>
      <c r="J55">
        <f>Bawana_RLNG!P55</f>
        <v>0</v>
      </c>
      <c r="K55">
        <f>Bawana_Spot!P55</f>
        <v>0</v>
      </c>
      <c r="L55">
        <f>TWOMCL!O55</f>
        <v>-6.1267902481104981</v>
      </c>
      <c r="M55">
        <f>EDWPCL!S55</f>
        <v>0</v>
      </c>
      <c r="N55">
        <f>'MSW BWN'!S55</f>
        <v>7.6980571999999983</v>
      </c>
      <c r="O55">
        <f>BRPL_ISGS_exbus!BB55</f>
        <v>779.12103090349535</v>
      </c>
      <c r="P55" s="77">
        <v>94.15</v>
      </c>
      <c r="Q55" s="77">
        <v>33.909999999999997</v>
      </c>
      <c r="R55" s="80">
        <v>46.5</v>
      </c>
      <c r="S55" s="80">
        <v>0</v>
      </c>
      <c r="T55" s="78">
        <f>SUMPRODUCT(LTA!F55:AJ55,LTA!F$101:AJ$101,LTA!F$103:AJ$103)</f>
        <v>369.44</v>
      </c>
      <c r="U55" s="78">
        <f>SUMPRODUCT(LTA!F55:AJ55,LTA!F$102:AJ$102,LTA!F$103:AJ$103)</f>
        <v>43.22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420.77</v>
      </c>
      <c r="AB55" s="117">
        <f>-STOA!N55</f>
        <v>0</v>
      </c>
      <c r="AC55">
        <f t="shared" si="0"/>
        <v>17.648160254440356</v>
      </c>
      <c r="AD55">
        <f t="shared" si="1"/>
        <v>1791.8593199830516</v>
      </c>
      <c r="AE55">
        <f>'IDT-1'!B55</f>
        <v>0</v>
      </c>
      <c r="AF55" s="26"/>
      <c r="AG55">
        <f t="shared" si="2"/>
        <v>1791.8593199830516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-91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12.628001174053418</v>
      </c>
      <c r="F56">
        <f>GT_Spot!P56</f>
        <v>0</v>
      </c>
      <c r="G56">
        <f>PPCL_NG!P56</f>
        <v>-0.42281879194630873</v>
      </c>
      <c r="H56">
        <f>PPCL_Spot!P56</f>
        <v>0</v>
      </c>
      <c r="I56">
        <f>Bawana_NG!P56</f>
        <v>99.61999999999999</v>
      </c>
      <c r="J56">
        <f>Bawana_RLNG!P56</f>
        <v>0</v>
      </c>
      <c r="K56">
        <f>Bawana_Spot!P56</f>
        <v>0</v>
      </c>
      <c r="L56">
        <f>TWOMCL!O56</f>
        <v>-6.1267902481104981</v>
      </c>
      <c r="M56">
        <f>EDWPCL!S56</f>
        <v>0</v>
      </c>
      <c r="N56">
        <f>'MSW BWN'!S56</f>
        <v>7.6579195999999987</v>
      </c>
      <c r="O56">
        <f>BRPL_ISGS_exbus!BB56</f>
        <v>750.3250396874322</v>
      </c>
      <c r="P56" s="77">
        <v>94.15</v>
      </c>
      <c r="Q56" s="77">
        <v>33.909999999999997</v>
      </c>
      <c r="R56" s="80">
        <v>46.5</v>
      </c>
      <c r="S56" s="80">
        <v>0</v>
      </c>
      <c r="T56" s="78">
        <f>SUMPRODUCT(LTA!F56:AJ56,LTA!F$101:AJ$101,LTA!F$103:AJ$103)</f>
        <v>362.79</v>
      </c>
      <c r="U56" s="78">
        <f>SUMPRODUCT(LTA!F56:AJ56,LTA!F$102:AJ$102,LTA!F$103:AJ$103)</f>
        <v>45.15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409.02</v>
      </c>
      <c r="AB56" s="117">
        <f>-STOA!N56</f>
        <v>0</v>
      </c>
      <c r="AC56">
        <f t="shared" si="0"/>
        <v>16.743413052093864</v>
      </c>
      <c r="AD56">
        <f t="shared" si="1"/>
        <v>1804.4579383693347</v>
      </c>
      <c r="AE56">
        <f>'IDT-1'!B56</f>
        <v>0</v>
      </c>
      <c r="AF56" s="26"/>
      <c r="AG56">
        <f t="shared" si="2"/>
        <v>1804.4579383693347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-34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12.628001174053418</v>
      </c>
      <c r="F57">
        <f>GT_Spot!P57</f>
        <v>0</v>
      </c>
      <c r="G57">
        <f>PPCL_NG!P57</f>
        <v>-0.42281879194630873</v>
      </c>
      <c r="H57">
        <f>PPCL_Spot!P57</f>
        <v>0</v>
      </c>
      <c r="I57">
        <f>Bawana_NG!P57</f>
        <v>99.61999999999999</v>
      </c>
      <c r="J57">
        <f>Bawana_RLNG!P57</f>
        <v>0</v>
      </c>
      <c r="K57">
        <f>Bawana_Spot!P57</f>
        <v>0</v>
      </c>
      <c r="L57">
        <f>TWOMCL!O57</f>
        <v>-6.1267902481104981</v>
      </c>
      <c r="M57">
        <f>EDWPCL!S57</f>
        <v>0</v>
      </c>
      <c r="N57">
        <f>'MSW BWN'!S57</f>
        <v>7.4254560000000005</v>
      </c>
      <c r="O57">
        <f>BRPL_ISGS_exbus!BB57</f>
        <v>772.59232457468761</v>
      </c>
      <c r="P57" s="77">
        <v>94.15</v>
      </c>
      <c r="Q57" s="77">
        <v>33.909999999999997</v>
      </c>
      <c r="R57" s="80">
        <v>46.5</v>
      </c>
      <c r="S57" s="80">
        <v>0</v>
      </c>
      <c r="T57" s="78">
        <f>SUMPRODUCT(LTA!F57:AJ57,LTA!F$101:AJ$101,LTA!F$103:AJ$103)</f>
        <v>358.62</v>
      </c>
      <c r="U57" s="78">
        <f>SUMPRODUCT(LTA!F57:AJ57,LTA!F$102:AJ$102,LTA!F$103:AJ$103)</f>
        <v>46.940000000000005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388.31999999999994</v>
      </c>
      <c r="AB57" s="117">
        <f>-STOA!N57</f>
        <v>0</v>
      </c>
      <c r="AC57">
        <f t="shared" si="0"/>
        <v>16.491847143667073</v>
      </c>
      <c r="AD57">
        <f t="shared" si="1"/>
        <v>1844.4243255650169</v>
      </c>
      <c r="AE57">
        <f>'IDT-1'!B57</f>
        <v>0</v>
      </c>
      <c r="AF57" s="26"/>
      <c r="AG57">
        <f t="shared" si="2"/>
        <v>1844.4243255650169</v>
      </c>
      <c r="AI57" s="75">
        <f>PXIL!H57</f>
        <v>0</v>
      </c>
      <c r="AJ57" s="75">
        <f>PXIL!N57</f>
        <v>0</v>
      </c>
      <c r="AK57" s="75">
        <f>RTM_IEX!H57</f>
        <v>6.76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12.628001174053418</v>
      </c>
      <c r="F58">
        <f>GT_Spot!P58</f>
        <v>0</v>
      </c>
      <c r="G58">
        <f>PPCL_NG!P58</f>
        <v>-0.42281879194630873</v>
      </c>
      <c r="H58">
        <f>PPCL_Spot!P58</f>
        <v>0</v>
      </c>
      <c r="I58">
        <f>Bawana_NG!P58</f>
        <v>99.61999999999999</v>
      </c>
      <c r="J58">
        <f>Bawana_RLNG!P58</f>
        <v>0</v>
      </c>
      <c r="K58">
        <f>Bawana_Spot!P58</f>
        <v>0</v>
      </c>
      <c r="L58">
        <f>TWOMCL!O58</f>
        <v>-6.1267902481104981</v>
      </c>
      <c r="M58">
        <f>EDWPCL!S58</f>
        <v>0</v>
      </c>
      <c r="N58">
        <f>'MSW BWN'!S58</f>
        <v>7.4170939999999987</v>
      </c>
      <c r="O58">
        <f>BRPL_ISGS_exbus!BB58</f>
        <v>772.59225526312059</v>
      </c>
      <c r="P58" s="77">
        <v>94.15</v>
      </c>
      <c r="Q58" s="77">
        <v>33.909999999999997</v>
      </c>
      <c r="R58" s="80">
        <v>46.5</v>
      </c>
      <c r="S58" s="80">
        <v>0</v>
      </c>
      <c r="T58" s="78">
        <f>SUMPRODUCT(LTA!F58:AJ58,LTA!F$101:AJ$101,LTA!F$103:AJ$103)</f>
        <v>358.13</v>
      </c>
      <c r="U58" s="78">
        <f>SUMPRODUCT(LTA!F58:AJ58,LTA!F$102:AJ$102,LTA!F$103:AJ$103)</f>
        <v>45.61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415.86999999999995</v>
      </c>
      <c r="AB58" s="117">
        <f>-STOA!N58</f>
        <v>0</v>
      </c>
      <c r="AC58">
        <f t="shared" si="0"/>
        <v>17.155884089368218</v>
      </c>
      <c r="AD58">
        <f t="shared" si="1"/>
        <v>1806.7218573077485</v>
      </c>
      <c r="AE58">
        <f>'IDT-1'!B58</f>
        <v>0</v>
      </c>
      <c r="AF58" s="26"/>
      <c r="AG58">
        <f t="shared" si="2"/>
        <v>1806.7218573077485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-56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12.628001174053418</v>
      </c>
      <c r="F59">
        <f>GT_Spot!P59</f>
        <v>0</v>
      </c>
      <c r="G59">
        <f>PPCL_NG!P59</f>
        <v>-0.42281879194630873</v>
      </c>
      <c r="H59">
        <f>PPCL_Spot!P59</f>
        <v>0</v>
      </c>
      <c r="I59">
        <f>Bawana_NG!P59</f>
        <v>99.61999999999999</v>
      </c>
      <c r="J59">
        <f>Bawana_RLNG!P59</f>
        <v>0</v>
      </c>
      <c r="K59">
        <f>Bawana_Spot!P59</f>
        <v>0</v>
      </c>
      <c r="L59">
        <f>TWOMCL!O59</f>
        <v>-6.1267902481104981</v>
      </c>
      <c r="M59">
        <f>EDWPCL!S59</f>
        <v>0</v>
      </c>
      <c r="N59">
        <f>'MSW BWN'!S59</f>
        <v>7.4739555999999991</v>
      </c>
      <c r="O59">
        <f>BRPL_ISGS_exbus!BB59</f>
        <v>795.08969148379481</v>
      </c>
      <c r="P59" s="77">
        <v>94.15</v>
      </c>
      <c r="Q59" s="77">
        <v>33.909999999999997</v>
      </c>
      <c r="R59" s="80">
        <v>46.5</v>
      </c>
      <c r="S59" s="80">
        <v>0</v>
      </c>
      <c r="T59" s="78">
        <f>SUMPRODUCT(LTA!F59:AJ59,LTA!F$101:AJ$101,LTA!F$103:AJ$103)</f>
        <v>360.42999999999995</v>
      </c>
      <c r="U59" s="78">
        <f>SUMPRODUCT(LTA!F59:AJ59,LTA!F$102:AJ$102,LTA!F$103:AJ$103)</f>
        <v>46.73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413.77</v>
      </c>
      <c r="AB59" s="117">
        <f>-STOA!N59</f>
        <v>0</v>
      </c>
      <c r="AC59">
        <f t="shared" si="0"/>
        <v>17.055243446913316</v>
      </c>
      <c r="AD59">
        <f t="shared" si="1"/>
        <v>1865.696795770878</v>
      </c>
      <c r="AE59">
        <f>'IDT-1'!B59</f>
        <v>0</v>
      </c>
      <c r="AF59" s="26"/>
      <c r="AG59">
        <f t="shared" si="2"/>
        <v>1865.696795770878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-21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12.628001174053418</v>
      </c>
      <c r="F60">
        <f>GT_Spot!P60</f>
        <v>0</v>
      </c>
      <c r="G60">
        <f>PPCL_NG!P60</f>
        <v>-0.42281879194630873</v>
      </c>
      <c r="H60">
        <f>PPCL_Spot!P60</f>
        <v>0</v>
      </c>
      <c r="I60">
        <f>Bawana_NG!P60</f>
        <v>99.61999999999999</v>
      </c>
      <c r="J60">
        <f>Bawana_RLNG!P60</f>
        <v>0</v>
      </c>
      <c r="K60">
        <f>Bawana_Spot!P60</f>
        <v>0</v>
      </c>
      <c r="L60">
        <f>TWOMCL!O60</f>
        <v>-5.5194570135746597</v>
      </c>
      <c r="M60">
        <f>EDWPCL!S60</f>
        <v>0</v>
      </c>
      <c r="N60">
        <f>'MSW BWN'!S60</f>
        <v>7.5692823999999987</v>
      </c>
      <c r="O60">
        <f>BRPL_ISGS_exbus!BB60</f>
        <v>792.79895269273993</v>
      </c>
      <c r="P60" s="77">
        <v>94.15</v>
      </c>
      <c r="Q60" s="77">
        <v>33.909999999999997</v>
      </c>
      <c r="R60" s="80">
        <v>46.5</v>
      </c>
      <c r="S60" s="80">
        <v>0</v>
      </c>
      <c r="T60" s="78">
        <f>SUMPRODUCT(LTA!F60:AJ60,LTA!F$101:AJ$101,LTA!F$103:AJ$103)</f>
        <v>361.31999999999994</v>
      </c>
      <c r="U60" s="78">
        <f>SUMPRODUCT(LTA!F60:AJ60,LTA!F$102:AJ$102,LTA!F$103:AJ$103)</f>
        <v>47.989999999999995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411.66999999999996</v>
      </c>
      <c r="AB60" s="117">
        <f>-STOA!N60</f>
        <v>0</v>
      </c>
      <c r="AC60">
        <f t="shared" si="0"/>
        <v>16.915556181698815</v>
      </c>
      <c r="AD60">
        <f t="shared" si="1"/>
        <v>1877.2984042795733</v>
      </c>
      <c r="AE60">
        <f>'IDT-1'!B60</f>
        <v>0</v>
      </c>
      <c r="AF60" s="26"/>
      <c r="AG60">
        <f t="shared" si="2"/>
        <v>1877.2984042795733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-8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12.628001174053418</v>
      </c>
      <c r="F61">
        <f>GT_Spot!P61</f>
        <v>0</v>
      </c>
      <c r="G61">
        <f>PPCL_NG!P61</f>
        <v>-0.42281879194630873</v>
      </c>
      <c r="H61">
        <f>PPCL_Spot!P61</f>
        <v>0</v>
      </c>
      <c r="I61">
        <f>Bawana_NG!P61</f>
        <v>99.61999999999999</v>
      </c>
      <c r="J61">
        <f>Bawana_RLNG!P61</f>
        <v>0</v>
      </c>
      <c r="K61">
        <f>Bawana_Spot!P61</f>
        <v>0</v>
      </c>
      <c r="L61">
        <f>TWOMCL!O61</f>
        <v>-5.7149321266968318</v>
      </c>
      <c r="M61">
        <f>EDWPCL!S61</f>
        <v>0</v>
      </c>
      <c r="N61">
        <f>'MSW BWN'!S61</f>
        <v>7.7298327999999996</v>
      </c>
      <c r="O61">
        <f>BRPL_ISGS_exbus!BB61</f>
        <v>790.96947025089742</v>
      </c>
      <c r="P61" s="77">
        <v>94.15</v>
      </c>
      <c r="Q61" s="77">
        <v>33.889999999999993</v>
      </c>
      <c r="R61" s="80">
        <v>46.5</v>
      </c>
      <c r="S61" s="80">
        <v>0</v>
      </c>
      <c r="T61" s="78">
        <f>SUMPRODUCT(LTA!F61:AJ61,LTA!F$101:AJ$101,LTA!F$103:AJ$103)</f>
        <v>361.77</v>
      </c>
      <c r="U61" s="78">
        <f>SUMPRODUCT(LTA!F61:AJ61,LTA!F$102:AJ$102,LTA!F$103:AJ$103)</f>
        <v>49.980000000000004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404.66999999999996</v>
      </c>
      <c r="AB61" s="117">
        <f>-STOA!N61</f>
        <v>0</v>
      </c>
      <c r="AC61">
        <f t="shared" si="0"/>
        <v>17.096900012534753</v>
      </c>
      <c r="AD61">
        <f t="shared" si="1"/>
        <v>1913.4026532937728</v>
      </c>
      <c r="AE61">
        <f>'IDT-1'!B61</f>
        <v>0</v>
      </c>
      <c r="AF61" s="26"/>
      <c r="AG61">
        <f t="shared" si="2"/>
        <v>1913.4026532937728</v>
      </c>
      <c r="AI61" s="75">
        <f>PXIL!H61</f>
        <v>0</v>
      </c>
      <c r="AJ61" s="75">
        <f>PXIL!N61</f>
        <v>0</v>
      </c>
      <c r="AK61" s="75">
        <f>RTM_IEX!H61</f>
        <v>34.729999999999997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12.083459328696703</v>
      </c>
      <c r="F62">
        <f>GT_Spot!P62</f>
        <v>0</v>
      </c>
      <c r="G62">
        <f>PPCL_NG!P62</f>
        <v>-0.42281879194630873</v>
      </c>
      <c r="H62">
        <f>PPCL_Spot!P62</f>
        <v>0</v>
      </c>
      <c r="I62">
        <f>Bawana_NG!P62</f>
        <v>99.61999999999999</v>
      </c>
      <c r="J62">
        <f>Bawana_RLNG!P62</f>
        <v>0</v>
      </c>
      <c r="K62">
        <f>Bawana_Spot!P62</f>
        <v>0</v>
      </c>
      <c r="L62">
        <f>TWOMCL!O62</f>
        <v>-5.4597285067873305</v>
      </c>
      <c r="M62">
        <f>EDWPCL!S62</f>
        <v>0</v>
      </c>
      <c r="N62">
        <f>'MSW BWN'!S62</f>
        <v>7.3134052000000001</v>
      </c>
      <c r="O62">
        <f>BRPL_ISGS_exbus!BB62</f>
        <v>828.82835192477592</v>
      </c>
      <c r="P62" s="77">
        <v>94.15</v>
      </c>
      <c r="Q62" s="77">
        <v>33.889999999999993</v>
      </c>
      <c r="R62" s="80">
        <v>46.5</v>
      </c>
      <c r="S62" s="80">
        <v>0</v>
      </c>
      <c r="T62" s="78">
        <f>SUMPRODUCT(LTA!F62:AJ62,LTA!F$101:AJ$101,LTA!F$103:AJ$103)</f>
        <v>359.13</v>
      </c>
      <c r="U62" s="78">
        <f>SUMPRODUCT(LTA!F62:AJ62,LTA!F$102:AJ$102,LTA!F$103:AJ$103)</f>
        <v>52.730000000000004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399.77</v>
      </c>
      <c r="AB62" s="117">
        <f>-STOA!N62</f>
        <v>0</v>
      </c>
      <c r="AC62">
        <f t="shared" si="0"/>
        <v>17.181999909864068</v>
      </c>
      <c r="AD62">
        <f t="shared" si="1"/>
        <v>1923.5006692448751</v>
      </c>
      <c r="AE62">
        <f>'IDT-1'!B62</f>
        <v>0</v>
      </c>
      <c r="AF62" s="26"/>
      <c r="AG62">
        <f t="shared" si="2"/>
        <v>1923.5006692448751</v>
      </c>
      <c r="AI62" s="75">
        <f>PXIL!H62</f>
        <v>0</v>
      </c>
      <c r="AJ62" s="75">
        <f>PXIL!N62</f>
        <v>0</v>
      </c>
      <c r="AK62" s="75">
        <f>RTM_IEX!H62</f>
        <v>12.55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12.083459328696703</v>
      </c>
      <c r="F63">
        <f>GT_Spot!P63</f>
        <v>0</v>
      </c>
      <c r="G63">
        <f>PPCL_NG!P63</f>
        <v>-0.42281879194630873</v>
      </c>
      <c r="H63">
        <f>PPCL_Spot!P63</f>
        <v>0</v>
      </c>
      <c r="I63">
        <f>Bawana_NG!P63</f>
        <v>99.61999999999999</v>
      </c>
      <c r="J63">
        <f>Bawana_RLNG!P63</f>
        <v>0</v>
      </c>
      <c r="K63">
        <f>Bawana_Spot!P63</f>
        <v>0</v>
      </c>
      <c r="L63">
        <f>TWOMCL!O63</f>
        <v>-6.1267902481104981</v>
      </c>
      <c r="M63">
        <f>EDWPCL!S63</f>
        <v>0</v>
      </c>
      <c r="N63">
        <f>'MSW BWN'!S63</f>
        <v>7.5375067999999992</v>
      </c>
      <c r="O63">
        <f>BRPL_ISGS_exbus!BB63</f>
        <v>859.41701312410135</v>
      </c>
      <c r="P63" s="77">
        <v>94.155482849604212</v>
      </c>
      <c r="Q63" s="77">
        <v>33.909999999999997</v>
      </c>
      <c r="R63" s="80">
        <v>46.5</v>
      </c>
      <c r="S63" s="80">
        <v>0</v>
      </c>
      <c r="T63" s="78">
        <f>SUMPRODUCT(LTA!F63:AJ63,LTA!F$101:AJ$101,LTA!F$103:AJ$103)</f>
        <v>341.52</v>
      </c>
      <c r="U63" s="78">
        <f>SUMPRODUCT(LTA!F63:AJ63,LTA!F$102:AJ$102,LTA!F$103:AJ$103)</f>
        <v>53.08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370.76999999999992</v>
      </c>
      <c r="AB63" s="117">
        <f>-STOA!N63</f>
        <v>0</v>
      </c>
      <c r="AC63">
        <f t="shared" si="0"/>
        <v>17.28998673077929</v>
      </c>
      <c r="AD63">
        <f t="shared" si="1"/>
        <v>1934.323866331566</v>
      </c>
      <c r="AE63">
        <f>'IDT-1'!B63</f>
        <v>0</v>
      </c>
      <c r="AF63" s="26"/>
      <c r="AG63">
        <f t="shared" si="2"/>
        <v>1934.323866331566</v>
      </c>
      <c r="AI63" s="75">
        <f>PXIL!H63</f>
        <v>0</v>
      </c>
      <c r="AJ63" s="75">
        <f>PXIL!N63</f>
        <v>0</v>
      </c>
      <c r="AK63" s="75">
        <f>RTM_IEX!H63</f>
        <v>39.57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12.083459328696703</v>
      </c>
      <c r="F64">
        <f>GT_Spot!P64</f>
        <v>0</v>
      </c>
      <c r="G64">
        <f>PPCL_NG!P64</f>
        <v>-0.42281879194630873</v>
      </c>
      <c r="H64">
        <f>PPCL_Spot!P64</f>
        <v>0</v>
      </c>
      <c r="I64">
        <f>Bawana_NG!P64</f>
        <v>99.61999999999999</v>
      </c>
      <c r="J64">
        <f>Bawana_RLNG!P64</f>
        <v>0</v>
      </c>
      <c r="K64">
        <f>Bawana_Spot!P64</f>
        <v>0</v>
      </c>
      <c r="L64">
        <f>TWOMCL!O64</f>
        <v>-5.7475113122171946</v>
      </c>
      <c r="M64">
        <f>EDWPCL!S64</f>
        <v>0</v>
      </c>
      <c r="N64">
        <f>'MSW BWN'!S64</f>
        <v>7.6662815999999987</v>
      </c>
      <c r="O64">
        <f>BRPL_ISGS_exbus!BB64</f>
        <v>869.82597597410131</v>
      </c>
      <c r="P64" s="77">
        <v>94.155482849604212</v>
      </c>
      <c r="Q64" s="77">
        <v>33.909999999999997</v>
      </c>
      <c r="R64" s="80">
        <v>46.5</v>
      </c>
      <c r="S64" s="80">
        <v>0</v>
      </c>
      <c r="T64" s="78">
        <f>SUMPRODUCT(LTA!F64:AJ64,LTA!F$101:AJ$101,LTA!F$103:AJ$103)</f>
        <v>318.14</v>
      </c>
      <c r="U64" s="78">
        <f>SUMPRODUCT(LTA!F64:AJ64,LTA!F$102:AJ$102,LTA!F$103:AJ$103)</f>
        <v>52.17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387.89999999999992</v>
      </c>
      <c r="AB64" s="117">
        <f>-STOA!N64</f>
        <v>0</v>
      </c>
      <c r="AC64">
        <f t="shared" si="0"/>
        <v>17.375655535339941</v>
      </c>
      <c r="AD64">
        <f t="shared" si="1"/>
        <v>1944.7352141128986</v>
      </c>
      <c r="AE64">
        <f>'IDT-1'!B64</f>
        <v>0</v>
      </c>
      <c r="AF64" s="26"/>
      <c r="AG64">
        <f t="shared" si="2"/>
        <v>1944.7352141128986</v>
      </c>
      <c r="AI64" s="75">
        <f>PXIL!H64</f>
        <v>0</v>
      </c>
      <c r="AJ64" s="75">
        <f>PXIL!N64</f>
        <v>0</v>
      </c>
      <c r="AK64" s="75">
        <f>RTM_IEX!H64</f>
        <v>46.31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12.083459328696703</v>
      </c>
      <c r="F65">
        <f>GT_Spot!P65</f>
        <v>0</v>
      </c>
      <c r="G65">
        <f>PPCL_NG!P65</f>
        <v>-0.42281879194630873</v>
      </c>
      <c r="H65">
        <f>PPCL_Spot!P65</f>
        <v>0</v>
      </c>
      <c r="I65">
        <f>Bawana_NG!P65</f>
        <v>99.61999999999999</v>
      </c>
      <c r="J65">
        <f>Bawana_RLNG!P65</f>
        <v>0</v>
      </c>
      <c r="K65">
        <f>Bawana_Spot!P65</f>
        <v>0</v>
      </c>
      <c r="L65">
        <f>TWOMCL!O65</f>
        <v>-5.8126696832579174</v>
      </c>
      <c r="M65">
        <f>EDWPCL!S65</f>
        <v>0</v>
      </c>
      <c r="N65">
        <f>'MSW BWN'!S65</f>
        <v>7.7147812</v>
      </c>
      <c r="O65">
        <f>BRPL_ISGS_exbus!BB65</f>
        <v>868.9061830919569</v>
      </c>
      <c r="P65" s="77">
        <v>94.155482849604212</v>
      </c>
      <c r="Q65" s="77">
        <v>33.909999999999997</v>
      </c>
      <c r="R65" s="80">
        <v>46.5</v>
      </c>
      <c r="S65" s="80">
        <v>0</v>
      </c>
      <c r="T65" s="78">
        <f>SUMPRODUCT(LTA!F65:AJ65,LTA!F$101:AJ$101,LTA!F$103:AJ$103)</f>
        <v>297.89</v>
      </c>
      <c r="U65" s="78">
        <f>SUMPRODUCT(LTA!F65:AJ65,LTA!F$102:AJ$102,LTA!F$103:AJ$103)</f>
        <v>53.24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387.11999999999989</v>
      </c>
      <c r="AB65" s="117">
        <f>-STOA!N65</f>
        <v>0</v>
      </c>
      <c r="AC65">
        <f t="shared" si="0"/>
        <v>16.963766638784314</v>
      </c>
      <c r="AD65">
        <f t="shared" si="1"/>
        <v>1898.2106513562692</v>
      </c>
      <c r="AE65">
        <f>'IDT-1'!B65</f>
        <v>0</v>
      </c>
      <c r="AF65" s="26"/>
      <c r="AG65">
        <f t="shared" si="2"/>
        <v>1898.2106513562692</v>
      </c>
      <c r="AI65" s="75">
        <f>PXIL!H65</f>
        <v>0</v>
      </c>
      <c r="AJ65" s="75">
        <f>PXIL!N65</f>
        <v>0</v>
      </c>
      <c r="AK65" s="75">
        <f>RTM_IEX!H65</f>
        <v>20.27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12.083459328696703</v>
      </c>
      <c r="F66">
        <f>GT_Spot!P66</f>
        <v>0</v>
      </c>
      <c r="G66">
        <f>PPCL_NG!P66</f>
        <v>-0.42281879194630873</v>
      </c>
      <c r="H66">
        <f>PPCL_Spot!P66</f>
        <v>0</v>
      </c>
      <c r="I66">
        <f>Bawana_NG!P66</f>
        <v>99.61999999999999</v>
      </c>
      <c r="J66">
        <f>Bawana_RLNG!P66</f>
        <v>0</v>
      </c>
      <c r="K66">
        <f>Bawana_Spot!P66</f>
        <v>0</v>
      </c>
      <c r="L66">
        <f>TWOMCL!O66</f>
        <v>-5.7203619909502263</v>
      </c>
      <c r="M66">
        <f>EDWPCL!S66</f>
        <v>0</v>
      </c>
      <c r="N66">
        <f>'MSW BWN'!S66</f>
        <v>7.4739555999999991</v>
      </c>
      <c r="O66">
        <f>BRPL_ISGS_exbus!BB66</f>
        <v>879.73969411970143</v>
      </c>
      <c r="P66" s="77">
        <v>94.155482849604212</v>
      </c>
      <c r="Q66" s="77">
        <v>33.909999999999997</v>
      </c>
      <c r="R66" s="80">
        <v>46.5</v>
      </c>
      <c r="S66" s="80">
        <v>0</v>
      </c>
      <c r="T66" s="78">
        <f>SUMPRODUCT(LTA!F66:AJ66,LTA!F$101:AJ$101,LTA!F$103:AJ$103)</f>
        <v>278.7</v>
      </c>
      <c r="U66" s="78">
        <f>SUMPRODUCT(LTA!F66:AJ66,LTA!F$102:AJ$102,LTA!F$103:AJ$103)</f>
        <v>53.59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409.07999999999993</v>
      </c>
      <c r="AB66" s="117">
        <f>-STOA!N66</f>
        <v>0</v>
      </c>
      <c r="AC66">
        <f t="shared" si="0"/>
        <v>17.168538751084874</v>
      </c>
      <c r="AD66">
        <f t="shared" si="1"/>
        <v>1921.4608723640208</v>
      </c>
      <c r="AE66">
        <f>'IDT-1'!B66</f>
        <v>0</v>
      </c>
      <c r="AF66" s="26"/>
      <c r="AG66">
        <f t="shared" si="2"/>
        <v>1921.4608723640208</v>
      </c>
      <c r="AI66" s="75">
        <f>PXIL!H66</f>
        <v>0</v>
      </c>
      <c r="AJ66" s="75">
        <f>PXIL!N66</f>
        <v>0</v>
      </c>
      <c r="AK66" s="75">
        <f>RTM_IEX!H66</f>
        <v>29.92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12.083459328696703</v>
      </c>
      <c r="F67">
        <f>GT_Spot!P67</f>
        <v>0</v>
      </c>
      <c r="G67">
        <f>PPCL_NG!P67</f>
        <v>-0.42281879194630873</v>
      </c>
      <c r="H67">
        <f>PPCL_Spot!P67</f>
        <v>0</v>
      </c>
      <c r="I67">
        <f>Bawana_NG!P67</f>
        <v>99.61999999999999</v>
      </c>
      <c r="J67">
        <f>Bawana_RLNG!P67</f>
        <v>0</v>
      </c>
      <c r="K67">
        <f>Bawana_Spot!P67</f>
        <v>0</v>
      </c>
      <c r="L67">
        <f>TWOMCL!O67</f>
        <v>-6.1267902481104981</v>
      </c>
      <c r="M67">
        <f>EDWPCL!S67</f>
        <v>0</v>
      </c>
      <c r="N67">
        <f>'MSW BWN'!S67</f>
        <v>7.4572315999999992</v>
      </c>
      <c r="O67">
        <f>BRPL_ISGS_exbus!BB67</f>
        <v>882.54713079170142</v>
      </c>
      <c r="P67" s="77">
        <v>94.155482849604212</v>
      </c>
      <c r="Q67" s="77">
        <v>33.909999999999997</v>
      </c>
      <c r="R67" s="80">
        <v>46.5</v>
      </c>
      <c r="S67" s="80">
        <v>0</v>
      </c>
      <c r="T67" s="78">
        <f>SUMPRODUCT(LTA!F67:AJ67,LTA!F$101:AJ$101,LTA!F$103:AJ$103)</f>
        <v>255.01</v>
      </c>
      <c r="U67" s="78">
        <f>SUMPRODUCT(LTA!F67:AJ67,LTA!F$102:AJ$102,LTA!F$103:AJ$103)</f>
        <v>53.71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29.91</v>
      </c>
      <c r="Z67" s="75">
        <f>IEX!N67</f>
        <v>0</v>
      </c>
      <c r="AA67" s="117">
        <f>STOA!H67</f>
        <v>404.87999999999994</v>
      </c>
      <c r="AB67" s="117">
        <f>-STOA!N67</f>
        <v>0</v>
      </c>
      <c r="AC67">
        <f t="shared" si="0"/>
        <v>17.359857344494174</v>
      </c>
      <c r="AD67">
        <f t="shared" si="1"/>
        <v>1942.1938381854513</v>
      </c>
      <c r="AE67">
        <f>'IDT-1'!B67</f>
        <v>0</v>
      </c>
      <c r="AF67" s="26"/>
      <c r="AG67">
        <f t="shared" si="2"/>
        <v>1942.1938381854513</v>
      </c>
      <c r="AI67" s="75">
        <f>PXIL!H67</f>
        <v>0</v>
      </c>
      <c r="AJ67" s="75">
        <f>PXIL!N67</f>
        <v>0</v>
      </c>
      <c r="AK67" s="75">
        <f>RTM_IEX!H67</f>
        <v>46.32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12.446325975204111</v>
      </c>
      <c r="F68">
        <f>GT_Spot!P68</f>
        <v>0</v>
      </c>
      <c r="G68">
        <f>PPCL_NG!P68</f>
        <v>-0.42281879194630873</v>
      </c>
      <c r="H68">
        <f>PPCL_Spot!P68</f>
        <v>0</v>
      </c>
      <c r="I68">
        <f>Bawana_NG!P68</f>
        <v>99.61999999999999</v>
      </c>
      <c r="J68">
        <f>Bawana_RLNG!P68</f>
        <v>0</v>
      </c>
      <c r="K68">
        <f>Bawana_Spot!P68</f>
        <v>0</v>
      </c>
      <c r="L68">
        <f>TWOMCL!O68</f>
        <v>-6.1267902481104981</v>
      </c>
      <c r="M68">
        <f>EDWPCL!S68</f>
        <v>0</v>
      </c>
      <c r="N68">
        <f>'MSW BWN'!S68</f>
        <v>7.5860063999999987</v>
      </c>
      <c r="O68">
        <f>BRPL_ISGS_exbus!BB68</f>
        <v>882.54713079170142</v>
      </c>
      <c r="P68" s="77">
        <v>94.155482849604212</v>
      </c>
      <c r="Q68" s="77">
        <v>33.909999999999997</v>
      </c>
      <c r="R68" s="80">
        <v>46.5</v>
      </c>
      <c r="S68" s="80">
        <v>0</v>
      </c>
      <c r="T68" s="78">
        <f>SUMPRODUCT(LTA!F68:AJ68,LTA!F$101:AJ$101,LTA!F$103:AJ$103)</f>
        <v>227.44</v>
      </c>
      <c r="U68" s="78">
        <f>SUMPRODUCT(LTA!F68:AJ68,LTA!F$102:AJ$102,LTA!F$103:AJ$103)</f>
        <v>54.7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59.83</v>
      </c>
      <c r="Z68" s="75">
        <f>IEX!N68</f>
        <v>0</v>
      </c>
      <c r="AA68" s="117">
        <f>STOA!H68</f>
        <v>397.17999999999995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17.105023789223438</v>
      </c>
      <c r="AD68">
        <f t="shared" ref="AD68:AD98" si="4">SUM(B68:AB68,AI68:AR68)-AC68</f>
        <v>1913.4903131872295</v>
      </c>
      <c r="AE68">
        <f>'IDT-1'!B68</f>
        <v>0</v>
      </c>
      <c r="AF68" s="26"/>
      <c r="AG68">
        <f t="shared" ref="AG68:AG98" si="5">SUM(AD68:AF68)+AT68</f>
        <v>1913.4903131872295</v>
      </c>
      <c r="AI68" s="75">
        <f>PXIL!H68</f>
        <v>0</v>
      </c>
      <c r="AJ68" s="75">
        <f>PXIL!N68</f>
        <v>0</v>
      </c>
      <c r="AK68" s="75">
        <f>RTM_IEX!H68</f>
        <v>21.23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12.446325975204111</v>
      </c>
      <c r="F69">
        <f>GT_Spot!P69</f>
        <v>0</v>
      </c>
      <c r="G69">
        <f>PPCL_NG!P69</f>
        <v>-0.42281879194630873</v>
      </c>
      <c r="H69">
        <f>PPCL_Spot!P69</f>
        <v>0</v>
      </c>
      <c r="I69">
        <f>Bawana_NG!P69</f>
        <v>99.61999999999999</v>
      </c>
      <c r="J69">
        <f>Bawana_RLNG!P69</f>
        <v>0</v>
      </c>
      <c r="K69">
        <f>Bawana_Spot!P69</f>
        <v>0</v>
      </c>
      <c r="L69">
        <f>TWOMCL!O69</f>
        <v>-5.824886877828054</v>
      </c>
      <c r="M69">
        <f>EDWPCL!S69</f>
        <v>0</v>
      </c>
      <c r="N69">
        <f>'MSW BWN'!S69</f>
        <v>7.3451807999999996</v>
      </c>
      <c r="O69">
        <f>BRPL_ISGS_exbus!BB69</f>
        <v>854.82529941211294</v>
      </c>
      <c r="P69" s="77">
        <v>94.155482849604212</v>
      </c>
      <c r="Q69" s="77">
        <v>33.909999999999997</v>
      </c>
      <c r="R69" s="80">
        <v>46.5</v>
      </c>
      <c r="S69" s="80">
        <v>0</v>
      </c>
      <c r="T69" s="78">
        <f>SUMPRODUCT(LTA!F69:AJ69,LTA!F$101:AJ$101,LTA!F$103:AJ$103)</f>
        <v>199.68</v>
      </c>
      <c r="U69" s="78">
        <f>SUMPRODUCT(LTA!F69:AJ69,LTA!F$102:AJ$102,LTA!F$103:AJ$103)</f>
        <v>36.630000000000003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487.37999999999994</v>
      </c>
      <c r="AB69" s="117">
        <f>-STOA!N69</f>
        <v>0</v>
      </c>
      <c r="AC69">
        <f t="shared" si="3"/>
        <v>17.22974407118231</v>
      </c>
      <c r="AD69">
        <f t="shared" si="4"/>
        <v>1928.1448392959646</v>
      </c>
      <c r="AE69">
        <f>'IDT-1'!B69</f>
        <v>0</v>
      </c>
      <c r="AF69" s="26"/>
      <c r="AG69">
        <f t="shared" si="5"/>
        <v>1928.1448392959646</v>
      </c>
      <c r="AI69" s="75">
        <f>PXIL!H69</f>
        <v>0</v>
      </c>
      <c r="AJ69" s="75">
        <f>PXIL!N69</f>
        <v>0</v>
      </c>
      <c r="AK69" s="75">
        <f>RTM_IEX!H69</f>
        <v>79.13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12.446325975204111</v>
      </c>
      <c r="F70">
        <f>GT_Spot!P70</f>
        <v>0</v>
      </c>
      <c r="G70">
        <f>PPCL_NG!P70</f>
        <v>-0.42281879194630873</v>
      </c>
      <c r="H70">
        <f>PPCL_Spot!P70</f>
        <v>0</v>
      </c>
      <c r="I70">
        <f>Bawana_NG!P70</f>
        <v>99.61999999999999</v>
      </c>
      <c r="J70">
        <f>Bawana_RLNG!P70</f>
        <v>0</v>
      </c>
      <c r="K70">
        <f>Bawana_Spot!P70</f>
        <v>0</v>
      </c>
      <c r="L70">
        <f>TWOMCL!O70</f>
        <v>-5.910407239819004</v>
      </c>
      <c r="M70">
        <f>EDWPCL!S70</f>
        <v>0</v>
      </c>
      <c r="N70">
        <f>'MSW BWN'!S70</f>
        <v>7.4170939999999987</v>
      </c>
      <c r="O70">
        <f>BRPL_ISGS_exbus!BB70</f>
        <v>883.85154400504098</v>
      </c>
      <c r="P70" s="77">
        <v>94.155482849604212</v>
      </c>
      <c r="Q70" s="77">
        <v>33.909999999999997</v>
      </c>
      <c r="R70" s="80">
        <v>46.5</v>
      </c>
      <c r="S70" s="80">
        <v>0</v>
      </c>
      <c r="T70" s="78">
        <f>SUMPRODUCT(LTA!F70:AJ70,LTA!F$101:AJ$101,LTA!F$103:AJ$103)</f>
        <v>163.47999999999999</v>
      </c>
      <c r="U70" s="78">
        <f>SUMPRODUCT(LTA!F70:AJ70,LTA!F$102:AJ$102,LTA!F$103:AJ$103)</f>
        <v>34.79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21.23</v>
      </c>
      <c r="Z70" s="75">
        <f>IEX!N70</f>
        <v>0</v>
      </c>
      <c r="AA70" s="117">
        <f>STOA!H70</f>
        <v>483.17999999999995</v>
      </c>
      <c r="AB70" s="117">
        <f>-STOA!N70</f>
        <v>0</v>
      </c>
      <c r="AC70">
        <f t="shared" si="3"/>
        <v>16.961999120439572</v>
      </c>
      <c r="AD70">
        <f t="shared" si="4"/>
        <v>1897.8152216776446</v>
      </c>
      <c r="AE70">
        <f>'IDT-1'!B70</f>
        <v>0</v>
      </c>
      <c r="AF70" s="26"/>
      <c r="AG70">
        <f t="shared" si="5"/>
        <v>1897.8152216776446</v>
      </c>
      <c r="AI70" s="75">
        <f>PXIL!H70</f>
        <v>0</v>
      </c>
      <c r="AJ70" s="75">
        <f>PXIL!N70</f>
        <v>0</v>
      </c>
      <c r="AK70" s="75">
        <f>RTM_IEX!H70</f>
        <v>40.53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12.446325975204111</v>
      </c>
      <c r="F71">
        <f>GT_Spot!P71</f>
        <v>0</v>
      </c>
      <c r="G71">
        <f>PPCL_NG!P71</f>
        <v>-0.42281879194630873</v>
      </c>
      <c r="H71">
        <f>PPCL_Spot!P71</f>
        <v>0</v>
      </c>
      <c r="I71">
        <f>Bawana_NG!P71</f>
        <v>99.61999999999999</v>
      </c>
      <c r="J71">
        <f>Bawana_RLNG!P71</f>
        <v>0</v>
      </c>
      <c r="K71">
        <f>Bawana_Spot!P71</f>
        <v>0</v>
      </c>
      <c r="L71">
        <f>TWOMCL!O71</f>
        <v>-6.1267902481104981</v>
      </c>
      <c r="M71">
        <f>EDWPCL!S71</f>
        <v>0</v>
      </c>
      <c r="N71">
        <f>'MSW BWN'!S71</f>
        <v>7.4739555999999991</v>
      </c>
      <c r="O71">
        <f>BRPL_ISGS_exbus!BB71</f>
        <v>889.7492611319658</v>
      </c>
      <c r="P71" s="77">
        <v>94.155482849604212</v>
      </c>
      <c r="Q71" s="77">
        <v>33.909999999999997</v>
      </c>
      <c r="R71" s="80">
        <v>46.5</v>
      </c>
      <c r="S71" s="80">
        <v>0</v>
      </c>
      <c r="T71" s="78">
        <f>SUMPRODUCT(LTA!F71:AJ71,LTA!F$101:AJ$101,LTA!F$103:AJ$103)</f>
        <v>136.66</v>
      </c>
      <c r="U71" s="78">
        <f>SUMPRODUCT(LTA!F71:AJ71,LTA!F$102:AJ$102,LTA!F$103:AJ$103)</f>
        <v>32.989999999999995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542.70000000000005</v>
      </c>
      <c r="AB71" s="117">
        <f>-STOA!N71</f>
        <v>0</v>
      </c>
      <c r="AC71">
        <f t="shared" si="3"/>
        <v>16.966705677232646</v>
      </c>
      <c r="AD71">
        <f t="shared" si="4"/>
        <v>1847.6887108394849</v>
      </c>
      <c r="AE71">
        <f>'IDT-1'!B71</f>
        <v>0</v>
      </c>
      <c r="AF71" s="26"/>
      <c r="AG71">
        <f t="shared" si="5"/>
        <v>1847.6887108394849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-25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12.446325975204111</v>
      </c>
      <c r="F72">
        <f>GT_Spot!P72</f>
        <v>0</v>
      </c>
      <c r="G72">
        <f>PPCL_NG!P72</f>
        <v>-0.42281879194630873</v>
      </c>
      <c r="H72">
        <f>PPCL_Spot!P72</f>
        <v>0</v>
      </c>
      <c r="I72">
        <f>Bawana_NG!P72</f>
        <v>99.61999999999999</v>
      </c>
      <c r="J72">
        <f>Bawana_RLNG!P72</f>
        <v>0</v>
      </c>
      <c r="K72">
        <f>Bawana_Spot!P72</f>
        <v>0</v>
      </c>
      <c r="L72">
        <f>TWOMCL!O72</f>
        <v>-6.1267902481104981</v>
      </c>
      <c r="M72">
        <f>EDWPCL!S72</f>
        <v>0</v>
      </c>
      <c r="N72">
        <f>'MSW BWN'!S72</f>
        <v>7.296681200000001</v>
      </c>
      <c r="O72">
        <f>BRPL_ISGS_exbus!BB72</f>
        <v>889.50005026796589</v>
      </c>
      <c r="P72" s="77">
        <v>94.155482849604212</v>
      </c>
      <c r="Q72" s="77">
        <v>33.909999999999997</v>
      </c>
      <c r="R72" s="80">
        <v>39.75</v>
      </c>
      <c r="S72" s="80">
        <v>0</v>
      </c>
      <c r="T72" s="78">
        <f>SUMPRODUCT(LTA!F72:AJ72,LTA!F$101:AJ$101,LTA!F$103:AJ$103)</f>
        <v>109.15</v>
      </c>
      <c r="U72" s="78">
        <f>SUMPRODUCT(LTA!F72:AJ72,LTA!F$102:AJ$102,LTA!F$103:AJ$103)</f>
        <v>33.11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25.09</v>
      </c>
      <c r="Z72" s="75">
        <f>IEX!N72</f>
        <v>0</v>
      </c>
      <c r="AA72" s="117">
        <f>STOA!H72</f>
        <v>538.5</v>
      </c>
      <c r="AB72" s="117">
        <f>-STOA!N72</f>
        <v>0</v>
      </c>
      <c r="AC72">
        <f t="shared" si="3"/>
        <v>16.700871418854561</v>
      </c>
      <c r="AD72">
        <f t="shared" si="4"/>
        <v>1867.9680598338628</v>
      </c>
      <c r="AE72">
        <f>'IDT-1'!B72</f>
        <v>0</v>
      </c>
      <c r="AF72" s="26"/>
      <c r="AG72">
        <f t="shared" si="5"/>
        <v>1867.9680598338628</v>
      </c>
      <c r="AI72" s="75">
        <f>PXIL!H72</f>
        <v>0</v>
      </c>
      <c r="AJ72" s="75">
        <f>PXIL!N72</f>
        <v>0</v>
      </c>
      <c r="AK72" s="75">
        <f>RTM_IEX!H72</f>
        <v>8.69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12.446325975204111</v>
      </c>
      <c r="F73">
        <f>GT_Spot!P73</f>
        <v>0</v>
      </c>
      <c r="G73">
        <f>PPCL_NG!P73</f>
        <v>-0.42281879194630873</v>
      </c>
      <c r="H73">
        <f>PPCL_Spot!P73</f>
        <v>0</v>
      </c>
      <c r="I73">
        <f>Bawana_NG!P73</f>
        <v>99.61999999999999</v>
      </c>
      <c r="J73">
        <f>Bawana_RLNG!P73</f>
        <v>0</v>
      </c>
      <c r="K73">
        <f>Bawana_Spot!P73</f>
        <v>0</v>
      </c>
      <c r="L73">
        <f>TWOMCL!O73</f>
        <v>-6.1267902481104981</v>
      </c>
      <c r="M73">
        <f>EDWPCL!S73</f>
        <v>0</v>
      </c>
      <c r="N73">
        <f>'MSW BWN'!S73</f>
        <v>6.9438047999999997</v>
      </c>
      <c r="O73">
        <f>BRPL_ISGS_exbus!BB73</f>
        <v>911.81361122932697</v>
      </c>
      <c r="P73" s="77">
        <v>94.155482849604212</v>
      </c>
      <c r="Q73" s="77">
        <v>33.910000000000004</v>
      </c>
      <c r="R73" s="80">
        <v>25.15</v>
      </c>
      <c r="S73" s="80">
        <v>0</v>
      </c>
      <c r="T73" s="78">
        <f>SUMPRODUCT(LTA!F73:AJ73,LTA!F$101:AJ$101,LTA!F$103:AJ$103)</f>
        <v>86.72</v>
      </c>
      <c r="U73" s="78">
        <f>SUMPRODUCT(LTA!F73:AJ73,LTA!F$102:AJ$102,LTA!F$103:AJ$103)</f>
        <v>30.919999999999998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598.41999999999996</v>
      </c>
      <c r="AB73" s="117">
        <f>-STOA!N73</f>
        <v>0</v>
      </c>
      <c r="AC73">
        <f t="shared" si="3"/>
        <v>17.280005442994543</v>
      </c>
      <c r="AD73">
        <f t="shared" si="4"/>
        <v>1933.1996103710842</v>
      </c>
      <c r="AE73">
        <f>'IDT-1'!B73</f>
        <v>0</v>
      </c>
      <c r="AF73" s="26"/>
      <c r="AG73">
        <f t="shared" si="5"/>
        <v>1933.1996103710842</v>
      </c>
      <c r="AI73" s="75">
        <f>PXIL!H73</f>
        <v>0</v>
      </c>
      <c r="AJ73" s="75">
        <f>PXIL!N73</f>
        <v>0</v>
      </c>
      <c r="AK73" s="75">
        <f>RTM_IEX!H73</f>
        <v>56.93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12.446325975204111</v>
      </c>
      <c r="F74">
        <f>GT_Spot!P74</f>
        <v>0</v>
      </c>
      <c r="G74">
        <f>PPCL_NG!P74</f>
        <v>-0.42281879194630873</v>
      </c>
      <c r="H74">
        <f>PPCL_Spot!P74</f>
        <v>0</v>
      </c>
      <c r="I74">
        <f>Bawana_NG!P74</f>
        <v>99.61999999999999</v>
      </c>
      <c r="J74">
        <f>Bawana_RLNG!P74</f>
        <v>0</v>
      </c>
      <c r="K74">
        <f>Bawana_Spot!P74</f>
        <v>0</v>
      </c>
      <c r="L74">
        <f>TWOMCL!O74</f>
        <v>-5.2194570135746607</v>
      </c>
      <c r="M74">
        <f>EDWPCL!S74</f>
        <v>0</v>
      </c>
      <c r="N74">
        <f>'MSW BWN'!S74</f>
        <v>7.1929923999999996</v>
      </c>
      <c r="O74">
        <f>BRPL_ISGS_exbus!BB74</f>
        <v>913.1624436197269</v>
      </c>
      <c r="P74" s="77">
        <v>94.155482849604212</v>
      </c>
      <c r="Q74" s="77">
        <v>33.910000000000004</v>
      </c>
      <c r="R74" s="80">
        <v>14.81</v>
      </c>
      <c r="S74" s="80">
        <v>0</v>
      </c>
      <c r="T74" s="78">
        <f>SUMPRODUCT(LTA!F74:AJ74,LTA!F$101:AJ$101,LTA!F$103:AJ$103)</f>
        <v>58.940000000000005</v>
      </c>
      <c r="U74" s="78">
        <f>SUMPRODUCT(LTA!F74:AJ74,LTA!F$102:AJ$102,LTA!F$103:AJ$103)</f>
        <v>23.689999999999998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619.04</v>
      </c>
      <c r="AB74" s="117">
        <f>-STOA!N74</f>
        <v>0</v>
      </c>
      <c r="AC74">
        <f t="shared" si="3"/>
        <v>16.686292598748722</v>
      </c>
      <c r="AD74">
        <f t="shared" si="4"/>
        <v>1868.1486764402657</v>
      </c>
      <c r="AE74">
        <f>'IDT-1'!B74</f>
        <v>0</v>
      </c>
      <c r="AF74" s="26"/>
      <c r="AG74">
        <f t="shared" si="5"/>
        <v>1868.1486764402657</v>
      </c>
      <c r="AI74" s="75">
        <f>PXIL!H74</f>
        <v>0</v>
      </c>
      <c r="AJ74" s="75">
        <f>PXIL!N74</f>
        <v>0</v>
      </c>
      <c r="AK74" s="75">
        <f>RTM_IEX!H74</f>
        <v>13.51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6.5471469960805937</v>
      </c>
      <c r="F75">
        <f>GT_Spot!P75</f>
        <v>0</v>
      </c>
      <c r="G75">
        <f>PPCL_NG!P75</f>
        <v>-0.42281879194630873</v>
      </c>
      <c r="H75">
        <f>PPCL_Spot!P75</f>
        <v>0</v>
      </c>
      <c r="I75">
        <f>Bawana_NG!P75</f>
        <v>99.61999999999999</v>
      </c>
      <c r="J75">
        <f>Bawana_RLNG!P75</f>
        <v>0</v>
      </c>
      <c r="K75">
        <f>Bawana_Spot!P75</f>
        <v>0</v>
      </c>
      <c r="L75">
        <f>TWOMCL!O75</f>
        <v>-6.0081447963800896</v>
      </c>
      <c r="M75">
        <f>EDWPCL!S75</f>
        <v>0</v>
      </c>
      <c r="N75">
        <f>'MSW BWN'!S75</f>
        <v>7.6261439999999983</v>
      </c>
      <c r="O75">
        <f>BRPL_ISGS_exbus!BB75</f>
        <v>921.96650100187219</v>
      </c>
      <c r="P75" s="77">
        <v>94.155482849604212</v>
      </c>
      <c r="Q75" s="77">
        <v>33.910000000000004</v>
      </c>
      <c r="R75" s="80">
        <v>0</v>
      </c>
      <c r="S75" s="80">
        <v>0</v>
      </c>
      <c r="T75" s="78">
        <f>SUMPRODUCT(LTA!F75:AJ75,LTA!F$101:AJ$101,LTA!F$103:AJ$103)</f>
        <v>43.43</v>
      </c>
      <c r="U75" s="78">
        <f>SUMPRODUCT(LTA!F75:AJ75,LTA!F$102:AJ$102,LTA!F$103:AJ$103)</f>
        <v>24.11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658</v>
      </c>
      <c r="AB75" s="117">
        <f>-STOA!N75</f>
        <v>0</v>
      </c>
      <c r="AC75">
        <f t="shared" si="3"/>
        <v>16.816681246319188</v>
      </c>
      <c r="AD75">
        <f t="shared" si="4"/>
        <v>1851.1176300129114</v>
      </c>
      <c r="AE75">
        <f>'IDT-1'!B75</f>
        <v>0</v>
      </c>
      <c r="AF75" s="26"/>
      <c r="AG75">
        <f t="shared" si="5"/>
        <v>1851.1176300129114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-15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6.2270429349486376</v>
      </c>
      <c r="F76">
        <f>GT_Spot!P76</f>
        <v>0</v>
      </c>
      <c r="G76">
        <f>PPCL_NG!P76</f>
        <v>-0.42281879194630873</v>
      </c>
      <c r="H76">
        <f>PPCL_Spot!P76</f>
        <v>0</v>
      </c>
      <c r="I76">
        <f>Bawana_NG!P76</f>
        <v>99.61999999999999</v>
      </c>
      <c r="J76">
        <f>Bawana_RLNG!P76</f>
        <v>0</v>
      </c>
      <c r="K76">
        <f>Bawana_Spot!P76</f>
        <v>0</v>
      </c>
      <c r="L76">
        <f>TWOMCL!O76</f>
        <v>-6.1267902481104981</v>
      </c>
      <c r="M76">
        <f>EDWPCL!S76</f>
        <v>0</v>
      </c>
      <c r="N76">
        <f>'MSW BWN'!S76</f>
        <v>7.8351939999999987</v>
      </c>
      <c r="O76">
        <f>BRPL_ISGS_exbus!BB76</f>
        <v>922.79906274657276</v>
      </c>
      <c r="P76" s="77">
        <v>94.155482849604212</v>
      </c>
      <c r="Q76" s="77">
        <v>33.910000000000004</v>
      </c>
      <c r="R76" s="80">
        <v>0</v>
      </c>
      <c r="S76" s="80">
        <v>0</v>
      </c>
      <c r="T76" s="78">
        <f>SUMPRODUCT(LTA!F76:AJ76,LTA!F$101:AJ$101,LTA!F$103:AJ$103)</f>
        <v>32.24</v>
      </c>
      <c r="U76" s="78">
        <f>SUMPRODUCT(LTA!F76:AJ76,LTA!F$102:AJ$102,LTA!F$103:AJ$103)</f>
        <v>27.979999999999997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6.97</v>
      </c>
      <c r="Z76" s="75">
        <f>IEX!N76</f>
        <v>0</v>
      </c>
      <c r="AA76" s="117">
        <f>STOA!H76</f>
        <v>667.05</v>
      </c>
      <c r="AB76" s="117">
        <f>-STOA!N76</f>
        <v>0</v>
      </c>
      <c r="AC76">
        <f t="shared" si="3"/>
        <v>17.158103950552057</v>
      </c>
      <c r="AD76">
        <f t="shared" si="4"/>
        <v>1919.469069540517</v>
      </c>
      <c r="AE76">
        <f>'IDT-1'!B76</f>
        <v>0</v>
      </c>
      <c r="AF76" s="26"/>
      <c r="AG76">
        <f t="shared" si="5"/>
        <v>1919.469069540517</v>
      </c>
      <c r="AI76" s="75">
        <f>PXIL!H76</f>
        <v>0</v>
      </c>
      <c r="AJ76" s="75">
        <f>PXIL!N76</f>
        <v>0</v>
      </c>
      <c r="AK76" s="75">
        <f>RTM_IEX!H76</f>
        <v>44.39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6.2270429349486376</v>
      </c>
      <c r="F77">
        <f>GT_Spot!P77</f>
        <v>0</v>
      </c>
      <c r="G77">
        <f>PPCL_NG!P77</f>
        <v>-0.42281879194630873</v>
      </c>
      <c r="H77">
        <f>PPCL_Spot!P77</f>
        <v>0</v>
      </c>
      <c r="I77">
        <f>Bawana_NG!P77</f>
        <v>99.61999999999999</v>
      </c>
      <c r="J77">
        <f>Bawana_RLNG!P77</f>
        <v>0</v>
      </c>
      <c r="K77">
        <f>Bawana_Spot!P77</f>
        <v>0</v>
      </c>
      <c r="L77">
        <f>TWOMCL!O77</f>
        <v>-6.1267902481104981</v>
      </c>
      <c r="M77">
        <f>EDWPCL!S77</f>
        <v>0</v>
      </c>
      <c r="N77">
        <f>'MSW BWN'!S77</f>
        <v>7.6027303999999996</v>
      </c>
      <c r="O77">
        <f>BRPL_ISGS_exbus!BB77</f>
        <v>953.1278725025727</v>
      </c>
      <c r="P77" s="77">
        <v>94.155482849604212</v>
      </c>
      <c r="Q77" s="77">
        <v>33.910000000000004</v>
      </c>
      <c r="R77" s="80">
        <v>0</v>
      </c>
      <c r="S77" s="80">
        <v>0</v>
      </c>
      <c r="T77" s="78">
        <f>SUMPRODUCT(LTA!F77:AJ77,LTA!F$101:AJ$101,LTA!F$103:AJ$103)</f>
        <v>26.47</v>
      </c>
      <c r="U77" s="78">
        <f>SUMPRODUCT(LTA!F77:AJ77,LTA!F$102:AJ$102,LTA!F$103:AJ$103)</f>
        <v>31.75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11.46</v>
      </c>
      <c r="Z77" s="75">
        <f>IEX!N77</f>
        <v>0</v>
      </c>
      <c r="AA77" s="117">
        <f>STOA!H77</f>
        <v>664.94999999999993</v>
      </c>
      <c r="AB77" s="117">
        <f>-STOA!N77</f>
        <v>0</v>
      </c>
      <c r="AC77">
        <f t="shared" si="3"/>
        <v>17.376223796724851</v>
      </c>
      <c r="AD77">
        <f t="shared" si="4"/>
        <v>1944.037295850344</v>
      </c>
      <c r="AE77">
        <f>'IDT-1'!B77</f>
        <v>0</v>
      </c>
      <c r="AF77" s="26"/>
      <c r="AG77">
        <f t="shared" si="5"/>
        <v>1944.037295850344</v>
      </c>
      <c r="AI77" s="75">
        <f>PXIL!H77</f>
        <v>0</v>
      </c>
      <c r="AJ77" s="75">
        <f>PXIL!N77</f>
        <v>0</v>
      </c>
      <c r="AK77" s="75">
        <f>RTM_IEX!H77</f>
        <v>38.69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6.7400566963701758</v>
      </c>
      <c r="F78">
        <f>GT_Spot!P78</f>
        <v>0</v>
      </c>
      <c r="G78">
        <f>PPCL_NG!P78</f>
        <v>-0.42281879194630873</v>
      </c>
      <c r="H78">
        <f>PPCL_Spot!P78</f>
        <v>0</v>
      </c>
      <c r="I78">
        <f>Bawana_NG!P78</f>
        <v>99.61999999999999</v>
      </c>
      <c r="J78">
        <f>Bawana_RLNG!P78</f>
        <v>0</v>
      </c>
      <c r="K78">
        <f>Bawana_Spot!P78</f>
        <v>0</v>
      </c>
      <c r="L78">
        <f>TWOMCL!O78</f>
        <v>-6.1267902481104981</v>
      </c>
      <c r="M78">
        <f>EDWPCL!S78</f>
        <v>0</v>
      </c>
      <c r="N78">
        <f>'MSW BWN'!S78</f>
        <v>7.7699703999999983</v>
      </c>
      <c r="O78">
        <f>BRPL_ISGS_exbus!BB78</f>
        <v>971.73152830577283</v>
      </c>
      <c r="P78" s="77">
        <v>94.155482849604212</v>
      </c>
      <c r="Q78" s="77">
        <v>33.910000000000004</v>
      </c>
      <c r="R78" s="80">
        <v>0</v>
      </c>
      <c r="S78" s="80">
        <v>0</v>
      </c>
      <c r="T78" s="78">
        <f>SUMPRODUCT(LTA!F78:AJ78,LTA!F$101:AJ$101,LTA!F$103:AJ$103)</f>
        <v>22.77</v>
      </c>
      <c r="U78" s="78">
        <f>SUMPRODUCT(LTA!F78:AJ78,LTA!F$102:AJ$102,LTA!F$103:AJ$103)</f>
        <v>37.049999999999997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12.87</v>
      </c>
      <c r="Z78" s="75">
        <f>IEX!N78</f>
        <v>0</v>
      </c>
      <c r="AA78" s="117">
        <f>STOA!H78</f>
        <v>678.02</v>
      </c>
      <c r="AB78" s="117">
        <f>-STOA!N78</f>
        <v>0</v>
      </c>
      <c r="AC78">
        <f t="shared" si="3"/>
        <v>17.504738200893524</v>
      </c>
      <c r="AD78">
        <f t="shared" si="4"/>
        <v>1958.5126910107967</v>
      </c>
      <c r="AE78">
        <f>'IDT-1'!B78</f>
        <v>0</v>
      </c>
      <c r="AF78" s="26"/>
      <c r="AG78">
        <f t="shared" si="5"/>
        <v>1958.5126910107967</v>
      </c>
      <c r="AI78" s="75">
        <f>PXIL!H78</f>
        <v>0</v>
      </c>
      <c r="AJ78" s="75">
        <f>PXIL!N78</f>
        <v>0</v>
      </c>
      <c r="AK78" s="75">
        <f>RTM_IEX!H78</f>
        <v>17.93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6.7400566963701758</v>
      </c>
      <c r="F79">
        <f>GT_Spot!P79</f>
        <v>0</v>
      </c>
      <c r="G79">
        <f>PPCL_NG!P79</f>
        <v>-0.42281879194630873</v>
      </c>
      <c r="H79">
        <f>PPCL_Spot!P79</f>
        <v>0</v>
      </c>
      <c r="I79">
        <f>Bawana_NG!P79</f>
        <v>99.61999999999999</v>
      </c>
      <c r="J79">
        <f>Bawana_RLNG!P79</f>
        <v>0</v>
      </c>
      <c r="K79">
        <f>Bawana_Spot!P79</f>
        <v>0</v>
      </c>
      <c r="L79">
        <f>TWOMCL!O79</f>
        <v>-6.1267902481104981</v>
      </c>
      <c r="M79">
        <f>EDWPCL!S79</f>
        <v>0</v>
      </c>
      <c r="N79">
        <f>'MSW BWN'!S79</f>
        <v>7.5291447999999992</v>
      </c>
      <c r="O79">
        <f>BRPL_ISGS_exbus!BB79</f>
        <v>961.06675506817271</v>
      </c>
      <c r="P79" s="77">
        <v>94.155482849604212</v>
      </c>
      <c r="Q79" s="77">
        <v>33.910000000000004</v>
      </c>
      <c r="R79" s="80">
        <v>0</v>
      </c>
      <c r="S79" s="80">
        <v>0</v>
      </c>
      <c r="T79" s="78">
        <f>SUMPRODUCT(LTA!F79:AJ79,LTA!F$101:AJ$101,LTA!F$103:AJ$103)</f>
        <v>21</v>
      </c>
      <c r="U79" s="78">
        <f>SUMPRODUCT(LTA!F79:AJ79,LTA!F$102:AJ$102,LTA!F$103:AJ$103)</f>
        <v>43.43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699.25</v>
      </c>
      <c r="AB79" s="117">
        <f>-STOA!N79</f>
        <v>0</v>
      </c>
      <c r="AC79">
        <f t="shared" si="3"/>
        <v>17.459368931122647</v>
      </c>
      <c r="AD79">
        <f t="shared" si="4"/>
        <v>1953.4024614429677</v>
      </c>
      <c r="AE79">
        <f>'IDT-1'!B79</f>
        <v>0</v>
      </c>
      <c r="AF79" s="26"/>
      <c r="AG79">
        <f t="shared" si="5"/>
        <v>1953.4024614429677</v>
      </c>
      <c r="AI79" s="75">
        <f>PXIL!H79</f>
        <v>0</v>
      </c>
      <c r="AJ79" s="75">
        <f>PXIL!N79</f>
        <v>0</v>
      </c>
      <c r="AK79" s="75">
        <f>RTM_IEX!H79</f>
        <v>10.71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6.7400566963701758</v>
      </c>
      <c r="F80">
        <f>GT_Spot!P80</f>
        <v>0</v>
      </c>
      <c r="G80">
        <f>PPCL_NG!P80</f>
        <v>-0.42281879194630873</v>
      </c>
      <c r="H80">
        <f>PPCL_Spot!P80</f>
        <v>0</v>
      </c>
      <c r="I80">
        <f>Bawana_NG!P80</f>
        <v>99.61999999999999</v>
      </c>
      <c r="J80">
        <f>Bawana_RLNG!P80</f>
        <v>0</v>
      </c>
      <c r="K80">
        <f>Bawana_Spot!P80</f>
        <v>0</v>
      </c>
      <c r="L80">
        <f>TWOMCL!O80</f>
        <v>-6.1267902481104981</v>
      </c>
      <c r="M80">
        <f>EDWPCL!S80</f>
        <v>0</v>
      </c>
      <c r="N80">
        <f>'MSW BWN'!S80</f>
        <v>7.6896951999999992</v>
      </c>
      <c r="O80">
        <f>BRPL_ISGS_exbus!BB80</f>
        <v>976.92902656177273</v>
      </c>
      <c r="P80" s="77">
        <v>94.155482849604212</v>
      </c>
      <c r="Q80" s="77">
        <v>33.910000000000004</v>
      </c>
      <c r="R80" s="80">
        <v>0</v>
      </c>
      <c r="S80" s="80">
        <v>0</v>
      </c>
      <c r="T80" s="78">
        <f>SUMPRODUCT(LTA!F80:AJ80,LTA!F$101:AJ$101,LTA!F$103:AJ$103)</f>
        <v>19.75</v>
      </c>
      <c r="U80" s="78">
        <f>SUMPRODUCT(LTA!F80:AJ80,LTA!F$102:AJ$102,LTA!F$103:AJ$103)</f>
        <v>50.78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655.82999999999993</v>
      </c>
      <c r="AB80" s="117">
        <f>-STOA!N80</f>
        <v>0</v>
      </c>
      <c r="AC80">
        <f t="shared" si="3"/>
        <v>17.304425763786323</v>
      </c>
      <c r="AD80">
        <f t="shared" si="4"/>
        <v>1935.9502265039039</v>
      </c>
      <c r="AE80">
        <f>'IDT-1'!B80</f>
        <v>0</v>
      </c>
      <c r="AF80" s="26"/>
      <c r="AG80">
        <f t="shared" si="5"/>
        <v>1935.9502265039039</v>
      </c>
      <c r="AI80" s="75">
        <f>PXIL!H80</f>
        <v>0</v>
      </c>
      <c r="AJ80" s="75">
        <f>PXIL!N80</f>
        <v>0</v>
      </c>
      <c r="AK80" s="75">
        <f>RTM_IEX!H80</f>
        <v>14.4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6.7400566963701758</v>
      </c>
      <c r="F81">
        <f>GT_Spot!P81</f>
        <v>0</v>
      </c>
      <c r="G81">
        <f>PPCL_NG!P81</f>
        <v>-0.42281879194630873</v>
      </c>
      <c r="H81">
        <f>PPCL_Spot!P81</f>
        <v>0</v>
      </c>
      <c r="I81">
        <f>Bawana_NG!P81</f>
        <v>97.12</v>
      </c>
      <c r="J81">
        <f>Bawana_RLNG!P81</f>
        <v>0</v>
      </c>
      <c r="K81">
        <f>Bawana_Spot!P81</f>
        <v>0</v>
      </c>
      <c r="L81">
        <f>TWOMCL!O81</f>
        <v>-6.1267902481104981</v>
      </c>
      <c r="M81">
        <f>EDWPCL!S81</f>
        <v>0</v>
      </c>
      <c r="N81">
        <f>'MSW BWN'!S81</f>
        <v>7.4890071999999988</v>
      </c>
      <c r="O81">
        <f>BRPL_ISGS_exbus!BB81</f>
        <v>977.44529764667232</v>
      </c>
      <c r="P81" s="77">
        <v>94.155482849604212</v>
      </c>
      <c r="Q81" s="77">
        <v>33.910000000000004</v>
      </c>
      <c r="R81" s="80">
        <v>0</v>
      </c>
      <c r="S81" s="80">
        <v>0</v>
      </c>
      <c r="T81" s="78">
        <f>SUMPRODUCT(LTA!F81:AJ81,LTA!F$101:AJ$101,LTA!F$103:AJ$103)</f>
        <v>25.919999999999998</v>
      </c>
      <c r="U81" s="78">
        <f>SUMPRODUCT(LTA!F81:AJ81,LTA!F$102:AJ$102,LTA!F$103:AJ$103)</f>
        <v>53.400000000000006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670.3</v>
      </c>
      <c r="AB81" s="117">
        <f>-STOA!N81</f>
        <v>0</v>
      </c>
      <c r="AC81">
        <f t="shared" si="3"/>
        <v>17.70941786829906</v>
      </c>
      <c r="AD81">
        <f t="shared" si="4"/>
        <v>1903.2208174842908</v>
      </c>
      <c r="AE81">
        <f>'IDT-1'!B81</f>
        <v>0</v>
      </c>
      <c r="AF81" s="26"/>
      <c r="AG81">
        <f t="shared" si="5"/>
        <v>1903.2208174842908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-39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13.5002054593484</v>
      </c>
      <c r="F82">
        <f>GT_Spot!P82</f>
        <v>0</v>
      </c>
      <c r="G82">
        <f>PPCL_NG!P82</f>
        <v>-0.42281879194630873</v>
      </c>
      <c r="H82">
        <f>PPCL_Spot!P82</f>
        <v>0</v>
      </c>
      <c r="I82">
        <f>Bawana_NG!P82</f>
        <v>97.12</v>
      </c>
      <c r="J82">
        <f>Bawana_RLNG!P82</f>
        <v>0</v>
      </c>
      <c r="K82">
        <f>Bawana_Spot!P82</f>
        <v>0</v>
      </c>
      <c r="L82">
        <f>TWOMCL!O82</f>
        <v>-5.5384615384615374</v>
      </c>
      <c r="M82">
        <f>EDWPCL!S82</f>
        <v>0</v>
      </c>
      <c r="N82">
        <f>'MSW BWN'!S82</f>
        <v>7.6579195999999987</v>
      </c>
      <c r="O82">
        <f>BRPL_ISGS_exbus!BB82</f>
        <v>977.44529764667232</v>
      </c>
      <c r="P82" s="77">
        <v>94.155482849604212</v>
      </c>
      <c r="Q82" s="77">
        <v>33.910000000000004</v>
      </c>
      <c r="R82" s="80">
        <v>0</v>
      </c>
      <c r="S82" s="80">
        <v>0</v>
      </c>
      <c r="T82" s="78">
        <f>SUMPRODUCT(LTA!F82:AJ82,LTA!F$101:AJ$101,LTA!F$103:AJ$103)</f>
        <v>25.93</v>
      </c>
      <c r="U82" s="78">
        <f>SUMPRODUCT(LTA!F82:AJ82,LTA!F$102:AJ$102,LTA!F$103:AJ$103)</f>
        <v>71.17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655.82999999999993</v>
      </c>
      <c r="AB82" s="117">
        <f>-STOA!N82</f>
        <v>0</v>
      </c>
      <c r="AC82">
        <f t="shared" si="3"/>
        <v>17.448051375858416</v>
      </c>
      <c r="AD82">
        <f t="shared" si="4"/>
        <v>1953.3095738493589</v>
      </c>
      <c r="AE82">
        <f>'IDT-1'!B82</f>
        <v>0</v>
      </c>
      <c r="AF82" s="26"/>
      <c r="AG82">
        <f t="shared" si="5"/>
        <v>1953.3095738493589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13.879424713824479</v>
      </c>
      <c r="F83">
        <f>GT_Spot!P83</f>
        <v>0</v>
      </c>
      <c r="G83">
        <f>PPCL_NG!P83</f>
        <v>-0.42281879194630873</v>
      </c>
      <c r="H83">
        <f>PPCL_Spot!P83</f>
        <v>0</v>
      </c>
      <c r="I83">
        <f>Bawana_NG!P83</f>
        <v>97.12</v>
      </c>
      <c r="J83">
        <f>Bawana_RLNG!P83</f>
        <v>0</v>
      </c>
      <c r="K83">
        <f>Bawana_Spot!P83</f>
        <v>0</v>
      </c>
      <c r="L83">
        <f>TWOMCL!O83</f>
        <v>-5.0104072398190036</v>
      </c>
      <c r="M83">
        <f>EDWPCL!S83</f>
        <v>0</v>
      </c>
      <c r="N83">
        <f>'MSW BWN'!S83</f>
        <v>7.6746435999999996</v>
      </c>
      <c r="O83">
        <f>BRPL_ISGS_exbus!BB83</f>
        <v>977.44529764667232</v>
      </c>
      <c r="P83" s="77">
        <v>94.155482849604212</v>
      </c>
      <c r="Q83" s="77">
        <v>33.909999999999997</v>
      </c>
      <c r="R83" s="80">
        <v>0</v>
      </c>
      <c r="S83" s="80">
        <v>0</v>
      </c>
      <c r="T83" s="78">
        <f>SUMPRODUCT(LTA!F83:AJ83,LTA!F$101:AJ$101,LTA!F$103:AJ$103)</f>
        <v>28.9</v>
      </c>
      <c r="U83" s="78">
        <f>SUMPRODUCT(LTA!F83:AJ83,LTA!F$102:AJ$102,LTA!F$103:AJ$103)</f>
        <v>74.87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3.86</v>
      </c>
      <c r="Z83" s="75">
        <f>IEX!N83</f>
        <v>0</v>
      </c>
      <c r="AA83" s="117">
        <f>STOA!H83</f>
        <v>641.31999999999994</v>
      </c>
      <c r="AB83" s="117">
        <f>-STOA!N83</f>
        <v>0</v>
      </c>
      <c r="AC83">
        <f t="shared" si="3"/>
        <v>17.813191543095819</v>
      </c>
      <c r="AD83">
        <f t="shared" si="4"/>
        <v>1995.4984312352397</v>
      </c>
      <c r="AE83">
        <f>'IDT-1'!B83</f>
        <v>0</v>
      </c>
      <c r="AF83" s="26"/>
      <c r="AG83">
        <f t="shared" si="5"/>
        <v>1995.4984312352397</v>
      </c>
      <c r="AI83" s="75">
        <f>PXIL!H83</f>
        <v>0</v>
      </c>
      <c r="AJ83" s="75">
        <f>PXIL!N83</f>
        <v>0</v>
      </c>
      <c r="AK83" s="75">
        <f>RTM_IEX!H83</f>
        <v>45.61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13.879424713824479</v>
      </c>
      <c r="F84">
        <f>GT_Spot!P84</f>
        <v>0</v>
      </c>
      <c r="G84">
        <f>PPCL_NG!P84</f>
        <v>-0.42281879194630873</v>
      </c>
      <c r="H84">
        <f>PPCL_Spot!P84</f>
        <v>0</v>
      </c>
      <c r="I84">
        <f>Bawana_NG!P84</f>
        <v>97.12</v>
      </c>
      <c r="J84">
        <f>Bawana_RLNG!P84</f>
        <v>0</v>
      </c>
      <c r="K84">
        <f>Bawana_Spot!P84</f>
        <v>0</v>
      </c>
      <c r="L84">
        <f>TWOMCL!O84</f>
        <v>-6.1267902481104981</v>
      </c>
      <c r="M84">
        <f>EDWPCL!S84</f>
        <v>0</v>
      </c>
      <c r="N84">
        <f>'MSW BWN'!S84</f>
        <v>7.8351939999999987</v>
      </c>
      <c r="O84">
        <f>BRPL_ISGS_exbus!BB84</f>
        <v>961.55068614667232</v>
      </c>
      <c r="P84" s="77">
        <v>94.155482849604212</v>
      </c>
      <c r="Q84" s="77">
        <v>33.909999999999997</v>
      </c>
      <c r="R84" s="80">
        <v>0</v>
      </c>
      <c r="S84" s="80">
        <v>0</v>
      </c>
      <c r="T84" s="78">
        <f>SUMPRODUCT(LTA!F84:AJ84,LTA!F$101:AJ$101,LTA!F$103:AJ$103)</f>
        <v>43.400000000000006</v>
      </c>
      <c r="U84" s="78">
        <f>SUMPRODUCT(LTA!F84:AJ84,LTA!F$102:AJ$102,LTA!F$103:AJ$103)</f>
        <v>77.19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1.93</v>
      </c>
      <c r="Z84" s="75">
        <f>IEX!N84</f>
        <v>0</v>
      </c>
      <c r="AA84" s="117">
        <f>STOA!H84</f>
        <v>641.31999999999994</v>
      </c>
      <c r="AB84" s="117">
        <f>-STOA!N84</f>
        <v>0</v>
      </c>
      <c r="AC84">
        <f t="shared" si="3"/>
        <v>17.618115196127039</v>
      </c>
      <c r="AD84">
        <f t="shared" si="4"/>
        <v>1971.2830634739173</v>
      </c>
      <c r="AE84">
        <f>'IDT-1'!B84</f>
        <v>0</v>
      </c>
      <c r="AF84" s="26"/>
      <c r="AG84">
        <f t="shared" si="5"/>
        <v>1971.2830634739173</v>
      </c>
      <c r="AI84" s="75">
        <f>PXIL!H84</f>
        <v>0</v>
      </c>
      <c r="AJ84" s="75">
        <f>PXIL!N84</f>
        <v>0</v>
      </c>
      <c r="AK84" s="75">
        <f>RTM_IEX!H84</f>
        <v>23.16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13.879424713824479</v>
      </c>
      <c r="F85">
        <f>GT_Spot!P85</f>
        <v>0</v>
      </c>
      <c r="G85">
        <f>PPCL_NG!P85</f>
        <v>-0.42281879194630873</v>
      </c>
      <c r="H85">
        <f>PPCL_Spot!P85</f>
        <v>0</v>
      </c>
      <c r="I85">
        <f>Bawana_NG!P85</f>
        <v>96.499999999999986</v>
      </c>
      <c r="J85">
        <f>Bawana_RLNG!P85</f>
        <v>0</v>
      </c>
      <c r="K85">
        <f>Bawana_Spot!P85</f>
        <v>0</v>
      </c>
      <c r="L85">
        <f>TWOMCL!O85</f>
        <v>-6.1267902481104981</v>
      </c>
      <c r="M85">
        <f>EDWPCL!S85</f>
        <v>0</v>
      </c>
      <c r="N85">
        <f>'MSW BWN'!S85</f>
        <v>7.8502455999999992</v>
      </c>
      <c r="O85">
        <f>BRPL_ISGS_exbus!BB85</f>
        <v>945.84304860763484</v>
      </c>
      <c r="P85" s="77">
        <v>94.155482849604212</v>
      </c>
      <c r="Q85" s="77">
        <v>34.089999999999996</v>
      </c>
      <c r="R85" s="80">
        <v>0</v>
      </c>
      <c r="S85" s="80">
        <v>0</v>
      </c>
      <c r="T85" s="78">
        <f>SUMPRODUCT(LTA!F85:AJ85,LTA!F$101:AJ$101,LTA!F$103:AJ$103)</f>
        <v>46.099999999999994</v>
      </c>
      <c r="U85" s="78">
        <f>SUMPRODUCT(LTA!F85:AJ85,LTA!F$102:AJ$102,LTA!F$103:AJ$103)</f>
        <v>78.169999999999987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1.93</v>
      </c>
      <c r="Z85" s="75">
        <f>IEX!N85</f>
        <v>0</v>
      </c>
      <c r="AA85" s="117">
        <f>STOA!H85</f>
        <v>622.99</v>
      </c>
      <c r="AB85" s="117">
        <f>-STOA!N85</f>
        <v>0</v>
      </c>
      <c r="AC85">
        <f t="shared" si="3"/>
        <v>17.303226735263024</v>
      </c>
      <c r="AD85">
        <f t="shared" si="4"/>
        <v>1899.6553659957435</v>
      </c>
      <c r="AE85">
        <f>'IDT-1'!B85</f>
        <v>11.722</v>
      </c>
      <c r="AF85" s="26"/>
      <c r="AG85">
        <f t="shared" si="5"/>
        <v>1911.3773659957435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-18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14.162018819503849</v>
      </c>
      <c r="F86">
        <f>GT_Spot!P86</f>
        <v>0</v>
      </c>
      <c r="G86">
        <f>PPCL_NG!P86</f>
        <v>-0.42281879194630873</v>
      </c>
      <c r="H86">
        <f>PPCL_Spot!P86</f>
        <v>0</v>
      </c>
      <c r="I86">
        <f>Bawana_NG!P86</f>
        <v>97.12</v>
      </c>
      <c r="J86">
        <f>Bawana_RLNG!P86</f>
        <v>0</v>
      </c>
      <c r="K86">
        <f>Bawana_Spot!P86</f>
        <v>0</v>
      </c>
      <c r="L86">
        <f>TWOMCL!O86</f>
        <v>-6.1267902481104981</v>
      </c>
      <c r="M86">
        <f>EDWPCL!S86</f>
        <v>0</v>
      </c>
      <c r="N86">
        <f>'MSW BWN'!S86</f>
        <v>7.7465567999999987</v>
      </c>
      <c r="O86">
        <f>BRPL_ISGS_exbus!BB86</f>
        <v>931.59937624603469</v>
      </c>
      <c r="P86" s="77">
        <v>94.155482849604212</v>
      </c>
      <c r="Q86" s="77">
        <v>34.089999999999996</v>
      </c>
      <c r="R86" s="80">
        <v>0</v>
      </c>
      <c r="S86" s="80">
        <v>0</v>
      </c>
      <c r="T86" s="78">
        <f>SUMPRODUCT(LTA!F86:AJ86,LTA!F$101:AJ$101,LTA!F$103:AJ$103)</f>
        <v>45.7</v>
      </c>
      <c r="U86" s="78">
        <f>SUMPRODUCT(LTA!F86:AJ86,LTA!F$102:AJ$102,LTA!F$103:AJ$103)</f>
        <v>96.36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622.99</v>
      </c>
      <c r="AB86" s="117">
        <f>-STOA!N86</f>
        <v>0</v>
      </c>
      <c r="AC86">
        <f t="shared" si="3"/>
        <v>17.164674489771404</v>
      </c>
      <c r="AD86">
        <f t="shared" si="4"/>
        <v>1920.2091511853143</v>
      </c>
      <c r="AE86">
        <f>'IDT-1'!B86</f>
        <v>39.020000000000003</v>
      </c>
      <c r="AF86" s="26"/>
      <c r="AG86">
        <f t="shared" si="5"/>
        <v>1959.2291511853143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7.3126182983272647</v>
      </c>
      <c r="F87">
        <f>GT_Spot!P87</f>
        <v>0</v>
      </c>
      <c r="G87">
        <f>PPCL_NG!P87</f>
        <v>-0.42281879194630873</v>
      </c>
      <c r="H87">
        <f>PPCL_Spot!P87</f>
        <v>0</v>
      </c>
      <c r="I87">
        <f>Bawana_NG!P87</f>
        <v>98.69</v>
      </c>
      <c r="J87">
        <f>Bawana_RLNG!P87</f>
        <v>0</v>
      </c>
      <c r="K87">
        <f>Bawana_Spot!P87</f>
        <v>0</v>
      </c>
      <c r="L87">
        <f>TWOMCL!O87</f>
        <v>-5.3565610859728503</v>
      </c>
      <c r="M87">
        <f>EDWPCL!S87</f>
        <v>0</v>
      </c>
      <c r="N87">
        <f>'MSW BWN'!S87</f>
        <v>7.8586075999999991</v>
      </c>
      <c r="O87">
        <f>BRPL_ISGS_exbus!BB87</f>
        <v>917.68227601857927</v>
      </c>
      <c r="P87" s="77">
        <v>94.155482849604212</v>
      </c>
      <c r="Q87" s="77">
        <v>33.910000000000004</v>
      </c>
      <c r="R87" s="80">
        <v>0</v>
      </c>
      <c r="S87" s="80">
        <v>0</v>
      </c>
      <c r="T87" s="78">
        <f>SUMPRODUCT(LTA!F87:AJ87,LTA!F$101:AJ$101,LTA!F$103:AJ$103)</f>
        <v>45.2</v>
      </c>
      <c r="U87" s="78">
        <f>SUMPRODUCT(LTA!F87:AJ87,LTA!F$102:AJ$102,LTA!F$103:AJ$103)</f>
        <v>95.460000000000008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579.55999999999995</v>
      </c>
      <c r="AB87" s="117">
        <f>-STOA!N87</f>
        <v>0</v>
      </c>
      <c r="AC87">
        <f t="shared" si="3"/>
        <v>17.179761553965566</v>
      </c>
      <c r="AD87">
        <f t="shared" si="4"/>
        <v>1790.869843334626</v>
      </c>
      <c r="AE87">
        <f>'IDT-1'!B87</f>
        <v>95.683999999999997</v>
      </c>
      <c r="AF87" s="26"/>
      <c r="AG87">
        <f t="shared" si="5"/>
        <v>1886.553843334626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-66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7.3126182983272647</v>
      </c>
      <c r="F88">
        <f>GT_Spot!P88</f>
        <v>0</v>
      </c>
      <c r="G88">
        <f>PPCL_NG!P88</f>
        <v>-0.42281879194630873</v>
      </c>
      <c r="H88">
        <f>PPCL_Spot!P88</f>
        <v>0</v>
      </c>
      <c r="I88">
        <f>Bawana_NG!P88</f>
        <v>98.69</v>
      </c>
      <c r="J88">
        <f>Bawana_RLNG!P88</f>
        <v>0</v>
      </c>
      <c r="K88">
        <f>Bawana_Spot!P88</f>
        <v>0</v>
      </c>
      <c r="L88">
        <f>TWOMCL!O88</f>
        <v>-6.099095022624434</v>
      </c>
      <c r="M88">
        <f>EDWPCL!S88</f>
        <v>0</v>
      </c>
      <c r="N88">
        <f>'MSW BWN'!S88</f>
        <v>7.7147812</v>
      </c>
      <c r="O88">
        <f>BRPL_ISGS_exbus!BB88</f>
        <v>933.59108382657917</v>
      </c>
      <c r="P88" s="77">
        <v>94.155482849604212</v>
      </c>
      <c r="Q88" s="77">
        <v>33.910000000000004</v>
      </c>
      <c r="R88" s="80">
        <v>0</v>
      </c>
      <c r="S88" s="80">
        <v>0</v>
      </c>
      <c r="T88" s="78">
        <f>SUMPRODUCT(LTA!F88:AJ88,LTA!F$101:AJ$101,LTA!F$103:AJ$103)</f>
        <v>44.61</v>
      </c>
      <c r="U88" s="78">
        <f>SUMPRODUCT(LTA!F88:AJ88,LTA!F$102:AJ$102,LTA!F$103:AJ$103)</f>
        <v>94.4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560.26</v>
      </c>
      <c r="AB88" s="117">
        <f>-STOA!N88</f>
        <v>0</v>
      </c>
      <c r="AC88">
        <f t="shared" si="3"/>
        <v>16.785600600447296</v>
      </c>
      <c r="AD88">
        <f t="shared" si="4"/>
        <v>1825.3364517594928</v>
      </c>
      <c r="AE88">
        <f>'IDT-1'!B88</f>
        <v>111.554</v>
      </c>
      <c r="AF88" s="26"/>
      <c r="AG88">
        <f t="shared" si="5"/>
        <v>1936.8904517594929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-26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7.3126182983272647</v>
      </c>
      <c r="F89">
        <f>GT_Spot!P89</f>
        <v>0</v>
      </c>
      <c r="G89">
        <f>PPCL_NG!P89</f>
        <v>-0.42281879194630873</v>
      </c>
      <c r="H89">
        <f>PPCL_Spot!P89</f>
        <v>0</v>
      </c>
      <c r="I89">
        <f>Bawana_NG!P89</f>
        <v>98.69</v>
      </c>
      <c r="J89">
        <f>Bawana_RLNG!P89</f>
        <v>0</v>
      </c>
      <c r="K89">
        <f>Bawana_Spot!P89</f>
        <v>0</v>
      </c>
      <c r="L89">
        <f>TWOMCL!O89</f>
        <v>-5.7271493212669675</v>
      </c>
      <c r="M89">
        <f>EDWPCL!S89</f>
        <v>0</v>
      </c>
      <c r="N89">
        <f>'MSW BWN'!S89</f>
        <v>7.6579195999999987</v>
      </c>
      <c r="O89">
        <f>BRPL_ISGS_exbus!BB89</f>
        <v>933.09266209857924</v>
      </c>
      <c r="P89" s="77">
        <v>94.155482849604212</v>
      </c>
      <c r="Q89" s="77">
        <v>33.910000000000004</v>
      </c>
      <c r="R89" s="80">
        <v>0</v>
      </c>
      <c r="S89" s="80">
        <v>0</v>
      </c>
      <c r="T89" s="78">
        <f>SUMPRODUCT(LTA!F89:AJ89,LTA!F$101:AJ$101,LTA!F$103:AJ$103)</f>
        <v>43.709999999999994</v>
      </c>
      <c r="U89" s="78">
        <f>SUMPRODUCT(LTA!F89:AJ89,LTA!F$102:AJ$102,LTA!F$103:AJ$103)</f>
        <v>93.460000000000008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10.62</v>
      </c>
      <c r="Z89" s="75">
        <f>IEX!N89</f>
        <v>0</v>
      </c>
      <c r="AA89" s="117">
        <f>STOA!H89</f>
        <v>560.26</v>
      </c>
      <c r="AB89" s="117">
        <f>-STOA!N89</f>
        <v>0</v>
      </c>
      <c r="AC89">
        <f t="shared" si="3"/>
        <v>16.623844610215837</v>
      </c>
      <c r="AD89">
        <f t="shared" si="4"/>
        <v>1860.0948701230816</v>
      </c>
      <c r="AE89">
        <f>'IDT-1'!B89</f>
        <v>92.433999999999997</v>
      </c>
      <c r="AF89" s="26"/>
      <c r="AG89">
        <f t="shared" si="5"/>
        <v>1952.5288701230816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7.3126182983272647</v>
      </c>
      <c r="F90">
        <f>GT_Spot!P90</f>
        <v>0</v>
      </c>
      <c r="G90">
        <f>PPCL_NG!P90</f>
        <v>-0.42281879194630873</v>
      </c>
      <c r="H90">
        <f>PPCL_Spot!P90</f>
        <v>0</v>
      </c>
      <c r="I90">
        <f>Bawana_NG!P90</f>
        <v>98.69</v>
      </c>
      <c r="J90">
        <f>Bawana_RLNG!P90</f>
        <v>0</v>
      </c>
      <c r="K90">
        <f>Bawana_Spot!P90</f>
        <v>0</v>
      </c>
      <c r="L90">
        <f>TWOMCL!O90</f>
        <v>-6.1267902481104981</v>
      </c>
      <c r="M90">
        <f>EDWPCL!S90</f>
        <v>0</v>
      </c>
      <c r="N90">
        <f>'MSW BWN'!S90</f>
        <v>7.7381947999999987</v>
      </c>
      <c r="O90">
        <f>BRPL_ISGS_exbus!BB90</f>
        <v>915.3122298425792</v>
      </c>
      <c r="P90" s="77">
        <v>94.155482849604212</v>
      </c>
      <c r="Q90" s="77">
        <v>33.910000000000004</v>
      </c>
      <c r="R90" s="80">
        <v>0</v>
      </c>
      <c r="S90" s="80">
        <v>0</v>
      </c>
      <c r="T90" s="78">
        <f>SUMPRODUCT(LTA!F90:AJ90,LTA!F$101:AJ$101,LTA!F$103:AJ$103)</f>
        <v>42.92</v>
      </c>
      <c r="U90" s="78">
        <f>SUMPRODUCT(LTA!F90:AJ90,LTA!F$102:AJ$102,LTA!F$103:AJ$103)</f>
        <v>92.36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589.21</v>
      </c>
      <c r="AB90" s="117">
        <f>-STOA!N90</f>
        <v>0</v>
      </c>
      <c r="AC90">
        <f t="shared" si="3"/>
        <v>16.616303291234644</v>
      </c>
      <c r="AD90">
        <f t="shared" si="4"/>
        <v>1858.4426134592195</v>
      </c>
      <c r="AE90">
        <f>'IDT-1'!B90</f>
        <v>68</v>
      </c>
      <c r="AF90" s="26"/>
      <c r="AG90">
        <f t="shared" si="5"/>
        <v>1926.4426134592195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7.2524823310715307</v>
      </c>
      <c r="F91">
        <f>GT_Spot!P91</f>
        <v>0</v>
      </c>
      <c r="G91">
        <f>PPCL_NG!P91</f>
        <v>-0.42281879194630873</v>
      </c>
      <c r="H91">
        <f>PPCL_Spot!P91</f>
        <v>0</v>
      </c>
      <c r="I91">
        <f>Bawana_NG!P91</f>
        <v>99.61999999999999</v>
      </c>
      <c r="J91">
        <f>Bawana_RLNG!P91</f>
        <v>0</v>
      </c>
      <c r="K91">
        <f>Bawana_Spot!P91</f>
        <v>0</v>
      </c>
      <c r="L91">
        <f>TWOMCL!O91</f>
        <v>-6.1267902481104981</v>
      </c>
      <c r="M91">
        <f>EDWPCL!S91</f>
        <v>0</v>
      </c>
      <c r="N91">
        <f>'MSW BWN'!S91</f>
        <v>7.3134052000000001</v>
      </c>
      <c r="O91">
        <f>BRPL_ISGS_exbus!BB91</f>
        <v>929.97784516167906</v>
      </c>
      <c r="P91" s="77">
        <v>94.155482849604212</v>
      </c>
      <c r="Q91" s="77">
        <v>33.910000000000004</v>
      </c>
      <c r="R91" s="80">
        <v>0</v>
      </c>
      <c r="S91" s="80">
        <v>0</v>
      </c>
      <c r="T91" s="78">
        <f>SUMPRODUCT(LTA!F91:AJ91,LTA!F$101:AJ$101,LTA!F$103:AJ$103)</f>
        <v>29.119999999999997</v>
      </c>
      <c r="U91" s="78">
        <f>SUMPRODUCT(LTA!F91:AJ91,LTA!F$102:AJ$102,LTA!F$103:AJ$103)</f>
        <v>83.460000000000008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559.33999999999992</v>
      </c>
      <c r="AB91" s="117">
        <f>-STOA!N91</f>
        <v>0</v>
      </c>
      <c r="AC91">
        <f t="shared" si="3"/>
        <v>16.739445864682832</v>
      </c>
      <c r="AD91">
        <f t="shared" si="4"/>
        <v>1769.8601606376149</v>
      </c>
      <c r="AE91">
        <f>'IDT-1'!B91</f>
        <v>108</v>
      </c>
      <c r="AF91" s="26"/>
      <c r="AG91">
        <f t="shared" si="5"/>
        <v>1877.8601606376149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-51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7.2524823310715307</v>
      </c>
      <c r="F92">
        <f>GT_Spot!P92</f>
        <v>0</v>
      </c>
      <c r="G92">
        <f>PPCL_NG!P92</f>
        <v>-0.42281879194630873</v>
      </c>
      <c r="H92">
        <f>PPCL_Spot!P92</f>
        <v>0</v>
      </c>
      <c r="I92">
        <f>Bawana_NG!P92</f>
        <v>99.61999999999999</v>
      </c>
      <c r="J92">
        <f>Bawana_RLNG!P92</f>
        <v>0</v>
      </c>
      <c r="K92">
        <f>Bawana_Spot!P92</f>
        <v>0</v>
      </c>
      <c r="L92">
        <f>TWOMCL!O92</f>
        <v>-5.6104072398190041</v>
      </c>
      <c r="M92">
        <f>EDWPCL!S92</f>
        <v>0</v>
      </c>
      <c r="N92">
        <f>'MSW BWN'!S92</f>
        <v>7.5776443999999996</v>
      </c>
      <c r="O92">
        <f>BRPL_ISGS_exbus!BB92</f>
        <v>929.97784516167906</v>
      </c>
      <c r="P92" s="77">
        <v>94.155482849604212</v>
      </c>
      <c r="Q92" s="77">
        <v>33.910000000000004</v>
      </c>
      <c r="R92" s="80">
        <v>0</v>
      </c>
      <c r="S92" s="80">
        <v>0</v>
      </c>
      <c r="T92" s="78">
        <f>SUMPRODUCT(LTA!F92:AJ92,LTA!F$101:AJ$101,LTA!F$103:AJ$103)</f>
        <v>28.43</v>
      </c>
      <c r="U92" s="78">
        <f>SUMPRODUCT(LTA!F92:AJ92,LTA!F$102:AJ$102,LTA!F$103:AJ$103)</f>
        <v>66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568.99</v>
      </c>
      <c r="AB92" s="117">
        <f>-STOA!N92</f>
        <v>0</v>
      </c>
      <c r="AC92">
        <f t="shared" si="3"/>
        <v>16.44043346739004</v>
      </c>
      <c r="AD92">
        <f t="shared" si="4"/>
        <v>1787.4397952431996</v>
      </c>
      <c r="AE92">
        <f>'IDT-1'!B92</f>
        <v>108</v>
      </c>
      <c r="AF92" s="26"/>
      <c r="AG92">
        <f t="shared" si="5"/>
        <v>1895.4397952431996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-26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7.2524823310715307</v>
      </c>
      <c r="F93">
        <f>GT_Spot!P93</f>
        <v>0</v>
      </c>
      <c r="G93">
        <f>PPCL_NG!P93</f>
        <v>-0.42281879194630873</v>
      </c>
      <c r="H93">
        <f>PPCL_Spot!P93</f>
        <v>0</v>
      </c>
      <c r="I93">
        <f>Bawana_NG!P93</f>
        <v>99.61999999999999</v>
      </c>
      <c r="J93">
        <f>Bawana_RLNG!P93</f>
        <v>0</v>
      </c>
      <c r="K93">
        <f>Bawana_Spot!P93</f>
        <v>0</v>
      </c>
      <c r="L93">
        <f>TWOMCL!O93</f>
        <v>-5.4271493212669677</v>
      </c>
      <c r="M93">
        <f>EDWPCL!S93</f>
        <v>0</v>
      </c>
      <c r="N93">
        <f>'MSW BWN'!S93</f>
        <v>7.5224551999999996</v>
      </c>
      <c r="O93">
        <f>BRPL_ISGS_exbus!BB93</f>
        <v>929.97784516167906</v>
      </c>
      <c r="P93" s="77">
        <v>94.155482849604212</v>
      </c>
      <c r="Q93" s="77">
        <v>33.910000000000004</v>
      </c>
      <c r="R93" s="80">
        <v>0</v>
      </c>
      <c r="S93" s="80">
        <v>0</v>
      </c>
      <c r="T93" s="78">
        <f>SUMPRODUCT(LTA!F93:AJ93,LTA!F$101:AJ$101,LTA!F$103:AJ$103)</f>
        <v>28.05</v>
      </c>
      <c r="U93" s="78">
        <f>SUMPRODUCT(LTA!F93:AJ93,LTA!F$102:AJ$102,LTA!F$103:AJ$103)</f>
        <v>64.87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568.99</v>
      </c>
      <c r="AB93" s="117">
        <f>-STOA!N93</f>
        <v>0</v>
      </c>
      <c r="AC93">
        <f t="shared" si="3"/>
        <v>16.287657499682606</v>
      </c>
      <c r="AD93">
        <f t="shared" si="4"/>
        <v>1822.8306399294586</v>
      </c>
      <c r="AE93">
        <f>'IDT-1'!B93</f>
        <v>108</v>
      </c>
      <c r="AF93" s="26"/>
      <c r="AG93">
        <f t="shared" si="5"/>
        <v>1930.8306399294586</v>
      </c>
      <c r="AI93" s="75">
        <f>PXIL!H93</f>
        <v>0</v>
      </c>
      <c r="AJ93" s="75">
        <f>PXIL!N93</f>
        <v>0</v>
      </c>
      <c r="AK93" s="75">
        <f>RTM_IEX!H93</f>
        <v>10.62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7.2524823310715307</v>
      </c>
      <c r="F94">
        <f>GT_Spot!P94</f>
        <v>0</v>
      </c>
      <c r="G94">
        <f>PPCL_NG!P94</f>
        <v>-0.42281879194630873</v>
      </c>
      <c r="H94">
        <f>PPCL_Spot!P94</f>
        <v>0</v>
      </c>
      <c r="I94">
        <f>Bawana_NG!P94</f>
        <v>99.61999999999999</v>
      </c>
      <c r="J94">
        <f>Bawana_RLNG!P94</f>
        <v>0</v>
      </c>
      <c r="K94">
        <f>Bawana_Spot!P94</f>
        <v>0</v>
      </c>
      <c r="L94">
        <f>TWOMCL!O94</f>
        <v>-5.7529411764705882</v>
      </c>
      <c r="M94">
        <f>EDWPCL!S94</f>
        <v>0</v>
      </c>
      <c r="N94">
        <f>'MSW BWN'!S94</f>
        <v>7.7465567999999987</v>
      </c>
      <c r="O94">
        <f>BRPL_ISGS_exbus!BB94</f>
        <v>929.97784516167906</v>
      </c>
      <c r="P94" s="77">
        <v>94.155482849604212</v>
      </c>
      <c r="Q94" s="77">
        <v>33.910000000000004</v>
      </c>
      <c r="R94" s="80">
        <v>0</v>
      </c>
      <c r="S94" s="80">
        <v>0</v>
      </c>
      <c r="T94" s="78">
        <f>SUMPRODUCT(LTA!F94:AJ94,LTA!F$101:AJ$101,LTA!F$103:AJ$103)</f>
        <v>27.1</v>
      </c>
      <c r="U94" s="78">
        <f>SUMPRODUCT(LTA!F94:AJ94,LTA!F$102:AJ$102,LTA!F$103:AJ$103)</f>
        <v>63.61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549.69000000000005</v>
      </c>
      <c r="AB94" s="117">
        <f>-STOA!N94</f>
        <v>0</v>
      </c>
      <c r="AC94">
        <f t="shared" si="3"/>
        <v>16.009778015398794</v>
      </c>
      <c r="AD94">
        <f t="shared" si="4"/>
        <v>1790.8768291585391</v>
      </c>
      <c r="AE94">
        <f>'IDT-1'!B94</f>
        <v>112</v>
      </c>
      <c r="AF94" s="26"/>
      <c r="AG94">
        <f t="shared" si="5"/>
        <v>1902.8768291585391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7.2524823310715307</v>
      </c>
      <c r="F95">
        <f>GT_Spot!P95</f>
        <v>0</v>
      </c>
      <c r="G95">
        <f>PPCL_NG!P95</f>
        <v>-0.42281879194630873</v>
      </c>
      <c r="H95">
        <f>PPCL_Spot!P95</f>
        <v>0</v>
      </c>
      <c r="I95">
        <f>Bawana_NG!P95</f>
        <v>99.61999999999999</v>
      </c>
      <c r="J95">
        <f>Bawana_RLNG!P95</f>
        <v>0</v>
      </c>
      <c r="K95">
        <f>Bawana_Spot!P95</f>
        <v>0</v>
      </c>
      <c r="L95">
        <f>TWOMCL!O95</f>
        <v>-5.6036199095022621</v>
      </c>
      <c r="M95">
        <f>EDWPCL!S95</f>
        <v>0</v>
      </c>
      <c r="N95">
        <f>'MSW BWN'!S95</f>
        <v>7.8502455999999992</v>
      </c>
      <c r="O95">
        <f>BRPL_ISGS_exbus!BB95</f>
        <v>921.01463976819321</v>
      </c>
      <c r="P95" s="77">
        <v>94.155482849604212</v>
      </c>
      <c r="Q95" s="77">
        <v>33.910000000000004</v>
      </c>
      <c r="R95" s="80">
        <v>0</v>
      </c>
      <c r="S95" s="80">
        <v>0</v>
      </c>
      <c r="T95" s="78">
        <f>SUMPRODUCT(LTA!F95:AJ95,LTA!F$101:AJ$101,LTA!F$103:AJ$103)</f>
        <v>27.05</v>
      </c>
      <c r="U95" s="78">
        <f>SUMPRODUCT(LTA!F95:AJ95,LTA!F$102:AJ$102,LTA!F$103:AJ$103)</f>
        <v>61.53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578.64</v>
      </c>
      <c r="AB95" s="117">
        <f>-STOA!N95</f>
        <v>0</v>
      </c>
      <c r="AC95">
        <f t="shared" si="3"/>
        <v>16.794912576126205</v>
      </c>
      <c r="AD95">
        <f t="shared" si="4"/>
        <v>1879.6114992712942</v>
      </c>
      <c r="AE95">
        <f>'IDT-1'!B95</f>
        <v>80</v>
      </c>
      <c r="AF95" s="26"/>
      <c r="AG95">
        <f t="shared" si="5"/>
        <v>1959.6114992712942</v>
      </c>
      <c r="AI95" s="75">
        <f>PXIL!H95</f>
        <v>0</v>
      </c>
      <c r="AJ95" s="75">
        <f>PXIL!N95</f>
        <v>0</v>
      </c>
      <c r="AK95" s="75">
        <f>RTM_IEX!H95</f>
        <v>71.41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7.2524823310715307</v>
      </c>
      <c r="F96">
        <f>GT_Spot!P96</f>
        <v>0</v>
      </c>
      <c r="G96">
        <f>PPCL_NG!P96</f>
        <v>-0.42281879194630873</v>
      </c>
      <c r="H96">
        <f>PPCL_Spot!P96</f>
        <v>0</v>
      </c>
      <c r="I96">
        <f>Bawana_NG!P96</f>
        <v>99.61999999999999</v>
      </c>
      <c r="J96">
        <f>Bawana_RLNG!P96</f>
        <v>0</v>
      </c>
      <c r="K96">
        <f>Bawana_Spot!P96</f>
        <v>0</v>
      </c>
      <c r="L96">
        <f>TWOMCL!O96</f>
        <v>-6.099095022624434</v>
      </c>
      <c r="M96">
        <f>EDWPCL!S96</f>
        <v>0</v>
      </c>
      <c r="N96">
        <f>'MSW BWN'!S96</f>
        <v>7.5057312000000005</v>
      </c>
      <c r="O96">
        <f>BRPL_ISGS_exbus!BB96</f>
        <v>921.01463976819321</v>
      </c>
      <c r="P96" s="77">
        <v>94.155482849604212</v>
      </c>
      <c r="Q96" s="77">
        <v>33.910000000000004</v>
      </c>
      <c r="R96" s="80">
        <v>0</v>
      </c>
      <c r="S96" s="80">
        <v>0</v>
      </c>
      <c r="T96" s="78">
        <f>SUMPRODUCT(LTA!F96:AJ96,LTA!F$101:AJ$101,LTA!F$103:AJ$103)</f>
        <v>26.15</v>
      </c>
      <c r="U96" s="78">
        <f>SUMPRODUCT(LTA!F96:AJ96,LTA!F$102:AJ$102,LTA!F$103:AJ$103)</f>
        <v>66.62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549.69000000000005</v>
      </c>
      <c r="AB96" s="117">
        <f>-STOA!N96</f>
        <v>0</v>
      </c>
      <c r="AC96">
        <f t="shared" si="3"/>
        <v>16.434071740644576</v>
      </c>
      <c r="AD96">
        <f t="shared" si="4"/>
        <v>1837.9723505936536</v>
      </c>
      <c r="AE96">
        <f>'IDT-1'!B96</f>
        <v>80</v>
      </c>
      <c r="AF96" s="26"/>
      <c r="AG96">
        <f t="shared" si="5"/>
        <v>1917.9723505936536</v>
      </c>
      <c r="AI96" s="75">
        <f>PXIL!H96</f>
        <v>0</v>
      </c>
      <c r="AJ96" s="75">
        <f>PXIL!N96</f>
        <v>0</v>
      </c>
      <c r="AK96" s="75">
        <f>RTM_IEX!H96</f>
        <v>55.01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14.422795341098171</v>
      </c>
      <c r="F97">
        <f>GT_Spot!P97</f>
        <v>0</v>
      </c>
      <c r="G97">
        <f>PPCL_NG!P97</f>
        <v>-0.42281879194630873</v>
      </c>
      <c r="H97">
        <f>PPCL_Spot!P97</f>
        <v>0</v>
      </c>
      <c r="I97">
        <f>Bawana_NG!P97</f>
        <v>99.61999999999999</v>
      </c>
      <c r="J97">
        <f>Bawana_RLNG!P97</f>
        <v>0</v>
      </c>
      <c r="K97">
        <f>Bawana_Spot!P97</f>
        <v>0</v>
      </c>
      <c r="L97">
        <f>TWOMCL!O97</f>
        <v>-6.0203619909502253</v>
      </c>
      <c r="M97">
        <f>EDWPCL!S97</f>
        <v>0</v>
      </c>
      <c r="N97">
        <f>'MSW BWN'!S97</f>
        <v>7.0959932000000006</v>
      </c>
      <c r="O97">
        <f>BRPL_ISGS_exbus!BB97</f>
        <v>921.52550260186786</v>
      </c>
      <c r="P97" s="77">
        <v>94.155482849604212</v>
      </c>
      <c r="Q97" s="77">
        <v>33.909999999999997</v>
      </c>
      <c r="R97" s="80">
        <v>0</v>
      </c>
      <c r="S97" s="80">
        <v>0</v>
      </c>
      <c r="T97" s="78">
        <f>SUMPRODUCT(LTA!F97:AJ97,LTA!F$101:AJ$101,LTA!F$103:AJ$103)</f>
        <v>25.39</v>
      </c>
      <c r="U97" s="78">
        <f>SUMPRODUCT(LTA!F97:AJ97,LTA!F$102:AJ$102,LTA!F$103:AJ$103)</f>
        <v>66.12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573.80999999999995</v>
      </c>
      <c r="AB97" s="117">
        <f>-STOA!N97</f>
        <v>0</v>
      </c>
      <c r="AC97">
        <f t="shared" si="3"/>
        <v>16.808793391773733</v>
      </c>
      <c r="AD97">
        <f t="shared" si="4"/>
        <v>1880.3377998179003</v>
      </c>
      <c r="AE97">
        <f>'IDT-1'!B97</f>
        <v>43</v>
      </c>
      <c r="AF97" s="26"/>
      <c r="AG97">
        <f t="shared" si="5"/>
        <v>1923.3377998179003</v>
      </c>
      <c r="AI97" s="75">
        <f>PXIL!H97</f>
        <v>0</v>
      </c>
      <c r="AJ97" s="75">
        <f>PXIL!N97</f>
        <v>0</v>
      </c>
      <c r="AK97" s="75">
        <f>RTM_IEX!H97</f>
        <v>67.540000000000006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14.422795341098171</v>
      </c>
      <c r="F98">
        <f>GT_Spot!P98</f>
        <v>0</v>
      </c>
      <c r="G98">
        <f>PPCL_NG!P98</f>
        <v>-0.42281879194630873</v>
      </c>
      <c r="H98">
        <f>PPCL_Spot!P98</f>
        <v>0</v>
      </c>
      <c r="I98">
        <f>Bawana_NG!P98</f>
        <v>99.61999999999999</v>
      </c>
      <c r="J98">
        <f>Bawana_RLNG!P98</f>
        <v>0</v>
      </c>
      <c r="K98">
        <f>Bawana_Spot!P98</f>
        <v>0</v>
      </c>
      <c r="L98">
        <f>TWOMCL!O98</f>
        <v>-6.1267902481104981</v>
      </c>
      <c r="M98">
        <f>EDWPCL!S98</f>
        <v>0</v>
      </c>
      <c r="N98">
        <f>'MSW BWN'!S98</f>
        <v>7.2331300000000001</v>
      </c>
      <c r="O98">
        <f>BRPL_ISGS_exbus!BB98</f>
        <v>921.52058448009882</v>
      </c>
      <c r="P98" s="77">
        <v>94.155482849604212</v>
      </c>
      <c r="Q98" s="77">
        <v>33.909999999999997</v>
      </c>
      <c r="R98" s="80">
        <v>0</v>
      </c>
      <c r="S98" s="80">
        <v>0</v>
      </c>
      <c r="T98" s="78">
        <f>SUMPRODUCT(LTA!F98:AJ98,LTA!F$101:AJ$101,LTA!F$103:AJ$103)</f>
        <v>25.32</v>
      </c>
      <c r="U98" s="78">
        <f>SUMPRODUCT(LTA!F98:AJ98,LTA!F$102:AJ$102,LTA!F$103:AJ$103)</f>
        <v>65.900000000000006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549.69000000000005</v>
      </c>
      <c r="AB98" s="117">
        <f>-STOA!N98</f>
        <v>0</v>
      </c>
      <c r="AC98">
        <f t="shared" si="3"/>
        <v>16.324437799781201</v>
      </c>
      <c r="AD98">
        <f t="shared" si="4"/>
        <v>1825.5679458309633</v>
      </c>
      <c r="AE98">
        <f>'IDT-1'!B98</f>
        <v>48</v>
      </c>
      <c r="AF98" s="26"/>
      <c r="AG98">
        <f t="shared" si="5"/>
        <v>1873.5679458309633</v>
      </c>
      <c r="AI98" s="75">
        <f>PXIL!H98</f>
        <v>0</v>
      </c>
      <c r="AJ98" s="75">
        <f>PXIL!N98</f>
        <v>0</v>
      </c>
      <c r="AK98" s="75">
        <f>RTM_IEX!H98</f>
        <v>36.67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0.28104714979321976</v>
      </c>
      <c r="F99">
        <f t="shared" si="6"/>
        <v>0</v>
      </c>
      <c r="G99">
        <f t="shared" si="6"/>
        <v>-1.0147651006711394E-2</v>
      </c>
      <c r="H99">
        <f t="shared" si="6"/>
        <v>0</v>
      </c>
      <c r="I99">
        <f t="shared" si="6"/>
        <v>2.3860450000000006</v>
      </c>
      <c r="J99">
        <f t="shared" si="6"/>
        <v>0</v>
      </c>
      <c r="K99">
        <f t="shared" si="6"/>
        <v>0</v>
      </c>
      <c r="L99">
        <f t="shared" si="6"/>
        <v>-0.14251442998938421</v>
      </c>
      <c r="M99">
        <f t="shared" si="6"/>
        <v>0</v>
      </c>
      <c r="N99">
        <f t="shared" si="6"/>
        <v>0.17837818399999994</v>
      </c>
      <c r="O99">
        <f t="shared" si="6"/>
        <v>20.554133868826362</v>
      </c>
      <c r="P99" s="77">
        <f t="shared" si="6"/>
        <v>2.2596836134564664</v>
      </c>
      <c r="Q99" s="77">
        <f t="shared" si="6"/>
        <v>0.74589749999999966</v>
      </c>
      <c r="R99" s="80">
        <f t="shared" si="6"/>
        <v>0.52120250000000001</v>
      </c>
      <c r="S99" s="80">
        <f t="shared" si="6"/>
        <v>0</v>
      </c>
      <c r="T99" s="78">
        <f t="shared" si="6"/>
        <v>3.2168224999999997</v>
      </c>
      <c r="U99" s="78">
        <f t="shared" si="6"/>
        <v>1.0096275000000003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7.1277500000000021E-2</v>
      </c>
      <c r="Z99" s="75">
        <f t="shared" si="6"/>
        <v>0</v>
      </c>
      <c r="AA99" s="117">
        <f t="shared" si="6"/>
        <v>11.306967499999997</v>
      </c>
      <c r="AB99" s="117">
        <f t="shared" si="6"/>
        <v>0</v>
      </c>
      <c r="AC99">
        <f t="shared" si="6"/>
        <v>0.38164846625439658</v>
      </c>
      <c r="AD99">
        <f t="shared" si="6"/>
        <v>42.168049768825561</v>
      </c>
      <c r="AE99">
        <f t="shared" si="6"/>
        <v>0.43185349999999995</v>
      </c>
      <c r="AG99">
        <f t="shared" si="6"/>
        <v>42.599903268825571</v>
      </c>
      <c r="AI99">
        <f t="shared" si="6"/>
        <v>0</v>
      </c>
      <c r="AJ99">
        <f t="shared" si="6"/>
        <v>0</v>
      </c>
      <c r="AK99">
        <f t="shared" si="6"/>
        <v>0.42652750000000011</v>
      </c>
      <c r="AL99">
        <f t="shared" si="6"/>
        <v>-0.25524999999999998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445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44833</v>
      </c>
      <c r="B1" s="224"/>
      <c r="C1" s="224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25" t="s">
        <v>143</v>
      </c>
      <c r="Q1" s="225" t="s">
        <v>144</v>
      </c>
      <c r="R1" s="228" t="s">
        <v>339</v>
      </c>
      <c r="S1" s="79"/>
      <c r="T1" s="82" t="s">
        <v>302</v>
      </c>
      <c r="U1" s="226" t="s">
        <v>303</v>
      </c>
      <c r="V1" s="107" t="s">
        <v>316</v>
      </c>
      <c r="W1" s="107" t="s">
        <v>302</v>
      </c>
      <c r="X1" s="216" t="s">
        <v>335</v>
      </c>
      <c r="Y1" s="223" t="s">
        <v>223</v>
      </c>
      <c r="Z1" s="223" t="s">
        <v>224</v>
      </c>
      <c r="AA1" s="227" t="s">
        <v>198</v>
      </c>
      <c r="AB1" s="227" t="s">
        <v>199</v>
      </c>
      <c r="AC1" s="27" t="s">
        <v>189</v>
      </c>
      <c r="AD1" s="216" t="s">
        <v>142</v>
      </c>
      <c r="AG1" s="216" t="s">
        <v>278</v>
      </c>
      <c r="AI1" s="223" t="s">
        <v>384</v>
      </c>
      <c r="AJ1" s="223" t="s">
        <v>412</v>
      </c>
      <c r="AK1" s="223" t="s">
        <v>386</v>
      </c>
      <c r="AL1" s="223" t="s">
        <v>387</v>
      </c>
      <c r="AM1" s="223" t="s">
        <v>388</v>
      </c>
      <c r="AN1" s="223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</row>
    <row r="2" spans="1:44">
      <c r="A2" s="27" t="s">
        <v>44</v>
      </c>
      <c r="B2" s="224"/>
      <c r="C2" s="224"/>
      <c r="D2" s="216"/>
      <c r="E2" s="216"/>
      <c r="F2" s="216"/>
      <c r="G2" s="216"/>
      <c r="H2" s="216"/>
      <c r="I2" s="216"/>
      <c r="J2" s="216"/>
      <c r="K2" s="216"/>
      <c r="L2" s="224"/>
      <c r="M2" s="224"/>
      <c r="N2" s="224"/>
      <c r="O2" s="224"/>
      <c r="P2" s="225"/>
      <c r="Q2" s="225"/>
      <c r="R2" s="228"/>
      <c r="S2" s="79"/>
      <c r="T2" s="82" t="s">
        <v>315</v>
      </c>
      <c r="U2" s="226"/>
      <c r="V2" s="107" t="s">
        <v>304</v>
      </c>
      <c r="W2" s="107" t="s">
        <v>304</v>
      </c>
      <c r="X2" s="216"/>
      <c r="Y2" s="223"/>
      <c r="Z2" s="223"/>
      <c r="AA2" s="227"/>
      <c r="AB2" s="227"/>
      <c r="AC2" s="27">
        <f>Allocation!J1/100</f>
        <v>8.8000000000000005E-3</v>
      </c>
      <c r="AD2" s="216"/>
      <c r="AE2" t="s">
        <v>276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f>GT_NG!Q3</f>
        <v>7.8965058236272876</v>
      </c>
      <c r="F3">
        <f>GT_Spot!Q3</f>
        <v>0</v>
      </c>
      <c r="G3">
        <f>PPCL_NG!Q3</f>
        <v>-0.24161073825503354</v>
      </c>
      <c r="H3">
        <f>PPCL_Spot!Q3</f>
        <v>0</v>
      </c>
      <c r="I3">
        <f>Bawana_NG!Q3</f>
        <v>49.919999999999995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2</v>
      </c>
      <c r="N3">
        <f>'MSW BWN'!T3</f>
        <v>4.3039119999999995</v>
      </c>
      <c r="O3">
        <f>BYPL_ISGS_exbus!BB3</f>
        <v>643.03041765685225</v>
      </c>
      <c r="P3" s="77">
        <v>54.44738786279683</v>
      </c>
      <c r="Q3" s="77">
        <v>19.610000000000003</v>
      </c>
      <c r="R3" s="80">
        <v>0</v>
      </c>
      <c r="S3" s="80">
        <v>0</v>
      </c>
      <c r="T3" s="78">
        <f>SUMPRODUCT(LTA!F3:AJ3,LTA!F$101:AJ$101,LTA!F$104:AJ$104)</f>
        <v>18.510000000000002</v>
      </c>
      <c r="U3" s="78">
        <f>SUMPRODUCT(LTA!F3:AJ3,LTA!F$102:AJ$102,LTA!F$104:AJ$104)</f>
        <v>105.09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-105</v>
      </c>
      <c r="AA3" s="117">
        <f>STOA!I3</f>
        <v>239.71999999999994</v>
      </c>
      <c r="AB3" s="117">
        <f>-STOA!O3</f>
        <v>-60</v>
      </c>
      <c r="AC3">
        <f>SUMIF(B3:AB3,"&gt;0")*$AC$2-SUMIF(B3:AB3,"&lt;0")*($AC$2/(1-$AC$2))+SUMIF(AI3:AR3,"&gt;0")*$AC$2-SUMIF(AI3:AR3,"&lt;0")*($AC$2/(1-$AC$2))</f>
        <v>11.623804457528021</v>
      </c>
      <c r="AD3">
        <f>SUM(B3:AB3,AI3:AR3)-AC3</f>
        <v>977.31280814749346</v>
      </c>
      <c r="AE3">
        <f>'IDT-1'!C3</f>
        <v>-50</v>
      </c>
      <c r="AF3" s="26"/>
      <c r="AG3">
        <f>SUM(AD3:AF3)</f>
        <v>927.31280814749346</v>
      </c>
      <c r="AI3" s="75">
        <f>PXIL!I3</f>
        <v>0</v>
      </c>
      <c r="AJ3" s="75">
        <f>PXIL!O3</f>
        <v>0</v>
      </c>
      <c r="AK3" s="75">
        <f>RTM_IEX!I3</f>
        <v>9.65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20.77</v>
      </c>
      <c r="F4">
        <f>GT_Spot!Q4</f>
        <v>0</v>
      </c>
      <c r="G4">
        <f>PPCL_NG!Q4</f>
        <v>-0.24161073825503354</v>
      </c>
      <c r="H4">
        <f>PPCL_Spot!Q4</f>
        <v>0</v>
      </c>
      <c r="I4">
        <f>Bawana_NG!Q4</f>
        <v>49.919999999999995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2</v>
      </c>
      <c r="N4">
        <f>'MSW BWN'!T4</f>
        <v>4.3039119999999995</v>
      </c>
      <c r="O4">
        <f>BYPL_ISGS_exbus!BB4</f>
        <v>643.0304156229937</v>
      </c>
      <c r="P4" s="77">
        <v>54.44738786279683</v>
      </c>
      <c r="Q4" s="77">
        <v>19.610000000000003</v>
      </c>
      <c r="R4" s="80">
        <v>0</v>
      </c>
      <c r="S4" s="80">
        <v>0</v>
      </c>
      <c r="T4" s="78">
        <f>SUMPRODUCT(LTA!F4:AJ4,LTA!F$101:AJ$101,LTA!F$104:AJ$104)</f>
        <v>18.37</v>
      </c>
      <c r="U4" s="78">
        <f>SUMPRODUCT(LTA!F4:AJ4,LTA!F$102:AJ$102,LTA!F$104:AJ$104)</f>
        <v>104.93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-140</v>
      </c>
      <c r="AA4" s="117">
        <f>STOA!I4</f>
        <v>239.71999999999994</v>
      </c>
      <c r="AB4" s="117">
        <f>-STOA!O4</f>
        <v>-60</v>
      </c>
      <c r="AC4">
        <f t="shared" ref="AC4:AC67" si="0">SUMIF(B4:AB4,"&gt;0")*$AC$2-SUMIF(B4:AB4,"&lt;0")*($AC$2/(1-$AC$2))+SUMIF(AI4:AR4,"&gt;0")*$AC$2-SUMIF(AI4:AR4,"&lt;0")*($AC$2/(1-$AC$2))</f>
        <v>12.045185651658983</v>
      </c>
      <c r="AD4">
        <f t="shared" ref="AD4:AD67" si="1">SUM(B4:AB4,AI4:AR4)-AC4</f>
        <v>954.46491909587644</v>
      </c>
      <c r="AE4">
        <f>'IDT-1'!C4</f>
        <v>-29</v>
      </c>
      <c r="AF4" s="26"/>
      <c r="AG4">
        <f t="shared" ref="AG4:AG67" si="2">SUM(AD4:AF4)</f>
        <v>925.46491909587644</v>
      </c>
      <c r="AI4" s="75">
        <f>PXIL!I4</f>
        <v>0</v>
      </c>
      <c r="AJ4" s="75">
        <f>PXIL!O4</f>
        <v>0</v>
      </c>
      <c r="AK4" s="75">
        <f>RTM_IEX!I4</f>
        <v>9.65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20.77</v>
      </c>
      <c r="F5">
        <f>GT_Spot!Q5</f>
        <v>0</v>
      </c>
      <c r="G5">
        <f>PPCL_NG!Q5</f>
        <v>-0.24161073825503354</v>
      </c>
      <c r="H5">
        <f>PPCL_Spot!Q5</f>
        <v>0</v>
      </c>
      <c r="I5">
        <f>Bawana_NG!Q5</f>
        <v>49.919999999999995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2</v>
      </c>
      <c r="N5">
        <f>'MSW BWN'!T5</f>
        <v>4.0610879999999989</v>
      </c>
      <c r="O5">
        <f>BYPL_ISGS_exbus!BB5</f>
        <v>626.34060905413321</v>
      </c>
      <c r="P5" s="77">
        <v>54.44738786279683</v>
      </c>
      <c r="Q5" s="77">
        <v>9.65</v>
      </c>
      <c r="R5" s="80">
        <v>0</v>
      </c>
      <c r="S5" s="80">
        <v>0</v>
      </c>
      <c r="T5" s="78">
        <f>SUMPRODUCT(LTA!F5:AJ5,LTA!F$101:AJ$101,LTA!F$104:AJ$104)</f>
        <v>15.51</v>
      </c>
      <c r="U5" s="78">
        <f>SUMPRODUCT(LTA!F5:AJ5,LTA!F$102:AJ$102,LTA!F$104:AJ$104)</f>
        <v>104.82000000000001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-125</v>
      </c>
      <c r="AA5" s="117">
        <f>STOA!I5</f>
        <v>239.71999999999994</v>
      </c>
      <c r="AB5" s="117">
        <f>-STOA!O5</f>
        <v>-60</v>
      </c>
      <c r="AC5">
        <f t="shared" si="0"/>
        <v>11.649222589820079</v>
      </c>
      <c r="AD5">
        <f t="shared" si="1"/>
        <v>939.99825158885483</v>
      </c>
      <c r="AE5">
        <f>'IDT-1'!C5</f>
        <v>-25</v>
      </c>
      <c r="AF5" s="26"/>
      <c r="AG5">
        <f t="shared" si="2"/>
        <v>914.99825158885483</v>
      </c>
      <c r="AI5" s="75">
        <f>PXIL!I5</f>
        <v>0</v>
      </c>
      <c r="AJ5" s="75">
        <f>PXIL!O5</f>
        <v>0</v>
      </c>
      <c r="AK5" s="75">
        <f>RTM_IEX!I5</f>
        <v>9.65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20.77</v>
      </c>
      <c r="F6">
        <f>GT_Spot!Q6</f>
        <v>0</v>
      </c>
      <c r="G6">
        <f>PPCL_NG!Q6</f>
        <v>-0.24161073825503354</v>
      </c>
      <c r="H6">
        <f>PPCL_Spot!Q6</f>
        <v>0</v>
      </c>
      <c r="I6">
        <f>Bawana_NG!Q6</f>
        <v>49.919999999999995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2</v>
      </c>
      <c r="N6">
        <f>'MSW BWN'!T6</f>
        <v>3.9826959999999998</v>
      </c>
      <c r="O6">
        <f>BYPL_ISGS_exbus!BB6</f>
        <v>620.60726324276959</v>
      </c>
      <c r="P6" s="77">
        <v>54.44738786279683</v>
      </c>
      <c r="Q6" s="77">
        <v>9.65</v>
      </c>
      <c r="R6" s="80">
        <v>0</v>
      </c>
      <c r="S6" s="80">
        <v>0</v>
      </c>
      <c r="T6" s="78">
        <f>SUMPRODUCT(LTA!F6:AJ6,LTA!F$101:AJ$101,LTA!F$104:AJ$104)</f>
        <v>15.46</v>
      </c>
      <c r="U6" s="78">
        <f>SUMPRODUCT(LTA!F6:AJ6,LTA!F$102:AJ$102,LTA!F$104:AJ$104)</f>
        <v>104.68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-150</v>
      </c>
      <c r="AA6" s="117">
        <f>STOA!I6</f>
        <v>239.71999999999994</v>
      </c>
      <c r="AB6" s="117">
        <f>-STOA!O6</f>
        <v>-60</v>
      </c>
      <c r="AC6">
        <f t="shared" si="0"/>
        <v>11.818360485134962</v>
      </c>
      <c r="AD6">
        <f t="shared" si="1"/>
        <v>908.82737588217651</v>
      </c>
      <c r="AE6">
        <f>'IDT-1'!C6</f>
        <v>-10</v>
      </c>
      <c r="AF6" s="26"/>
      <c r="AG6">
        <f t="shared" si="2"/>
        <v>898.82737588217651</v>
      </c>
      <c r="AI6" s="75">
        <f>PXIL!I6</f>
        <v>0</v>
      </c>
      <c r="AJ6" s="75">
        <f>PXIL!O6</f>
        <v>0</v>
      </c>
      <c r="AK6" s="75">
        <f>RTM_IEX!I6</f>
        <v>9.65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20.77</v>
      </c>
      <c r="F7">
        <f>GT_Spot!Q7</f>
        <v>0</v>
      </c>
      <c r="G7">
        <f>PPCL_NG!Q7</f>
        <v>-0.24161073825503354</v>
      </c>
      <c r="H7">
        <f>PPCL_Spot!Q7</f>
        <v>0</v>
      </c>
      <c r="I7">
        <f>Bawana_NG!Q7</f>
        <v>49.92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2</v>
      </c>
      <c r="N7">
        <f>'MSW BWN'!T7</f>
        <v>3.8641519999999994</v>
      </c>
      <c r="O7">
        <f>BYPL_ISGS_exbus!BB7</f>
        <v>589.32115267742802</v>
      </c>
      <c r="P7" s="77">
        <v>54.44738786279683</v>
      </c>
      <c r="Q7" s="77">
        <v>9.65</v>
      </c>
      <c r="R7" s="80">
        <v>0</v>
      </c>
      <c r="S7" s="80">
        <v>0</v>
      </c>
      <c r="T7" s="78">
        <f>SUMPRODUCT(LTA!F7:AJ7,LTA!F$101:AJ$101,LTA!F$104:AJ$104)</f>
        <v>15.4</v>
      </c>
      <c r="U7" s="78">
        <f>SUMPRODUCT(LTA!F7:AJ7,LTA!F$102:AJ$102,LTA!F$104:AJ$104)</f>
        <v>56.24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-55</v>
      </c>
      <c r="AA7" s="117">
        <f>STOA!I7</f>
        <v>239.71999999999994</v>
      </c>
      <c r="AB7" s="117">
        <f>-STOA!O7</f>
        <v>-110</v>
      </c>
      <c r="AC7">
        <f t="shared" si="0"/>
        <v>10.800603786461167</v>
      </c>
      <c r="AD7">
        <f t="shared" si="1"/>
        <v>884.59047801550855</v>
      </c>
      <c r="AE7">
        <f>'IDT-1'!C7</f>
        <v>0</v>
      </c>
      <c r="AF7" s="26"/>
      <c r="AG7">
        <f t="shared" si="2"/>
        <v>884.59047801550855</v>
      </c>
      <c r="AI7" s="75">
        <f>PXIL!I7</f>
        <v>0</v>
      </c>
      <c r="AJ7" s="75">
        <f>PXIL!O7</f>
        <v>0</v>
      </c>
      <c r="AK7" s="75">
        <f>RTM_IEX!I7</f>
        <v>19.3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20.77</v>
      </c>
      <c r="F8">
        <f>GT_Spot!Q8</f>
        <v>0</v>
      </c>
      <c r="G8">
        <f>PPCL_NG!Q8</f>
        <v>-0.24161073825503354</v>
      </c>
      <c r="H8">
        <f>PPCL_Spot!Q8</f>
        <v>0</v>
      </c>
      <c r="I8">
        <f>Bawana_NG!Q8</f>
        <v>49.92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2</v>
      </c>
      <c r="N8">
        <f>'MSW BWN'!T8</f>
        <v>3.8593719999999991</v>
      </c>
      <c r="O8">
        <f>BYPL_ISGS_exbus!BB8</f>
        <v>581.17392221202283</v>
      </c>
      <c r="P8" s="77">
        <v>54.44738786279683</v>
      </c>
      <c r="Q8" s="77">
        <v>9.65</v>
      </c>
      <c r="R8" s="80">
        <v>0</v>
      </c>
      <c r="S8" s="80">
        <v>0</v>
      </c>
      <c r="T8" s="78">
        <f>SUMPRODUCT(LTA!F8:AJ8,LTA!F$101:AJ$101,LTA!F$104:AJ$104)</f>
        <v>15.31</v>
      </c>
      <c r="U8" s="78">
        <f>SUMPRODUCT(LTA!F8:AJ8,LTA!F$102:AJ$102,LTA!F$104:AJ$104)</f>
        <v>56.09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-65</v>
      </c>
      <c r="AA8" s="117">
        <f>STOA!I8</f>
        <v>239.71999999999994</v>
      </c>
      <c r="AB8" s="117">
        <f>-STOA!O8</f>
        <v>-110</v>
      </c>
      <c r="AC8">
        <f t="shared" si="0"/>
        <v>11.027791369587554</v>
      </c>
      <c r="AD8">
        <f t="shared" si="1"/>
        <v>890.09127996697691</v>
      </c>
      <c r="AE8">
        <f>'IDT-1'!C8</f>
        <v>0</v>
      </c>
      <c r="AF8" s="26"/>
      <c r="AG8">
        <f t="shared" si="2"/>
        <v>890.09127996697691</v>
      </c>
      <c r="AI8" s="75">
        <f>PXIL!I8</f>
        <v>0</v>
      </c>
      <c r="AJ8" s="75">
        <f>PXIL!O8</f>
        <v>0</v>
      </c>
      <c r="AK8" s="75">
        <f>RTM_IEX!I8</f>
        <v>43.42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20.77</v>
      </c>
      <c r="F9">
        <f>GT_Spot!Q9</f>
        <v>0</v>
      </c>
      <c r="G9">
        <f>PPCL_NG!Q9</f>
        <v>-0.24161073825503354</v>
      </c>
      <c r="H9">
        <f>PPCL_Spot!Q9</f>
        <v>0</v>
      </c>
      <c r="I9">
        <f>Bawana_NG!Q9</f>
        <v>49.92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2</v>
      </c>
      <c r="N9">
        <f>'MSW BWN'!T9</f>
        <v>4.1394799999999989</v>
      </c>
      <c r="O9">
        <f>BYPL_ISGS_exbus!BB9</f>
        <v>581.17391704618808</v>
      </c>
      <c r="P9" s="77">
        <v>54.44738786279683</v>
      </c>
      <c r="Q9" s="77">
        <v>9.65</v>
      </c>
      <c r="R9" s="80">
        <v>0</v>
      </c>
      <c r="S9" s="80">
        <v>0</v>
      </c>
      <c r="T9" s="78">
        <f>SUMPRODUCT(LTA!F9:AJ9,LTA!F$101:AJ$101,LTA!F$104:AJ$104)</f>
        <v>15.07</v>
      </c>
      <c r="U9" s="78">
        <f>SUMPRODUCT(LTA!F9:AJ9,LTA!F$102:AJ$102,LTA!F$104:AJ$104)</f>
        <v>56.11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-75</v>
      </c>
      <c r="AA9" s="117">
        <f>STOA!I9</f>
        <v>239.71999999999994</v>
      </c>
      <c r="AB9" s="117">
        <f>-STOA!O9</f>
        <v>-110</v>
      </c>
      <c r="AC9">
        <f t="shared" si="0"/>
        <v>10.735005549750163</v>
      </c>
      <c r="AD9">
        <f t="shared" si="1"/>
        <v>837.02416862097971</v>
      </c>
      <c r="AE9">
        <f>'IDT-1'!C9</f>
        <v>0</v>
      </c>
      <c r="AF9" s="26"/>
      <c r="AG9">
        <f t="shared" si="2"/>
        <v>837.02416862097971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20.77</v>
      </c>
      <c r="F10">
        <f>GT_Spot!Q10</f>
        <v>0</v>
      </c>
      <c r="G10">
        <f>PPCL_NG!Q10</f>
        <v>-0.24161073825503354</v>
      </c>
      <c r="H10">
        <f>PPCL_Spot!Q10</f>
        <v>0</v>
      </c>
      <c r="I10">
        <f>Bawana_NG!Q10</f>
        <v>49.92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2</v>
      </c>
      <c r="N10">
        <f>'MSW BWN'!T10</f>
        <v>4.1758079999999991</v>
      </c>
      <c r="O10">
        <f>BYPL_ISGS_exbus!BB10</f>
        <v>581.1739059676604</v>
      </c>
      <c r="P10" s="77">
        <v>54.44738786279683</v>
      </c>
      <c r="Q10" s="77">
        <v>9.65</v>
      </c>
      <c r="R10" s="80">
        <v>0</v>
      </c>
      <c r="S10" s="80">
        <v>0</v>
      </c>
      <c r="T10" s="78">
        <f>SUMPRODUCT(LTA!F10:AJ10,LTA!F$101:AJ$101,LTA!F$104:AJ$104)</f>
        <v>15.01</v>
      </c>
      <c r="U10" s="78">
        <f>SUMPRODUCT(LTA!F10:AJ10,LTA!F$102:AJ$102,LTA!F$104:AJ$104)</f>
        <v>56.18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-90</v>
      </c>
      <c r="AA10" s="117">
        <f>STOA!I10</f>
        <v>239.71999999999994</v>
      </c>
      <c r="AB10" s="117">
        <f>-STOA!O10</f>
        <v>-110</v>
      </c>
      <c r="AC10">
        <f t="shared" si="0"/>
        <v>11.038425051492048</v>
      </c>
      <c r="AD10">
        <f t="shared" si="1"/>
        <v>841.06706604070996</v>
      </c>
      <c r="AE10">
        <f>'IDT-1'!C10</f>
        <v>0</v>
      </c>
      <c r="AF10" s="26"/>
      <c r="AG10">
        <f t="shared" si="2"/>
        <v>841.06706604070996</v>
      </c>
      <c r="AI10" s="75">
        <f>PXIL!I10</f>
        <v>0</v>
      </c>
      <c r="AJ10" s="75">
        <f>PXIL!O10</f>
        <v>0</v>
      </c>
      <c r="AK10" s="75">
        <f>RTM_IEX!I10</f>
        <v>19.3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7.8965058236272876</v>
      </c>
      <c r="F11">
        <f>GT_Spot!Q11</f>
        <v>0</v>
      </c>
      <c r="G11">
        <f>PPCL_NG!Q11</f>
        <v>-0.24161073825503354</v>
      </c>
      <c r="H11">
        <f>PPCL_Spot!Q11</f>
        <v>0</v>
      </c>
      <c r="I11">
        <f>Bawana_NG!Q11</f>
        <v>49.92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2</v>
      </c>
      <c r="N11">
        <f>'MSW BWN'!T11</f>
        <v>4.2121359999999983</v>
      </c>
      <c r="O11">
        <f>BYPL_ISGS_exbus!BB11</f>
        <v>608.62305560685138</v>
      </c>
      <c r="P11" s="77">
        <v>54.44738786279683</v>
      </c>
      <c r="Q11" s="77">
        <v>9.65</v>
      </c>
      <c r="R11" s="80">
        <v>0</v>
      </c>
      <c r="S11" s="80">
        <v>0</v>
      </c>
      <c r="T11" s="78">
        <f>SUMPRODUCT(LTA!F11:AJ11,LTA!F$101:AJ$101,LTA!F$104:AJ$104)</f>
        <v>14.9</v>
      </c>
      <c r="U11" s="78">
        <f>SUMPRODUCT(LTA!F11:AJ11,LTA!F$102:AJ$102,LTA!F$104:AJ$104)</f>
        <v>56.269999999999996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-100</v>
      </c>
      <c r="AA11" s="117">
        <f>STOA!I11</f>
        <v>239.71999999999994</v>
      </c>
      <c r="AB11" s="117">
        <f>-STOA!O11</f>
        <v>-110</v>
      </c>
      <c r="AC11">
        <f t="shared" si="0"/>
        <v>11.2131997811868</v>
      </c>
      <c r="AD11">
        <f t="shared" si="1"/>
        <v>840.66427477383365</v>
      </c>
      <c r="AE11">
        <f>'IDT-1'!C11</f>
        <v>0</v>
      </c>
      <c r="AF11" s="26"/>
      <c r="AG11">
        <f t="shared" si="2"/>
        <v>840.66427477383365</v>
      </c>
      <c r="AI11" s="75">
        <f>PXIL!I11</f>
        <v>0</v>
      </c>
      <c r="AJ11" s="75">
        <f>PXIL!O11</f>
        <v>0</v>
      </c>
      <c r="AK11" s="75">
        <f>RTM_IEX!I11</f>
        <v>14.48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7.8965058236272876</v>
      </c>
      <c r="F12">
        <f>GT_Spot!Q12</f>
        <v>0</v>
      </c>
      <c r="G12">
        <f>PPCL_NG!Q12</f>
        <v>-0.24161073825503354</v>
      </c>
      <c r="H12">
        <f>PPCL_Spot!Q12</f>
        <v>0</v>
      </c>
      <c r="I12">
        <f>Bawana_NG!Q12</f>
        <v>49.92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2</v>
      </c>
      <c r="N12">
        <f>'MSW BWN'!T12</f>
        <v>4.0935919999999992</v>
      </c>
      <c r="O12">
        <f>BYPL_ISGS_exbus!BB12</f>
        <v>607.74192277062923</v>
      </c>
      <c r="P12" s="77">
        <v>54.44738786279683</v>
      </c>
      <c r="Q12" s="77">
        <v>9.65</v>
      </c>
      <c r="R12" s="80">
        <v>0</v>
      </c>
      <c r="S12" s="80">
        <v>0</v>
      </c>
      <c r="T12" s="78">
        <f>SUMPRODUCT(LTA!F12:AJ12,LTA!F$101:AJ$101,LTA!F$104:AJ$104)</f>
        <v>14.88</v>
      </c>
      <c r="U12" s="78">
        <f>SUMPRODUCT(LTA!F12:AJ12,LTA!F$102:AJ$102,LTA!F$104:AJ$104)</f>
        <v>56.34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-110</v>
      </c>
      <c r="AA12" s="117">
        <f>STOA!I12</f>
        <v>239.71999999999994</v>
      </c>
      <c r="AB12" s="117">
        <f>-STOA!O12</f>
        <v>-110</v>
      </c>
      <c r="AC12">
        <f t="shared" si="0"/>
        <v>11.293623900250001</v>
      </c>
      <c r="AD12">
        <f t="shared" si="1"/>
        <v>829.63417381854822</v>
      </c>
      <c r="AE12">
        <f>'IDT-1'!C12</f>
        <v>0</v>
      </c>
      <c r="AF12" s="26"/>
      <c r="AG12">
        <f t="shared" si="2"/>
        <v>829.63417381854822</v>
      </c>
      <c r="AI12" s="75">
        <f>PXIL!I12</f>
        <v>0</v>
      </c>
      <c r="AJ12" s="75">
        <f>PXIL!O12</f>
        <v>0</v>
      </c>
      <c r="AK12" s="75">
        <f>RTM_IEX!I12</f>
        <v>14.48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7.8965058236272876</v>
      </c>
      <c r="F13">
        <f>GT_Spot!Q13</f>
        <v>0</v>
      </c>
      <c r="G13">
        <f>PPCL_NG!Q13</f>
        <v>-0.24161073825503354</v>
      </c>
      <c r="H13">
        <f>PPCL_Spot!Q13</f>
        <v>0</v>
      </c>
      <c r="I13">
        <f>Bawana_NG!Q13</f>
        <v>49.92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2</v>
      </c>
      <c r="N13">
        <f>'MSW BWN'!T13</f>
        <v>4.1021959999999993</v>
      </c>
      <c r="O13">
        <f>BYPL_ISGS_exbus!BB13</f>
        <v>606.24373196462921</v>
      </c>
      <c r="P13" s="77">
        <v>54.44738786279683</v>
      </c>
      <c r="Q13" s="77">
        <v>9.65</v>
      </c>
      <c r="R13" s="80">
        <v>0</v>
      </c>
      <c r="S13" s="80">
        <v>0</v>
      </c>
      <c r="T13" s="78">
        <f>SUMPRODUCT(LTA!F13:AJ13,LTA!F$101:AJ$101,LTA!F$104:AJ$104)</f>
        <v>14.76</v>
      </c>
      <c r="U13" s="78">
        <f>SUMPRODUCT(LTA!F13:AJ13,LTA!F$102:AJ$102,LTA!F$104:AJ$104)</f>
        <v>56.42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-120</v>
      </c>
      <c r="AA13" s="117">
        <f>STOA!I13</f>
        <v>249.36999999999998</v>
      </c>
      <c r="AB13" s="117">
        <f>-STOA!O13</f>
        <v>-110</v>
      </c>
      <c r="AC13">
        <f t="shared" si="0"/>
        <v>11.453864811579152</v>
      </c>
      <c r="AD13">
        <f t="shared" si="1"/>
        <v>827.59434610121912</v>
      </c>
      <c r="AE13">
        <f>'IDT-1'!C13</f>
        <v>0</v>
      </c>
      <c r="AF13" s="26"/>
      <c r="AG13">
        <f t="shared" si="2"/>
        <v>827.59434610121912</v>
      </c>
      <c r="AI13" s="75">
        <f>PXIL!I13</f>
        <v>0</v>
      </c>
      <c r="AJ13" s="75">
        <f>PXIL!O13</f>
        <v>0</v>
      </c>
      <c r="AK13" s="75">
        <f>RTM_IEX!I13</f>
        <v>14.48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7.8965058236272876</v>
      </c>
      <c r="F14">
        <f>GT_Spot!Q14</f>
        <v>0</v>
      </c>
      <c r="G14">
        <f>PPCL_NG!Q14</f>
        <v>-0.24161073825503354</v>
      </c>
      <c r="H14">
        <f>PPCL_Spot!Q14</f>
        <v>0</v>
      </c>
      <c r="I14">
        <f>Bawana_NG!Q14</f>
        <v>49.92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2</v>
      </c>
      <c r="N14">
        <f>'MSW BWN'!T14</f>
        <v>4.1433039999999988</v>
      </c>
      <c r="O14">
        <f>BYPL_ISGS_exbus!BB14</f>
        <v>606.24371171201005</v>
      </c>
      <c r="P14" s="77">
        <v>54.44738786279683</v>
      </c>
      <c r="Q14" s="77">
        <v>9.65</v>
      </c>
      <c r="R14" s="80">
        <v>0</v>
      </c>
      <c r="S14" s="80">
        <v>0</v>
      </c>
      <c r="T14" s="78">
        <f>SUMPRODUCT(LTA!F14:AJ14,LTA!F$101:AJ$101,LTA!F$104:AJ$104)</f>
        <v>14.4</v>
      </c>
      <c r="U14" s="78">
        <f>SUMPRODUCT(LTA!F14:AJ14,LTA!F$102:AJ$102,LTA!F$104:AJ$104)</f>
        <v>56.53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-130</v>
      </c>
      <c r="AA14" s="117">
        <f>STOA!I14</f>
        <v>249.36999999999998</v>
      </c>
      <c r="AB14" s="117">
        <f>-STOA!O14</f>
        <v>-110</v>
      </c>
      <c r="AC14">
        <f t="shared" si="0"/>
        <v>11.413383658978058</v>
      </c>
      <c r="AD14">
        <f t="shared" si="1"/>
        <v>802.945915001201</v>
      </c>
      <c r="AE14">
        <f>'IDT-1'!C14</f>
        <v>0</v>
      </c>
      <c r="AF14" s="26"/>
      <c r="AG14">
        <f t="shared" si="2"/>
        <v>802.945915001201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7.8965058236272876</v>
      </c>
      <c r="F15">
        <f>GT_Spot!Q15</f>
        <v>0</v>
      </c>
      <c r="G15">
        <f>PPCL_NG!Q15</f>
        <v>-0.24161073825503354</v>
      </c>
      <c r="H15">
        <f>PPCL_Spot!Q15</f>
        <v>0</v>
      </c>
      <c r="I15">
        <f>Bawana_NG!Q15</f>
        <v>49.92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2</v>
      </c>
      <c r="N15">
        <f>'MSW BWN'!T15</f>
        <v>4.2264759999999999</v>
      </c>
      <c r="O15">
        <f>BYPL_ISGS_exbus!BB15</f>
        <v>606.27632796504713</v>
      </c>
      <c r="P15" s="77">
        <v>28.95</v>
      </c>
      <c r="Q15" s="77">
        <v>9.65</v>
      </c>
      <c r="R15" s="80">
        <v>0</v>
      </c>
      <c r="S15" s="80">
        <v>0</v>
      </c>
      <c r="T15" s="78">
        <f>SUMPRODUCT(LTA!F15:AJ15,LTA!F$101:AJ$101,LTA!F$104:AJ$104)</f>
        <v>15.24</v>
      </c>
      <c r="U15" s="78">
        <f>SUMPRODUCT(LTA!F15:AJ15,LTA!F$102:AJ$102,LTA!F$104:AJ$104)</f>
        <v>56.64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-91</v>
      </c>
      <c r="AA15" s="117">
        <f>STOA!I15</f>
        <v>232.08999999999997</v>
      </c>
      <c r="AB15" s="117">
        <f>-STOA!O15</f>
        <v>-110</v>
      </c>
      <c r="AC15">
        <f t="shared" si="0"/>
        <v>11.039754609046552</v>
      </c>
      <c r="AD15">
        <f t="shared" si="1"/>
        <v>839.20794444137277</v>
      </c>
      <c r="AE15">
        <f>'IDT-1'!C15</f>
        <v>0</v>
      </c>
      <c r="AF15" s="26"/>
      <c r="AG15">
        <f t="shared" si="2"/>
        <v>839.20794444137277</v>
      </c>
      <c r="AI15" s="75">
        <f>PXIL!I15</f>
        <v>0</v>
      </c>
      <c r="AJ15" s="75">
        <f>PXIL!O15</f>
        <v>0</v>
      </c>
      <c r="AK15" s="75">
        <f>RTM_IEX!I15</f>
        <v>38.6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7.8965058236272876</v>
      </c>
      <c r="F16">
        <f>GT_Spot!Q16</f>
        <v>0</v>
      </c>
      <c r="G16">
        <f>PPCL_NG!Q16</f>
        <v>-0.24161073825503354</v>
      </c>
      <c r="H16">
        <f>PPCL_Spot!Q16</f>
        <v>0</v>
      </c>
      <c r="I16">
        <f>Bawana_NG!Q16</f>
        <v>49.92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2</v>
      </c>
      <c r="N16">
        <f>'MSW BWN'!T16</f>
        <v>4.1069759999999995</v>
      </c>
      <c r="O16">
        <f>BYPL_ISGS_exbus!BB16</f>
        <v>606.90548795909399</v>
      </c>
      <c r="P16" s="77">
        <v>28.95</v>
      </c>
      <c r="Q16" s="77">
        <v>9.65</v>
      </c>
      <c r="R16" s="80">
        <v>0</v>
      </c>
      <c r="S16" s="80">
        <v>0</v>
      </c>
      <c r="T16" s="78">
        <f>SUMPRODUCT(LTA!F16:AJ16,LTA!F$101:AJ$101,LTA!F$104:AJ$104)</f>
        <v>15.44</v>
      </c>
      <c r="U16" s="78">
        <f>SUMPRODUCT(LTA!F16:AJ16,LTA!F$102:AJ$102,LTA!F$104:AJ$104)</f>
        <v>53.91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-101</v>
      </c>
      <c r="AA16" s="117">
        <f>STOA!I16</f>
        <v>232.08999999999997</v>
      </c>
      <c r="AB16" s="117">
        <f>-STOA!O16</f>
        <v>-110</v>
      </c>
      <c r="AC16">
        <f t="shared" si="0"/>
        <v>10.81358089221612</v>
      </c>
      <c r="AD16">
        <f t="shared" si="1"/>
        <v>793.64377815225009</v>
      </c>
      <c r="AE16">
        <f>'IDT-1'!C16</f>
        <v>0</v>
      </c>
      <c r="AF16" s="26"/>
      <c r="AG16">
        <f t="shared" si="2"/>
        <v>793.64377815225009</v>
      </c>
      <c r="AI16" s="75">
        <f>PXIL!I16</f>
        <v>0</v>
      </c>
      <c r="AJ16" s="75">
        <f>PXIL!O16</f>
        <v>0</v>
      </c>
      <c r="AK16" s="75">
        <f>RTM_IEX!I16</f>
        <v>4.83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7.8965058236272876</v>
      </c>
      <c r="F17">
        <f>GT_Spot!Q17</f>
        <v>0</v>
      </c>
      <c r="G17">
        <f>PPCL_NG!Q17</f>
        <v>-0.24161073825503354</v>
      </c>
      <c r="H17">
        <f>PPCL_Spot!Q17</f>
        <v>0</v>
      </c>
      <c r="I17">
        <f>Bawana_NG!Q17</f>
        <v>49.92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2</v>
      </c>
      <c r="N17">
        <f>'MSW BWN'!T17</f>
        <v>4.1624239999999988</v>
      </c>
      <c r="O17">
        <f>BYPL_ISGS_exbus!BB17</f>
        <v>592.98654475292199</v>
      </c>
      <c r="P17" s="77">
        <v>28.95</v>
      </c>
      <c r="Q17" s="77">
        <v>9.65</v>
      </c>
      <c r="R17" s="80">
        <v>0</v>
      </c>
      <c r="S17" s="80">
        <v>0</v>
      </c>
      <c r="T17" s="78">
        <f>SUMPRODUCT(LTA!F17:AJ17,LTA!F$101:AJ$101,LTA!F$104:AJ$104)</f>
        <v>15.65</v>
      </c>
      <c r="U17" s="78">
        <f>SUMPRODUCT(LTA!F17:AJ17,LTA!F$102:AJ$102,LTA!F$104:AJ$104)</f>
        <v>53.69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-80</v>
      </c>
      <c r="AA17" s="117">
        <f>STOA!I17</f>
        <v>232.08999999999997</v>
      </c>
      <c r="AB17" s="117">
        <f>-STOA!O17</f>
        <v>-110</v>
      </c>
      <c r="AC17">
        <f t="shared" si="0"/>
        <v>10.462549456435704</v>
      </c>
      <c r="AD17">
        <f t="shared" si="1"/>
        <v>796.29131438185846</v>
      </c>
      <c r="AE17">
        <f>'IDT-1'!C17</f>
        <v>0</v>
      </c>
      <c r="AF17" s="26"/>
      <c r="AG17">
        <f t="shared" si="2"/>
        <v>796.29131438185846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7.8965058236272876</v>
      </c>
      <c r="F18">
        <f>GT_Spot!Q18</f>
        <v>0</v>
      </c>
      <c r="G18">
        <f>PPCL_NG!Q18</f>
        <v>-0.24161073825503354</v>
      </c>
      <c r="H18">
        <f>PPCL_Spot!Q18</f>
        <v>0</v>
      </c>
      <c r="I18">
        <f>Bawana_NG!Q18</f>
        <v>49.92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2</v>
      </c>
      <c r="N18">
        <f>'MSW BWN'!T18</f>
        <v>4.0658679999999991</v>
      </c>
      <c r="O18">
        <f>BYPL_ISGS_exbus!BB18</f>
        <v>592.98533841815413</v>
      </c>
      <c r="P18" s="77">
        <v>28.95</v>
      </c>
      <c r="Q18" s="77">
        <v>9.65</v>
      </c>
      <c r="R18" s="80">
        <v>0</v>
      </c>
      <c r="S18" s="80">
        <v>0</v>
      </c>
      <c r="T18" s="78">
        <f>SUMPRODUCT(LTA!F18:AJ18,LTA!F$101:AJ$101,LTA!F$104:AJ$104)</f>
        <v>15.87</v>
      </c>
      <c r="U18" s="78">
        <f>SUMPRODUCT(LTA!F18:AJ18,LTA!F$102:AJ$102,LTA!F$104:AJ$104)</f>
        <v>53.46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-90</v>
      </c>
      <c r="AA18" s="117">
        <f>STOA!I18</f>
        <v>232.08999999999997</v>
      </c>
      <c r="AB18" s="117">
        <f>-STOA!O18</f>
        <v>-110</v>
      </c>
      <c r="AC18">
        <f t="shared" si="0"/>
        <v>10.550382423111701</v>
      </c>
      <c r="AD18">
        <f t="shared" si="1"/>
        <v>786.0957190804146</v>
      </c>
      <c r="AE18">
        <f>'IDT-1'!C18</f>
        <v>0</v>
      </c>
      <c r="AF18" s="26"/>
      <c r="AG18">
        <f t="shared" si="2"/>
        <v>786.0957190804146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7.8965058236272876</v>
      </c>
      <c r="F19">
        <f>GT_Spot!Q19</f>
        <v>0</v>
      </c>
      <c r="G19">
        <f>PPCL_NG!Q19</f>
        <v>-0.24161073825503354</v>
      </c>
      <c r="H19">
        <f>PPCL_Spot!Q19</f>
        <v>0</v>
      </c>
      <c r="I19">
        <f>Bawana_NG!Q19</f>
        <v>49.92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2</v>
      </c>
      <c r="N19">
        <f>'MSW BWN'!T19</f>
        <v>4.0429239999999993</v>
      </c>
      <c r="O19">
        <f>BYPL_ISGS_exbus!BB19</f>
        <v>589.75789114957036</v>
      </c>
      <c r="P19" s="77">
        <v>28.95</v>
      </c>
      <c r="Q19" s="77">
        <v>9.65</v>
      </c>
      <c r="R19" s="80">
        <v>0</v>
      </c>
      <c r="S19" s="80">
        <v>0</v>
      </c>
      <c r="T19" s="78">
        <f>SUMPRODUCT(LTA!F19:AJ19,LTA!F$101:AJ$101,LTA!F$104:AJ$104)</f>
        <v>15.63</v>
      </c>
      <c r="U19" s="78">
        <f>SUMPRODUCT(LTA!F19:AJ19,LTA!F$102:AJ$102,LTA!F$104:AJ$104)</f>
        <v>53.26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-95</v>
      </c>
      <c r="AA19" s="117">
        <f>STOA!I19</f>
        <v>232.08999999999997</v>
      </c>
      <c r="AB19" s="117">
        <f>-STOA!O19</f>
        <v>-110</v>
      </c>
      <c r="AC19">
        <f t="shared" si="0"/>
        <v>10.647217617559139</v>
      </c>
      <c r="AD19">
        <f t="shared" si="1"/>
        <v>786.95849261738351</v>
      </c>
      <c r="AE19">
        <f>'IDT-1'!C19</f>
        <v>0</v>
      </c>
      <c r="AF19" s="26"/>
      <c r="AG19">
        <f t="shared" si="2"/>
        <v>786.95849261738351</v>
      </c>
      <c r="AI19" s="75">
        <f>PXIL!I19</f>
        <v>0</v>
      </c>
      <c r="AJ19" s="75">
        <f>PXIL!O19</f>
        <v>0</v>
      </c>
      <c r="AK19" s="75">
        <f>RTM_IEX!I19</f>
        <v>9.65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7.8965058236272876</v>
      </c>
      <c r="F20">
        <f>GT_Spot!Q20</f>
        <v>0</v>
      </c>
      <c r="G20">
        <f>PPCL_NG!Q20</f>
        <v>-0.24161073825503354</v>
      </c>
      <c r="H20">
        <f>PPCL_Spot!Q20</f>
        <v>0</v>
      </c>
      <c r="I20">
        <f>Bawana_NG!Q20</f>
        <v>49.92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2</v>
      </c>
      <c r="N20">
        <f>'MSW BWN'!T20</f>
        <v>4.0247599999999997</v>
      </c>
      <c r="O20">
        <f>BYPL_ISGS_exbus!BB20</f>
        <v>589.75891422104689</v>
      </c>
      <c r="P20" s="77">
        <v>28.95</v>
      </c>
      <c r="Q20" s="77">
        <v>9.65</v>
      </c>
      <c r="R20" s="80">
        <v>0</v>
      </c>
      <c r="S20" s="80">
        <v>0</v>
      </c>
      <c r="T20" s="78">
        <f>SUMPRODUCT(LTA!F20:AJ20,LTA!F$101:AJ$101,LTA!F$104:AJ$104)</f>
        <v>15.35</v>
      </c>
      <c r="U20" s="78">
        <f>SUMPRODUCT(LTA!F20:AJ20,LTA!F$102:AJ$102,LTA!F$104:AJ$104)</f>
        <v>53.07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-121</v>
      </c>
      <c r="AA20" s="117">
        <f>STOA!I20</f>
        <v>232.08999999999997</v>
      </c>
      <c r="AB20" s="117">
        <f>-STOA!O20</f>
        <v>-110</v>
      </c>
      <c r="AC20">
        <f t="shared" si="0"/>
        <v>10.922014005798141</v>
      </c>
      <c r="AD20">
        <f t="shared" si="1"/>
        <v>735.54655530062098</v>
      </c>
      <c r="AE20">
        <f>'IDT-1'!C20</f>
        <v>0</v>
      </c>
      <c r="AF20" s="26"/>
      <c r="AG20">
        <f t="shared" si="2"/>
        <v>735.54655530062098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-15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7.8965058236272876</v>
      </c>
      <c r="F21">
        <f>GT_Spot!Q21</f>
        <v>0</v>
      </c>
      <c r="G21">
        <f>PPCL_NG!Q21</f>
        <v>-0.24161073825503354</v>
      </c>
      <c r="H21">
        <f>PPCL_Spot!Q21</f>
        <v>0</v>
      </c>
      <c r="I21">
        <f>Bawana_NG!Q21</f>
        <v>49.92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2</v>
      </c>
      <c r="N21">
        <f>'MSW BWN'!T21</f>
        <v>4.2398599999999984</v>
      </c>
      <c r="O21">
        <f>BYPL_ISGS_exbus!BB21</f>
        <v>584.45444586554959</v>
      </c>
      <c r="P21" s="77">
        <v>54.44738786279683</v>
      </c>
      <c r="Q21" s="77">
        <v>9.65</v>
      </c>
      <c r="R21" s="80">
        <v>0</v>
      </c>
      <c r="S21" s="80">
        <v>0</v>
      </c>
      <c r="T21" s="78">
        <f>SUMPRODUCT(LTA!F21:AJ21,LTA!F$101:AJ$101,LTA!F$104:AJ$104)</f>
        <v>11.18</v>
      </c>
      <c r="U21" s="78">
        <f>SUMPRODUCT(LTA!F21:AJ21,LTA!F$102:AJ$102,LTA!F$104:AJ$104)</f>
        <v>52.980000000000004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-150</v>
      </c>
      <c r="AA21" s="117">
        <f>STOA!I21</f>
        <v>232.08999999999997</v>
      </c>
      <c r="AB21" s="117">
        <f>-STOA!O21</f>
        <v>-110</v>
      </c>
      <c r="AC21">
        <f t="shared" si="0"/>
        <v>11.188410362773112</v>
      </c>
      <c r="AD21">
        <f t="shared" si="1"/>
        <v>737.42817845094555</v>
      </c>
      <c r="AE21">
        <f>'IDT-1'!C21</f>
        <v>0</v>
      </c>
      <c r="AF21" s="26"/>
      <c r="AG21">
        <f t="shared" si="2"/>
        <v>737.42817845094555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7.8965058236272876</v>
      </c>
      <c r="F22">
        <f>GT_Spot!Q22</f>
        <v>0</v>
      </c>
      <c r="G22">
        <f>PPCL_NG!Q22</f>
        <v>-0.24161073825503354</v>
      </c>
      <c r="H22">
        <f>PPCL_Spot!Q22</f>
        <v>0</v>
      </c>
      <c r="I22">
        <f>Bawana_NG!Q22</f>
        <v>49.92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2</v>
      </c>
      <c r="N22">
        <f>'MSW BWN'!T22</f>
        <v>4.1624239999999988</v>
      </c>
      <c r="O22">
        <f>BYPL_ISGS_exbus!BB22</f>
        <v>584.45342696597663</v>
      </c>
      <c r="P22" s="77">
        <v>54.44738786279683</v>
      </c>
      <c r="Q22" s="77">
        <v>9.65</v>
      </c>
      <c r="R22" s="80">
        <v>0</v>
      </c>
      <c r="S22" s="80">
        <v>0</v>
      </c>
      <c r="T22" s="78">
        <f>SUMPRODUCT(LTA!F22:AJ22,LTA!F$101:AJ$101,LTA!F$104:AJ$104)</f>
        <v>11.35</v>
      </c>
      <c r="U22" s="78">
        <f>SUMPRODUCT(LTA!F22:AJ22,LTA!F$102:AJ$102,LTA!F$104:AJ$104)</f>
        <v>52.92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-145</v>
      </c>
      <c r="AA22" s="117">
        <f>STOA!I22</f>
        <v>232.08999999999997</v>
      </c>
      <c r="AB22" s="117">
        <f>-STOA!O22</f>
        <v>-110</v>
      </c>
      <c r="AC22">
        <f t="shared" si="0"/>
        <v>11.144297322045892</v>
      </c>
      <c r="AD22">
        <f t="shared" si="1"/>
        <v>742.5038365920999</v>
      </c>
      <c r="AE22">
        <f>'IDT-1'!C22</f>
        <v>0</v>
      </c>
      <c r="AF22" s="26"/>
      <c r="AG22">
        <f t="shared" si="2"/>
        <v>742.5038365920999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7.8965058236272876</v>
      </c>
      <c r="F23">
        <f>GT_Spot!Q23</f>
        <v>0</v>
      </c>
      <c r="G23">
        <f>PPCL_NG!Q23</f>
        <v>-0.24161073825503354</v>
      </c>
      <c r="H23">
        <f>PPCL_Spot!Q23</f>
        <v>0</v>
      </c>
      <c r="I23">
        <f>Bawana_NG!Q23</f>
        <v>49.92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2</v>
      </c>
      <c r="N23">
        <f>'MSW BWN'!T23</f>
        <v>4.2809679999999988</v>
      </c>
      <c r="O23">
        <f>BYPL_ISGS_exbus!BB23</f>
        <v>626.83213791573837</v>
      </c>
      <c r="P23" s="77">
        <v>54.44738786279683</v>
      </c>
      <c r="Q23" s="77">
        <v>9.6500000000000021</v>
      </c>
      <c r="R23" s="80">
        <v>0</v>
      </c>
      <c r="S23" s="80">
        <v>0</v>
      </c>
      <c r="T23" s="78">
        <f>SUMPRODUCT(LTA!F23:AJ23,LTA!F$101:AJ$101,LTA!F$104:AJ$104)</f>
        <v>11.44</v>
      </c>
      <c r="U23" s="78">
        <f>SUMPRODUCT(LTA!F23:AJ23,LTA!F$102:AJ$102,LTA!F$104:AJ$104)</f>
        <v>52.85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-135</v>
      </c>
      <c r="AA23" s="117">
        <f>STOA!I23</f>
        <v>232.08999999999997</v>
      </c>
      <c r="AB23" s="117">
        <f>-STOA!O23</f>
        <v>-110</v>
      </c>
      <c r="AC23">
        <f t="shared" si="0"/>
        <v>11.429667890381845</v>
      </c>
      <c r="AD23">
        <f t="shared" si="1"/>
        <v>794.73572097352564</v>
      </c>
      <c r="AE23">
        <f>'IDT-1'!C23</f>
        <v>0</v>
      </c>
      <c r="AF23" s="26"/>
      <c r="AG23">
        <f t="shared" si="2"/>
        <v>794.73572097352564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7.8965058236272876</v>
      </c>
      <c r="F24">
        <f>GT_Spot!Q24</f>
        <v>0</v>
      </c>
      <c r="G24">
        <f>PPCL_NG!Q24</f>
        <v>-0.24161073825503354</v>
      </c>
      <c r="H24">
        <f>PPCL_Spot!Q24</f>
        <v>0</v>
      </c>
      <c r="I24">
        <f>Bawana_NG!Q24</f>
        <v>49.92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2</v>
      </c>
      <c r="N24">
        <f>'MSW BWN'!T24</f>
        <v>4.3689199999999992</v>
      </c>
      <c r="O24">
        <f>BYPL_ISGS_exbus!BB24</f>
        <v>626.83213791573837</v>
      </c>
      <c r="P24" s="77">
        <v>54.44738786279683</v>
      </c>
      <c r="Q24" s="77">
        <v>9.6500000000000021</v>
      </c>
      <c r="R24" s="80">
        <v>0</v>
      </c>
      <c r="S24" s="80">
        <v>0</v>
      </c>
      <c r="T24" s="78">
        <f>SUMPRODUCT(LTA!F24:AJ24,LTA!F$101:AJ$101,LTA!F$104:AJ$104)</f>
        <v>11.51</v>
      </c>
      <c r="U24" s="78">
        <f>SUMPRODUCT(LTA!F24:AJ24,LTA!F$102:AJ$102,LTA!F$104:AJ$104)</f>
        <v>52.74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-130</v>
      </c>
      <c r="AA24" s="117">
        <f>STOA!I24</f>
        <v>232.08999999999997</v>
      </c>
      <c r="AB24" s="117">
        <f>-STOA!O24</f>
        <v>-110</v>
      </c>
      <c r="AC24">
        <f t="shared" si="0"/>
        <v>11.474480505592819</v>
      </c>
      <c r="AD24">
        <f t="shared" si="1"/>
        <v>789.73886035831458</v>
      </c>
      <c r="AE24">
        <f>'IDT-1'!C24</f>
        <v>0</v>
      </c>
      <c r="AF24" s="26"/>
      <c r="AG24">
        <f t="shared" si="2"/>
        <v>789.73886035831458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-10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7.6807542983915695</v>
      </c>
      <c r="F25">
        <f>GT_Spot!Q25</f>
        <v>0</v>
      </c>
      <c r="G25">
        <f>PPCL_NG!Q25</f>
        <v>-0.24161073825503354</v>
      </c>
      <c r="H25">
        <f>PPCL_Spot!Q25</f>
        <v>0</v>
      </c>
      <c r="I25">
        <f>Bawana_NG!Q25</f>
        <v>49.919999999999995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2</v>
      </c>
      <c r="N25">
        <f>'MSW BWN'!T25</f>
        <v>4.4970239999999988</v>
      </c>
      <c r="O25">
        <f>BYPL_ISGS_exbus!BB25</f>
        <v>670.04640333895964</v>
      </c>
      <c r="P25" s="77">
        <v>54.44738786279683</v>
      </c>
      <c r="Q25" s="77">
        <v>19.610000000000003</v>
      </c>
      <c r="R25" s="80">
        <v>0</v>
      </c>
      <c r="S25" s="80">
        <v>0</v>
      </c>
      <c r="T25" s="78">
        <f>SUMPRODUCT(LTA!F25:AJ25,LTA!F$101:AJ$101,LTA!F$104:AJ$104)</f>
        <v>11.55</v>
      </c>
      <c r="U25" s="78">
        <f>SUMPRODUCT(LTA!F25:AJ25,LTA!F$102:AJ$102,LTA!F$104:AJ$104)</f>
        <v>100.93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-235</v>
      </c>
      <c r="AA25" s="117">
        <f>STOA!I25</f>
        <v>232.08999999999997</v>
      </c>
      <c r="AB25" s="117">
        <f>-STOA!O25</f>
        <v>-110</v>
      </c>
      <c r="AC25">
        <f t="shared" si="0"/>
        <v>13.209488857703647</v>
      </c>
      <c r="AD25">
        <f t="shared" si="1"/>
        <v>794.32046990418928</v>
      </c>
      <c r="AE25">
        <f>'IDT-1'!C25</f>
        <v>0</v>
      </c>
      <c r="AF25" s="26"/>
      <c r="AG25">
        <f t="shared" si="2"/>
        <v>794.32046990418928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7.6807542983915695</v>
      </c>
      <c r="F26">
        <f>GT_Spot!Q26</f>
        <v>0</v>
      </c>
      <c r="G26">
        <f>PPCL_NG!Q26</f>
        <v>-0.24161073825503354</v>
      </c>
      <c r="H26">
        <f>PPCL_Spot!Q26</f>
        <v>0</v>
      </c>
      <c r="I26">
        <f>Bawana_NG!Q26</f>
        <v>49.919999999999995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2</v>
      </c>
      <c r="N26">
        <f>'MSW BWN'!T26</f>
        <v>4.6069639999999996</v>
      </c>
      <c r="O26">
        <f>BYPL_ISGS_exbus!BB26</f>
        <v>666.81666356038454</v>
      </c>
      <c r="P26" s="77">
        <v>54.44738786279683</v>
      </c>
      <c r="Q26" s="77">
        <v>19.610000000000003</v>
      </c>
      <c r="R26" s="80">
        <v>0</v>
      </c>
      <c r="S26" s="80">
        <v>0</v>
      </c>
      <c r="T26" s="78">
        <f>SUMPRODUCT(LTA!F26:AJ26,LTA!F$101:AJ$101,LTA!F$104:AJ$104)</f>
        <v>11.56</v>
      </c>
      <c r="U26" s="78">
        <f>SUMPRODUCT(LTA!F26:AJ26,LTA!F$102:AJ$102,LTA!F$104:AJ$104)</f>
        <v>100.77000000000001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-225</v>
      </c>
      <c r="AA26" s="117">
        <f>STOA!I26</f>
        <v>232.08999999999997</v>
      </c>
      <c r="AB26" s="117">
        <f>-STOA!O26</f>
        <v>-110</v>
      </c>
      <c r="AC26">
        <f t="shared" si="0"/>
        <v>13.091933344430235</v>
      </c>
      <c r="AD26">
        <f t="shared" si="1"/>
        <v>801.16822563888752</v>
      </c>
      <c r="AE26">
        <f>'IDT-1'!C26</f>
        <v>0</v>
      </c>
      <c r="AF26" s="26"/>
      <c r="AG26">
        <f t="shared" si="2"/>
        <v>801.16822563888752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7.6807542983915695</v>
      </c>
      <c r="F27">
        <f>GT_Spot!Q27</f>
        <v>0</v>
      </c>
      <c r="G27">
        <f>PPCL_NG!Q27</f>
        <v>-0.24161073825503354</v>
      </c>
      <c r="H27">
        <f>PPCL_Spot!Q27</f>
        <v>0</v>
      </c>
      <c r="I27">
        <f>Bawana_NG!Q27</f>
        <v>49.919999999999995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2</v>
      </c>
      <c r="N27">
        <f>'MSW BWN'!T27</f>
        <v>4.5151879999999984</v>
      </c>
      <c r="O27">
        <f>BYPL_ISGS_exbus!BB27</f>
        <v>661.56053141576524</v>
      </c>
      <c r="P27" s="77">
        <v>54.44738786279683</v>
      </c>
      <c r="Q27" s="77">
        <v>19.610000000000003</v>
      </c>
      <c r="R27" s="80">
        <v>4.8100000000000005</v>
      </c>
      <c r="S27" s="80">
        <v>0</v>
      </c>
      <c r="T27" s="78">
        <f>SUMPRODUCT(LTA!F27:AJ27,LTA!F$101:AJ$101,LTA!F$104:AJ$104)</f>
        <v>16.75</v>
      </c>
      <c r="U27" s="78">
        <f>SUMPRODUCT(LTA!F27:AJ27,LTA!F$102:AJ$102,LTA!F$104:AJ$104)</f>
        <v>100.67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-90</v>
      </c>
      <c r="AA27" s="117">
        <f>STOA!I27</f>
        <v>145.71999999999997</v>
      </c>
      <c r="AB27" s="117">
        <f>-STOA!O27</f>
        <v>-48</v>
      </c>
      <c r="AC27">
        <f t="shared" si="0"/>
        <v>10.622944630885106</v>
      </c>
      <c r="AD27">
        <f t="shared" si="1"/>
        <v>918.8193062078135</v>
      </c>
      <c r="AE27">
        <f>'IDT-1'!C27</f>
        <v>-87</v>
      </c>
      <c r="AF27" s="26"/>
      <c r="AG27">
        <f t="shared" si="2"/>
        <v>831.8193062078135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7.6807542983915695</v>
      </c>
      <c r="F28">
        <f>GT_Spot!Q28</f>
        <v>0</v>
      </c>
      <c r="G28">
        <f>PPCL_NG!Q28</f>
        <v>-0.24161073825503354</v>
      </c>
      <c r="H28">
        <f>PPCL_Spot!Q28</f>
        <v>0</v>
      </c>
      <c r="I28">
        <f>Bawana_NG!Q28</f>
        <v>49.919999999999995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2</v>
      </c>
      <c r="N28">
        <f>'MSW BWN'!T28</f>
        <v>4.1528639999999992</v>
      </c>
      <c r="O28">
        <f>BYPL_ISGS_exbus!BB28</f>
        <v>672.04891067776521</v>
      </c>
      <c r="P28" s="77">
        <v>54.44738786279683</v>
      </c>
      <c r="Q28" s="77">
        <v>19.610000000000003</v>
      </c>
      <c r="R28" s="80">
        <v>9.81</v>
      </c>
      <c r="S28" s="80">
        <v>0</v>
      </c>
      <c r="T28" s="78">
        <f>SUMPRODUCT(LTA!F28:AJ28,LTA!F$101:AJ$101,LTA!F$104:AJ$104)</f>
        <v>16.88</v>
      </c>
      <c r="U28" s="78">
        <f>SUMPRODUCT(LTA!F28:AJ28,LTA!F$102:AJ$102,LTA!F$104:AJ$104)</f>
        <v>100.55000000000001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-60</v>
      </c>
      <c r="AA28" s="117">
        <f>STOA!I28</f>
        <v>145.71999999999997</v>
      </c>
      <c r="AB28" s="117">
        <f>-STOA!O28</f>
        <v>-48</v>
      </c>
      <c r="AC28">
        <f t="shared" si="0"/>
        <v>10.489798091524845</v>
      </c>
      <c r="AD28">
        <f t="shared" si="1"/>
        <v>964.08850800917389</v>
      </c>
      <c r="AE28">
        <f>'IDT-1'!C28</f>
        <v>-103</v>
      </c>
      <c r="AF28" s="26"/>
      <c r="AG28">
        <f t="shared" si="2"/>
        <v>861.08850800917389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7.6807542983915695</v>
      </c>
      <c r="F29">
        <f>GT_Spot!Q29</f>
        <v>0</v>
      </c>
      <c r="G29">
        <f>PPCL_NG!Q29</f>
        <v>-0.24161073825503354</v>
      </c>
      <c r="H29">
        <f>PPCL_Spot!Q29</f>
        <v>0</v>
      </c>
      <c r="I29">
        <f>Bawana_NG!Q29</f>
        <v>49.919999999999995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2</v>
      </c>
      <c r="N29">
        <f>'MSW BWN'!T29</f>
        <v>4.1758079999999991</v>
      </c>
      <c r="O29">
        <f>BYPL_ISGS_exbus!BB29</f>
        <v>678.54197493776519</v>
      </c>
      <c r="P29" s="77">
        <v>54.44738786279683</v>
      </c>
      <c r="Q29" s="77">
        <v>19.610000000000003</v>
      </c>
      <c r="R29" s="80">
        <v>16.21</v>
      </c>
      <c r="S29" s="80">
        <v>0</v>
      </c>
      <c r="T29" s="78">
        <f>SUMPRODUCT(LTA!F29:AJ29,LTA!F$101:AJ$101,LTA!F$104:AJ$104)</f>
        <v>17.790000000000003</v>
      </c>
      <c r="U29" s="78">
        <f>SUMPRODUCT(LTA!F29:AJ29,LTA!F$102:AJ$102,LTA!F$104:AJ$104)</f>
        <v>103.31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-20</v>
      </c>
      <c r="AA29" s="117">
        <f>STOA!I29</f>
        <v>145.71999999999997</v>
      </c>
      <c r="AB29" s="117">
        <f>-STOA!O29</f>
        <v>-48</v>
      </c>
      <c r="AC29">
        <f t="shared" si="0"/>
        <v>10.635754964212849</v>
      </c>
      <c r="AD29">
        <f t="shared" si="1"/>
        <v>980.52855939648578</v>
      </c>
      <c r="AE29">
        <f>'IDT-1'!C29</f>
        <v>-117</v>
      </c>
      <c r="AF29" s="26"/>
      <c r="AG29">
        <f t="shared" si="2"/>
        <v>863.52855939648578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-40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7.6807542983915695</v>
      </c>
      <c r="F30">
        <f>GT_Spot!Q30</f>
        <v>0</v>
      </c>
      <c r="G30">
        <f>PPCL_NG!Q30</f>
        <v>-0.24161073825503354</v>
      </c>
      <c r="H30">
        <f>PPCL_Spot!Q30</f>
        <v>0</v>
      </c>
      <c r="I30">
        <f>Bawana_NG!Q30</f>
        <v>49.919999999999995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2</v>
      </c>
      <c r="N30">
        <f>'MSW BWN'!T30</f>
        <v>3.9693119999999995</v>
      </c>
      <c r="O30">
        <f>BYPL_ISGS_exbus!BB30</f>
        <v>678.54197493776519</v>
      </c>
      <c r="P30" s="77">
        <v>54.44738786279683</v>
      </c>
      <c r="Q30" s="77">
        <v>19.610000000000003</v>
      </c>
      <c r="R30" s="80">
        <v>25.57</v>
      </c>
      <c r="S30" s="80">
        <v>0</v>
      </c>
      <c r="T30" s="78">
        <f>SUMPRODUCT(LTA!F30:AJ30,LTA!F$101:AJ$101,LTA!F$104:AJ$104)</f>
        <v>20.77</v>
      </c>
      <c r="U30" s="78">
        <f>SUMPRODUCT(LTA!F30:AJ30,LTA!F$102:AJ$102,LTA!F$104:AJ$104)</f>
        <v>103.12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-35</v>
      </c>
      <c r="AA30" s="117">
        <f>STOA!I30</f>
        <v>146.47999999999996</v>
      </c>
      <c r="AB30" s="117">
        <f>-STOA!O30</f>
        <v>-48</v>
      </c>
      <c r="AC30">
        <f t="shared" si="0"/>
        <v>10.56998324896894</v>
      </c>
      <c r="AD30">
        <f t="shared" si="1"/>
        <v>1013.2978351117296</v>
      </c>
      <c r="AE30">
        <f>'IDT-1'!C30</f>
        <v>-101</v>
      </c>
      <c r="AF30" s="26"/>
      <c r="AG30">
        <f t="shared" si="2"/>
        <v>912.29783511172957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-5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7.6807542983915695</v>
      </c>
      <c r="F31">
        <f>GT_Spot!Q31</f>
        <v>0</v>
      </c>
      <c r="G31">
        <f>PPCL_NG!Q31</f>
        <v>-0.24161073825503354</v>
      </c>
      <c r="H31">
        <f>PPCL_Spot!Q31</f>
        <v>0</v>
      </c>
      <c r="I31">
        <f>Bawana_NG!Q31</f>
        <v>49.919999999999995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2</v>
      </c>
      <c r="N31">
        <f>'MSW BWN'!T31</f>
        <v>4.0151999999999992</v>
      </c>
      <c r="O31">
        <f>BYPL_ISGS_exbus!BB31</f>
        <v>681.7247302709352</v>
      </c>
      <c r="P31" s="77">
        <v>54.44738786279683</v>
      </c>
      <c r="Q31" s="77">
        <v>19.610000000000003</v>
      </c>
      <c r="R31" s="80">
        <v>26.3</v>
      </c>
      <c r="S31" s="80">
        <v>0</v>
      </c>
      <c r="T31" s="78">
        <f>SUMPRODUCT(LTA!F31:AJ31,LTA!F$101:AJ$101,LTA!F$104:AJ$104)</f>
        <v>28.36</v>
      </c>
      <c r="U31" s="78">
        <f>SUMPRODUCT(LTA!F31:AJ31,LTA!F$102:AJ$102,LTA!F$104:AJ$104)</f>
        <v>103.06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-65</v>
      </c>
      <c r="AA31" s="117">
        <f>STOA!I31</f>
        <v>148.70999999999998</v>
      </c>
      <c r="AB31" s="117">
        <f>-STOA!O31</f>
        <v>-48</v>
      </c>
      <c r="AC31">
        <f t="shared" si="0"/>
        <v>11.134613686410603</v>
      </c>
      <c r="AD31">
        <f t="shared" si="1"/>
        <v>976.45184800745801</v>
      </c>
      <c r="AE31">
        <f>'IDT-1'!C31</f>
        <v>-75</v>
      </c>
      <c r="AF31" s="26"/>
      <c r="AG31">
        <f t="shared" si="2"/>
        <v>901.45184800745801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-25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7.6807542983915695</v>
      </c>
      <c r="F32">
        <f>GT_Spot!Q32</f>
        <v>0</v>
      </c>
      <c r="G32">
        <f>PPCL_NG!Q32</f>
        <v>-0.24161073825503354</v>
      </c>
      <c r="H32">
        <f>PPCL_Spot!Q32</f>
        <v>0</v>
      </c>
      <c r="I32">
        <f>Bawana_NG!Q32</f>
        <v>49.919999999999995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2</v>
      </c>
      <c r="N32">
        <f>'MSW BWN'!T32</f>
        <v>3.9693119999999995</v>
      </c>
      <c r="O32">
        <f>BYPL_ISGS_exbus!BB32</f>
        <v>681.72513994507221</v>
      </c>
      <c r="P32" s="77">
        <v>54.44738786279683</v>
      </c>
      <c r="Q32" s="77">
        <v>19.610000000000003</v>
      </c>
      <c r="R32" s="80">
        <v>26.3</v>
      </c>
      <c r="S32" s="80">
        <v>0</v>
      </c>
      <c r="T32" s="78">
        <f>SUMPRODUCT(LTA!F32:AJ32,LTA!F$101:AJ$101,LTA!F$104:AJ$104)</f>
        <v>37.169999999999995</v>
      </c>
      <c r="U32" s="78">
        <f>SUMPRODUCT(LTA!F32:AJ32,LTA!F$102:AJ$102,LTA!F$104:AJ$104)</f>
        <v>102.99000000000001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-125</v>
      </c>
      <c r="AA32" s="117">
        <f>STOA!I32</f>
        <v>150.80999999999997</v>
      </c>
      <c r="AB32" s="117">
        <f>-STOA!O32</f>
        <v>-48</v>
      </c>
      <c r="AC32">
        <f t="shared" si="0"/>
        <v>11.806683766085703</v>
      </c>
      <c r="AD32">
        <f t="shared" si="1"/>
        <v>921.57429960191973</v>
      </c>
      <c r="AE32">
        <f>'IDT-1'!C32</f>
        <v>-25</v>
      </c>
      <c r="AF32" s="26"/>
      <c r="AG32">
        <f t="shared" si="2"/>
        <v>896.57429960191973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-30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7.5422868548617048</v>
      </c>
      <c r="F33">
        <f>GT_Spot!Q33</f>
        <v>0</v>
      </c>
      <c r="G33">
        <f>PPCL_NG!Q33</f>
        <v>-0.24161073825503354</v>
      </c>
      <c r="H33">
        <f>PPCL_Spot!Q33</f>
        <v>0</v>
      </c>
      <c r="I33">
        <f>Bawana_NG!Q33</f>
        <v>49.92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2</v>
      </c>
      <c r="N33">
        <f>'MSW BWN'!T33</f>
        <v>4.0429239999999993</v>
      </c>
      <c r="O33">
        <f>BYPL_ISGS_exbus!BB33</f>
        <v>635.07679577448039</v>
      </c>
      <c r="P33" s="77">
        <v>54.44738786279683</v>
      </c>
      <c r="Q33" s="77">
        <v>9.65</v>
      </c>
      <c r="R33" s="80">
        <v>26.3</v>
      </c>
      <c r="S33" s="80">
        <v>0</v>
      </c>
      <c r="T33" s="78">
        <f>SUMPRODUCT(LTA!F33:AJ33,LTA!F$101:AJ$101,LTA!F$104:AJ$104)</f>
        <v>46.51</v>
      </c>
      <c r="U33" s="78">
        <f>SUMPRODUCT(LTA!F33:AJ33,LTA!F$102:AJ$102,LTA!F$104:AJ$104)</f>
        <v>54.58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-60</v>
      </c>
      <c r="AA33" s="117">
        <f>STOA!I33</f>
        <v>153.80999999999997</v>
      </c>
      <c r="AB33" s="117">
        <f>-STOA!O33</f>
        <v>-48</v>
      </c>
      <c r="AC33">
        <f t="shared" si="0"/>
        <v>10.36907468292776</v>
      </c>
      <c r="AD33">
        <f t="shared" si="1"/>
        <v>900.26870907095599</v>
      </c>
      <c r="AE33">
        <f>'IDT-1'!C33</f>
        <v>0</v>
      </c>
      <c r="AF33" s="26"/>
      <c r="AG33">
        <f t="shared" si="2"/>
        <v>900.26870907095599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-25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7.5422868548617048</v>
      </c>
      <c r="F34">
        <f>GT_Spot!Q34</f>
        <v>0</v>
      </c>
      <c r="G34">
        <f>PPCL_NG!Q34</f>
        <v>-0.24161073825503354</v>
      </c>
      <c r="H34">
        <f>PPCL_Spot!Q34</f>
        <v>0</v>
      </c>
      <c r="I34">
        <f>Bawana_NG!Q34</f>
        <v>49.92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2</v>
      </c>
      <c r="N34">
        <f>'MSW BWN'!T34</f>
        <v>3.9463679999999992</v>
      </c>
      <c r="O34">
        <f>BYPL_ISGS_exbus!BB34</f>
        <v>575.4952807772703</v>
      </c>
      <c r="P34" s="77">
        <v>28.95</v>
      </c>
      <c r="Q34" s="77">
        <v>9.6500000000000021</v>
      </c>
      <c r="R34" s="80">
        <v>26.3</v>
      </c>
      <c r="S34" s="80">
        <v>0</v>
      </c>
      <c r="T34" s="78">
        <f>SUMPRODUCT(LTA!F34:AJ34,LTA!F$101:AJ$101,LTA!F$104:AJ$104)</f>
        <v>61.05</v>
      </c>
      <c r="U34" s="78">
        <f>SUMPRODUCT(LTA!F34:AJ34,LTA!F$102:AJ$102,LTA!F$104:AJ$104)</f>
        <v>54.39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-41</v>
      </c>
      <c r="AA34" s="117">
        <f>STOA!I34</f>
        <v>156.20999999999998</v>
      </c>
      <c r="AB34" s="117">
        <f>-STOA!O34</f>
        <v>-48</v>
      </c>
      <c r="AC34">
        <f t="shared" si="0"/>
        <v>9.3762930339831048</v>
      </c>
      <c r="AD34">
        <f t="shared" si="1"/>
        <v>876.83603185989386</v>
      </c>
      <c r="AE34">
        <f>'IDT-1'!C34</f>
        <v>0</v>
      </c>
      <c r="AF34" s="26"/>
      <c r="AG34">
        <f t="shared" si="2"/>
        <v>876.83603185989386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7.5422868548617048</v>
      </c>
      <c r="F35">
        <f>GT_Spot!Q35</f>
        <v>0</v>
      </c>
      <c r="G35">
        <f>PPCL_NG!Q35</f>
        <v>-0.24161073825503354</v>
      </c>
      <c r="H35">
        <f>PPCL_Spot!Q35</f>
        <v>0</v>
      </c>
      <c r="I35">
        <f>Bawana_NG!Q35</f>
        <v>40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2</v>
      </c>
      <c r="N35">
        <f>'MSW BWN'!T35</f>
        <v>4.1021959999999993</v>
      </c>
      <c r="O35">
        <f>BYPL_ISGS_exbus!BB35</f>
        <v>569.77059322447485</v>
      </c>
      <c r="P35" s="77">
        <v>28.95</v>
      </c>
      <c r="Q35" s="77">
        <v>9.6500000000000021</v>
      </c>
      <c r="R35" s="80">
        <v>26.3</v>
      </c>
      <c r="S35" s="80">
        <v>0</v>
      </c>
      <c r="T35" s="78">
        <f>SUMPRODUCT(LTA!F35:AJ35,LTA!F$101:AJ$101,LTA!F$104:AJ$104)</f>
        <v>74.19</v>
      </c>
      <c r="U35" s="78">
        <f>SUMPRODUCT(LTA!F35:AJ35,LTA!F$102:AJ$102,LTA!F$104:AJ$104)</f>
        <v>54.34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-41</v>
      </c>
      <c r="AA35" s="117">
        <f>STOA!I35</f>
        <v>159.20999999999998</v>
      </c>
      <c r="AB35" s="117">
        <f>-STOA!O35</f>
        <v>-48</v>
      </c>
      <c r="AC35">
        <f t="shared" si="0"/>
        <v>9.3815830699185039</v>
      </c>
      <c r="AD35">
        <f t="shared" si="1"/>
        <v>877.43188227116286</v>
      </c>
      <c r="AE35">
        <f>'IDT-1'!C35</f>
        <v>0</v>
      </c>
      <c r="AF35" s="26"/>
      <c r="AG35">
        <f t="shared" si="2"/>
        <v>877.43188227116286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7.5422868548617048</v>
      </c>
      <c r="F36">
        <f>GT_Spot!Q36</f>
        <v>0</v>
      </c>
      <c r="G36">
        <f>PPCL_NG!Q36</f>
        <v>-0.24161073825503354</v>
      </c>
      <c r="H36">
        <f>PPCL_Spot!Q36</f>
        <v>0</v>
      </c>
      <c r="I36">
        <f>Bawana_NG!Q36</f>
        <v>40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2</v>
      </c>
      <c r="N36">
        <f>'MSW BWN'!T36</f>
        <v>3.8909199999999995</v>
      </c>
      <c r="O36">
        <f>BYPL_ISGS_exbus!BB36</f>
        <v>562.28504262596903</v>
      </c>
      <c r="P36" s="77">
        <v>28.95</v>
      </c>
      <c r="Q36" s="77">
        <v>9.6500000000000021</v>
      </c>
      <c r="R36" s="80">
        <v>26.3</v>
      </c>
      <c r="S36" s="80">
        <v>0</v>
      </c>
      <c r="T36" s="78">
        <f>SUMPRODUCT(LTA!F36:AJ36,LTA!F$101:AJ$101,LTA!F$104:AJ$104)</f>
        <v>87.81</v>
      </c>
      <c r="U36" s="78">
        <f>SUMPRODUCT(LTA!F36:AJ36,LTA!F$102:AJ$102,LTA!F$104:AJ$104)</f>
        <v>54.35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-56</v>
      </c>
      <c r="AA36" s="117">
        <f>STOA!I36</f>
        <v>162.20999999999998</v>
      </c>
      <c r="AB36" s="117">
        <f>-STOA!O36</f>
        <v>-48</v>
      </c>
      <c r="AC36">
        <f t="shared" si="0"/>
        <v>9.8597107343504433</v>
      </c>
      <c r="AD36">
        <f t="shared" si="1"/>
        <v>840.88692800822525</v>
      </c>
      <c r="AE36">
        <f>'IDT-1'!C36</f>
        <v>0</v>
      </c>
      <c r="AF36" s="26"/>
      <c r="AG36">
        <f t="shared" si="2"/>
        <v>840.88692800822525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-30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7.5422868548617048</v>
      </c>
      <c r="F37">
        <f>GT_Spot!Q37</f>
        <v>0</v>
      </c>
      <c r="G37">
        <f>PPCL_NG!Q37</f>
        <v>-0.24161073825503354</v>
      </c>
      <c r="H37">
        <f>PPCL_Spot!Q37</f>
        <v>0</v>
      </c>
      <c r="I37">
        <f>Bawana_NG!Q37</f>
        <v>40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2</v>
      </c>
      <c r="N37">
        <f>'MSW BWN'!T37</f>
        <v>3.9234239999999994</v>
      </c>
      <c r="O37">
        <f>BYPL_ISGS_exbus!BB37</f>
        <v>549.80864558596909</v>
      </c>
      <c r="P37" s="77">
        <v>28.95</v>
      </c>
      <c r="Q37" s="77">
        <v>9.6500000000000021</v>
      </c>
      <c r="R37" s="80">
        <v>26.3</v>
      </c>
      <c r="S37" s="80">
        <v>0</v>
      </c>
      <c r="T37" s="78">
        <f>SUMPRODUCT(LTA!F37:AJ37,LTA!F$101:AJ$101,LTA!F$104:AJ$104)</f>
        <v>97.94</v>
      </c>
      <c r="U37" s="78">
        <f>SUMPRODUCT(LTA!F37:AJ37,LTA!F$102:AJ$102,LTA!F$104:AJ$104)</f>
        <v>54.36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-60</v>
      </c>
      <c r="AA37" s="117">
        <f>STOA!I37</f>
        <v>165.20999999999998</v>
      </c>
      <c r="AB37" s="117">
        <f>-STOA!O37</f>
        <v>-48</v>
      </c>
      <c r="AC37">
        <f t="shared" si="0"/>
        <v>9.6350051600213646</v>
      </c>
      <c r="AD37">
        <f t="shared" si="1"/>
        <v>867.80774054255426</v>
      </c>
      <c r="AE37">
        <f>'IDT-1'!C37</f>
        <v>0</v>
      </c>
      <c r="AF37" s="26"/>
      <c r="AG37">
        <f t="shared" si="2"/>
        <v>867.80774054255426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7.3304248645566012</v>
      </c>
      <c r="F38">
        <f>GT_Spot!Q38</f>
        <v>0</v>
      </c>
      <c r="G38">
        <f>PPCL_NG!Q38</f>
        <v>-0.24161073825503354</v>
      </c>
      <c r="H38">
        <f>PPCL_Spot!Q38</f>
        <v>0</v>
      </c>
      <c r="I38">
        <f>Bawana_NG!Q38</f>
        <v>40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2</v>
      </c>
      <c r="N38">
        <f>'MSW BWN'!T38</f>
        <v>4.2121359999999983</v>
      </c>
      <c r="O38">
        <f>BYPL_ISGS_exbus!BB38</f>
        <v>555.18836366319465</v>
      </c>
      <c r="P38" s="77">
        <v>28.95</v>
      </c>
      <c r="Q38" s="77">
        <v>9.6500000000000021</v>
      </c>
      <c r="R38" s="80">
        <v>26.3</v>
      </c>
      <c r="S38" s="80">
        <v>0</v>
      </c>
      <c r="T38" s="78">
        <f>SUMPRODUCT(LTA!F38:AJ38,LTA!F$101:AJ$101,LTA!F$104:AJ$104)</f>
        <v>110</v>
      </c>
      <c r="U38" s="78">
        <f>SUMPRODUCT(LTA!F38:AJ38,LTA!F$102:AJ$102,LTA!F$104:AJ$104)</f>
        <v>54.35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-55</v>
      </c>
      <c r="AA38" s="117">
        <f>STOA!I38</f>
        <v>167.30999999999997</v>
      </c>
      <c r="AB38" s="117">
        <f>-STOA!O38</f>
        <v>-48</v>
      </c>
      <c r="AC38">
        <f t="shared" si="0"/>
        <v>9.7631523215752889</v>
      </c>
      <c r="AD38">
        <f t="shared" si="1"/>
        <v>892.28616146792092</v>
      </c>
      <c r="AE38">
        <f>'IDT-1'!C38</f>
        <v>0</v>
      </c>
      <c r="AF38" s="26"/>
      <c r="AG38">
        <f t="shared" si="2"/>
        <v>892.28616146792092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7.266866267465069</v>
      </c>
      <c r="F39">
        <f>GT_Spot!Q39</f>
        <v>0</v>
      </c>
      <c r="G39">
        <f>PPCL_NG!Q39</f>
        <v>-0.24161073825503354</v>
      </c>
      <c r="H39">
        <f>PPCL_Spot!Q39</f>
        <v>0</v>
      </c>
      <c r="I39">
        <f>Bawana_NG!Q39</f>
        <v>40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2</v>
      </c>
      <c r="N39">
        <f>'MSW BWN'!T39</f>
        <v>4.2809679999999988</v>
      </c>
      <c r="O39">
        <f>BYPL_ISGS_exbus!BB39</f>
        <v>549.9298570351948</v>
      </c>
      <c r="P39" s="77">
        <v>28.95</v>
      </c>
      <c r="Q39" s="77">
        <v>9.6500000000000021</v>
      </c>
      <c r="R39" s="80">
        <v>26.3</v>
      </c>
      <c r="S39" s="80">
        <v>0</v>
      </c>
      <c r="T39" s="78">
        <f>SUMPRODUCT(LTA!F39:AJ39,LTA!F$101:AJ$101,LTA!F$104:AJ$104)</f>
        <v>111.25999999999999</v>
      </c>
      <c r="U39" s="78">
        <f>SUMPRODUCT(LTA!F39:AJ39,LTA!F$102:AJ$102,LTA!F$104:AJ$104)</f>
        <v>52.25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-60</v>
      </c>
      <c r="AA39" s="117">
        <f>STOA!I39</f>
        <v>170.30999999999997</v>
      </c>
      <c r="AB39" s="117">
        <f>-STOA!O39</f>
        <v>-48</v>
      </c>
      <c r="AC39">
        <f t="shared" si="0"/>
        <v>9.7803225068054598</v>
      </c>
      <c r="AD39">
        <f t="shared" si="1"/>
        <v>884.1757580575993</v>
      </c>
      <c r="AE39">
        <f>'IDT-1'!C39</f>
        <v>0</v>
      </c>
      <c r="AF39" s="26"/>
      <c r="AG39">
        <f t="shared" si="2"/>
        <v>884.1757580575993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7.266866267465069</v>
      </c>
      <c r="F40">
        <f>GT_Spot!Q40</f>
        <v>0</v>
      </c>
      <c r="G40">
        <f>PPCL_NG!Q40</f>
        <v>-0.24161073825503354</v>
      </c>
      <c r="H40">
        <f>PPCL_Spot!Q40</f>
        <v>0</v>
      </c>
      <c r="I40">
        <f>Bawana_NG!Q40</f>
        <v>40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2</v>
      </c>
      <c r="N40">
        <f>'MSW BWN'!T40</f>
        <v>4.1805879999999993</v>
      </c>
      <c r="O40">
        <f>BYPL_ISGS_exbus!BB40</f>
        <v>546.34025955647485</v>
      </c>
      <c r="P40" s="77">
        <v>28.95</v>
      </c>
      <c r="Q40" s="77">
        <v>9.6500000000000021</v>
      </c>
      <c r="R40" s="80">
        <v>26.3</v>
      </c>
      <c r="S40" s="80">
        <v>0</v>
      </c>
      <c r="T40" s="78">
        <f>SUMPRODUCT(LTA!F40:AJ40,LTA!F$101:AJ$101,LTA!F$104:AJ$104)</f>
        <v>121.14</v>
      </c>
      <c r="U40" s="78">
        <f>SUMPRODUCT(LTA!F40:AJ40,LTA!F$102:AJ$102,LTA!F$104:AJ$104)</f>
        <v>52.31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-40</v>
      </c>
      <c r="AA40" s="117">
        <f>STOA!I40</f>
        <v>173.30999999999997</v>
      </c>
      <c r="AB40" s="117">
        <f>-STOA!O40</f>
        <v>-48</v>
      </c>
      <c r="AC40">
        <f t="shared" si="0"/>
        <v>9.6841601545488203</v>
      </c>
      <c r="AD40">
        <f t="shared" si="1"/>
        <v>913.52194293113598</v>
      </c>
      <c r="AE40">
        <f>'IDT-1'!C40</f>
        <v>0</v>
      </c>
      <c r="AF40" s="26"/>
      <c r="AG40">
        <f t="shared" si="2"/>
        <v>913.52194293113598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7.266866267465069</v>
      </c>
      <c r="F41">
        <f>GT_Spot!Q41</f>
        <v>0</v>
      </c>
      <c r="G41">
        <f>PPCL_NG!Q41</f>
        <v>-0.24161073825503354</v>
      </c>
      <c r="H41">
        <f>PPCL_Spot!Q41</f>
        <v>0</v>
      </c>
      <c r="I41">
        <f>Bawana_NG!Q41</f>
        <v>40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2</v>
      </c>
      <c r="N41">
        <f>'MSW BWN'!T41</f>
        <v>4.2771439999999998</v>
      </c>
      <c r="O41">
        <f>BYPL_ISGS_exbus!BB41</f>
        <v>547.50633430061555</v>
      </c>
      <c r="P41" s="77">
        <v>28.95</v>
      </c>
      <c r="Q41" s="77">
        <v>9.65</v>
      </c>
      <c r="R41" s="80">
        <v>26.3</v>
      </c>
      <c r="S41" s="80">
        <v>0</v>
      </c>
      <c r="T41" s="78">
        <f>SUMPRODUCT(LTA!F41:AJ41,LTA!F$101:AJ$101,LTA!F$104:AJ$104)</f>
        <v>130.87</v>
      </c>
      <c r="U41" s="78">
        <f>SUMPRODUCT(LTA!F41:AJ41,LTA!F$102:AJ$102,LTA!F$104:AJ$104)</f>
        <v>52.34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-21</v>
      </c>
      <c r="AA41" s="117">
        <f>STOA!I41</f>
        <v>175.70999999999998</v>
      </c>
      <c r="AB41" s="117">
        <f>-STOA!O41</f>
        <v>-48</v>
      </c>
      <c r="AC41">
        <f t="shared" si="0"/>
        <v>9.6335948821755473</v>
      </c>
      <c r="AD41">
        <f t="shared" si="1"/>
        <v>945.99513894764993</v>
      </c>
      <c r="AE41">
        <f>'IDT-1'!C41</f>
        <v>0</v>
      </c>
      <c r="AF41" s="26"/>
      <c r="AG41">
        <f t="shared" si="2"/>
        <v>945.99513894764993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7.266866267465069</v>
      </c>
      <c r="F42">
        <f>GT_Spot!Q42</f>
        <v>0</v>
      </c>
      <c r="G42">
        <f>PPCL_NG!Q42</f>
        <v>-0.24161073825503354</v>
      </c>
      <c r="H42">
        <f>PPCL_Spot!Q42</f>
        <v>0</v>
      </c>
      <c r="I42">
        <f>Bawana_NG!Q42</f>
        <v>40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2</v>
      </c>
      <c r="N42">
        <f>'MSW BWN'!T42</f>
        <v>4.4559159999999984</v>
      </c>
      <c r="O42">
        <f>BYPL_ISGS_exbus!BB42</f>
        <v>547.50631755188022</v>
      </c>
      <c r="P42" s="77">
        <v>28.95</v>
      </c>
      <c r="Q42" s="77">
        <v>9.65</v>
      </c>
      <c r="R42" s="80">
        <v>26.3</v>
      </c>
      <c r="S42" s="80">
        <v>0</v>
      </c>
      <c r="T42" s="78">
        <f>SUMPRODUCT(LTA!F42:AJ42,LTA!F$101:AJ$101,LTA!F$104:AJ$104)</f>
        <v>139.38</v>
      </c>
      <c r="U42" s="78">
        <f>SUMPRODUCT(LTA!F42:AJ42,LTA!F$102:AJ$102,LTA!F$104:AJ$104)</f>
        <v>52.42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177.80999999999997</v>
      </c>
      <c r="AB42" s="117">
        <f>-STOA!O42</f>
        <v>-48</v>
      </c>
      <c r="AC42">
        <f t="shared" si="0"/>
        <v>9.5427992504205736</v>
      </c>
      <c r="AD42">
        <f t="shared" si="1"/>
        <v>977.95468983066962</v>
      </c>
      <c r="AE42">
        <f>'IDT-1'!C42</f>
        <v>0</v>
      </c>
      <c r="AF42" s="26"/>
      <c r="AG42">
        <f t="shared" si="2"/>
        <v>977.95468983066962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18.134851485148513</v>
      </c>
      <c r="F43">
        <f>GT_Spot!Q43</f>
        <v>0</v>
      </c>
      <c r="G43">
        <f>PPCL_NG!Q43</f>
        <v>-0.24161073825503354</v>
      </c>
      <c r="H43">
        <f>PPCL_Spot!Q43</f>
        <v>0</v>
      </c>
      <c r="I43">
        <f>Bawana_NG!Q43</f>
        <v>40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2</v>
      </c>
      <c r="N43">
        <f>'MSW BWN'!T43</f>
        <v>4.2446399999999995</v>
      </c>
      <c r="O43">
        <f>BYPL_ISGS_exbus!BB43</f>
        <v>547.50630701817704</v>
      </c>
      <c r="P43" s="77">
        <v>28.95</v>
      </c>
      <c r="Q43" s="77">
        <v>9.65</v>
      </c>
      <c r="R43" s="80">
        <v>26.3</v>
      </c>
      <c r="S43" s="80">
        <v>0</v>
      </c>
      <c r="T43" s="78">
        <f>SUMPRODUCT(LTA!F43:AJ43,LTA!F$101:AJ$101,LTA!F$104:AJ$104)</f>
        <v>147.03</v>
      </c>
      <c r="U43" s="78">
        <f>SUMPRODUCT(LTA!F43:AJ43,LTA!F$102:AJ$102,LTA!F$104:AJ$104)</f>
        <v>52.61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-35</v>
      </c>
      <c r="AA43" s="117">
        <f>STOA!I43</f>
        <v>178.70999999999998</v>
      </c>
      <c r="AB43" s="117">
        <f>-STOA!O43</f>
        <v>0</v>
      </c>
      <c r="AC43">
        <f t="shared" si="0"/>
        <v>9.9975902795498524</v>
      </c>
      <c r="AD43">
        <f t="shared" si="1"/>
        <v>964.8965974855206</v>
      </c>
      <c r="AE43">
        <f>'IDT-1'!C43</f>
        <v>0</v>
      </c>
      <c r="AF43" s="26"/>
      <c r="AG43">
        <f t="shared" si="2"/>
        <v>964.8965974855206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-45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7.266866267465069</v>
      </c>
      <c r="F44">
        <f>GT_Spot!Q44</f>
        <v>0</v>
      </c>
      <c r="G44">
        <f>PPCL_NG!Q44</f>
        <v>-0.24161073825503354</v>
      </c>
      <c r="H44">
        <f>PPCL_Spot!Q44</f>
        <v>0</v>
      </c>
      <c r="I44">
        <f>Bawana_NG!Q44</f>
        <v>40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2</v>
      </c>
      <c r="N44">
        <f>'MSW BWN'!T44</f>
        <v>4.2216959999999997</v>
      </c>
      <c r="O44">
        <f>BYPL_ISGS_exbus!BB44</f>
        <v>547.50630382354336</v>
      </c>
      <c r="P44" s="77">
        <v>28.95</v>
      </c>
      <c r="Q44" s="77">
        <v>9.65</v>
      </c>
      <c r="R44" s="80">
        <v>26.3</v>
      </c>
      <c r="S44" s="80">
        <v>0</v>
      </c>
      <c r="T44" s="78">
        <f>SUMPRODUCT(LTA!F44:AJ44,LTA!F$101:AJ$101,LTA!F$104:AJ$104)</f>
        <v>153.47</v>
      </c>
      <c r="U44" s="78">
        <f>SUMPRODUCT(LTA!F44:AJ44,LTA!F$102:AJ$102,LTA!F$104:AJ$104)</f>
        <v>52.63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-10</v>
      </c>
      <c r="AA44" s="117">
        <f>STOA!I44</f>
        <v>180.51</v>
      </c>
      <c r="AB44" s="117">
        <f>-STOA!O44</f>
        <v>0</v>
      </c>
      <c r="AC44">
        <f t="shared" si="0"/>
        <v>9.548287953256084</v>
      </c>
      <c r="AD44">
        <f t="shared" si="1"/>
        <v>1010.7149673994971</v>
      </c>
      <c r="AE44">
        <f>'IDT-1'!C44</f>
        <v>0</v>
      </c>
      <c r="AF44" s="26"/>
      <c r="AG44">
        <f t="shared" si="2"/>
        <v>1010.7149673994971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-22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7.266866267465069</v>
      </c>
      <c r="F45">
        <f>GT_Spot!Q45</f>
        <v>0</v>
      </c>
      <c r="G45">
        <f>PPCL_NG!Q45</f>
        <v>-0.24161073825503354</v>
      </c>
      <c r="H45">
        <f>PPCL_Spot!Q45</f>
        <v>0</v>
      </c>
      <c r="I45">
        <f>Bawana_NG!Q45</f>
        <v>40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2</v>
      </c>
      <c r="N45">
        <f>'MSW BWN'!T45</f>
        <v>3.8870959999999992</v>
      </c>
      <c r="O45">
        <f>BYPL_ISGS_exbus!BB45</f>
        <v>547.50629784771706</v>
      </c>
      <c r="P45" s="77">
        <v>28.95</v>
      </c>
      <c r="Q45" s="77">
        <v>9.65</v>
      </c>
      <c r="R45" s="80">
        <v>26.3</v>
      </c>
      <c r="S45" s="80">
        <v>0</v>
      </c>
      <c r="T45" s="78">
        <f>SUMPRODUCT(LTA!F45:AJ45,LTA!F$101:AJ$101,LTA!F$104:AJ$104)</f>
        <v>162.82999999999998</v>
      </c>
      <c r="U45" s="78">
        <f>SUMPRODUCT(LTA!F45:AJ45,LTA!F$102:AJ$102,LTA!F$104:AJ$104)</f>
        <v>52.7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172.05999999999997</v>
      </c>
      <c r="AB45" s="117">
        <f>-STOA!O45</f>
        <v>0</v>
      </c>
      <c r="AC45">
        <f t="shared" si="0"/>
        <v>9.269867339958564</v>
      </c>
      <c r="AD45">
        <f t="shared" si="1"/>
        <v>1043.6387820369685</v>
      </c>
      <c r="AE45">
        <f>'IDT-1'!C45</f>
        <v>0</v>
      </c>
      <c r="AF45" s="26"/>
      <c r="AG45">
        <f t="shared" si="2"/>
        <v>1043.6387820369685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7.1277957147050186</v>
      </c>
      <c r="F46">
        <f>GT_Spot!Q46</f>
        <v>0</v>
      </c>
      <c r="G46">
        <f>PPCL_NG!Q46</f>
        <v>-0.24161073825503354</v>
      </c>
      <c r="H46">
        <f>PPCL_Spot!Q46</f>
        <v>0</v>
      </c>
      <c r="I46">
        <f>Bawana_NG!Q46</f>
        <v>40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2</v>
      </c>
      <c r="N46">
        <f>'MSW BWN'!T46</f>
        <v>4.1662479999999986</v>
      </c>
      <c r="O46">
        <f>BYPL_ISGS_exbus!BB46</f>
        <v>547.50629236615214</v>
      </c>
      <c r="P46" s="77">
        <v>28.95</v>
      </c>
      <c r="Q46" s="77">
        <v>9.65</v>
      </c>
      <c r="R46" s="80">
        <v>26.3</v>
      </c>
      <c r="S46" s="80">
        <v>0</v>
      </c>
      <c r="T46" s="78">
        <f>SUMPRODUCT(LTA!F46:AJ46,LTA!F$101:AJ$101,LTA!F$104:AJ$104)</f>
        <v>164.57</v>
      </c>
      <c r="U46" s="78">
        <f>SUMPRODUCT(LTA!F46:AJ46,LTA!F$102:AJ$102,LTA!F$104:AJ$104)</f>
        <v>55.46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172.95999999999998</v>
      </c>
      <c r="AB46" s="117">
        <f>-STOA!O46</f>
        <v>0</v>
      </c>
      <c r="AC46">
        <f t="shared" si="0"/>
        <v>9.3186200084565041</v>
      </c>
      <c r="AD46">
        <f t="shared" si="1"/>
        <v>1049.1301053341456</v>
      </c>
      <c r="AE46">
        <f>'IDT-1'!C46</f>
        <v>0</v>
      </c>
      <c r="AF46" s="26"/>
      <c r="AG46">
        <f t="shared" si="2"/>
        <v>1049.1301053341456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7.1277957147050186</v>
      </c>
      <c r="F47">
        <f>GT_Spot!Q47</f>
        <v>0</v>
      </c>
      <c r="G47">
        <f>PPCL_NG!Q47</f>
        <v>-0.24161073825503354</v>
      </c>
      <c r="H47">
        <f>PPCL_Spot!Q47</f>
        <v>0</v>
      </c>
      <c r="I47">
        <f>Bawana_NG!Q47</f>
        <v>49.92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2</v>
      </c>
      <c r="N47">
        <f>'MSW BWN'!T47</f>
        <v>4.3182519999999993</v>
      </c>
      <c r="O47">
        <f>BYPL_ISGS_exbus!BB47</f>
        <v>542.79735889994333</v>
      </c>
      <c r="P47" s="77">
        <v>28.95</v>
      </c>
      <c r="Q47" s="77">
        <v>9.65</v>
      </c>
      <c r="R47" s="80">
        <v>26.3</v>
      </c>
      <c r="S47" s="80">
        <v>0</v>
      </c>
      <c r="T47" s="78">
        <f>SUMPRODUCT(LTA!F47:AJ47,LTA!F$101:AJ$101,LTA!F$104:AJ$104)</f>
        <v>163.89999999999998</v>
      </c>
      <c r="U47" s="78">
        <f>SUMPRODUCT(LTA!F47:AJ47,LTA!F$102:AJ$102,LTA!F$104:AJ$104)</f>
        <v>55.42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173.85999999999996</v>
      </c>
      <c r="AB47" s="117">
        <f>-STOA!O47</f>
        <v>0</v>
      </c>
      <c r="AC47">
        <f t="shared" si="0"/>
        <v>9.6222470291538649</v>
      </c>
      <c r="AD47">
        <f t="shared" si="1"/>
        <v>1083.3295488472393</v>
      </c>
      <c r="AE47">
        <f>'IDT-1'!C47</f>
        <v>0</v>
      </c>
      <c r="AF47" s="26"/>
      <c r="AG47">
        <f t="shared" si="2"/>
        <v>1083.3295488472393</v>
      </c>
      <c r="AI47" s="75">
        <f>PXIL!I47</f>
        <v>0</v>
      </c>
      <c r="AJ47" s="75">
        <f>PXIL!O47</f>
        <v>0</v>
      </c>
      <c r="AK47" s="75">
        <f>RTM_IEX!I47</f>
        <v>28.95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7.1277957147050186</v>
      </c>
      <c r="F48">
        <f>GT_Spot!Q48</f>
        <v>0</v>
      </c>
      <c r="G48">
        <f>PPCL_NG!Q48</f>
        <v>-0.24161073825503354</v>
      </c>
      <c r="H48">
        <f>PPCL_Spot!Q48</f>
        <v>0</v>
      </c>
      <c r="I48">
        <f>Bawana_NG!Q48</f>
        <v>49.92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2</v>
      </c>
      <c r="N48">
        <f>'MSW BWN'!T48</f>
        <v>4.285747999999999</v>
      </c>
      <c r="O48">
        <f>BYPL_ISGS_exbus!BB48</f>
        <v>542.79735889994333</v>
      </c>
      <c r="P48" s="77">
        <v>28.95</v>
      </c>
      <c r="Q48" s="77">
        <v>9.65</v>
      </c>
      <c r="R48" s="80">
        <v>26.3</v>
      </c>
      <c r="S48" s="80">
        <v>0</v>
      </c>
      <c r="T48" s="78">
        <f>SUMPRODUCT(LTA!F48:AJ48,LTA!F$101:AJ$101,LTA!F$104:AJ$104)</f>
        <v>164.72</v>
      </c>
      <c r="U48" s="78">
        <f>SUMPRODUCT(LTA!F48:AJ48,LTA!F$102:AJ$102,LTA!F$104:AJ$104)</f>
        <v>55.39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175.05999999999997</v>
      </c>
      <c r="AB48" s="117">
        <f>-STOA!O48</f>
        <v>0</v>
      </c>
      <c r="AC48">
        <f t="shared" si="0"/>
        <v>9.6393849939538665</v>
      </c>
      <c r="AD48">
        <f t="shared" si="1"/>
        <v>1085.2599068824395</v>
      </c>
      <c r="AE48">
        <f>'IDT-1'!C48</f>
        <v>0</v>
      </c>
      <c r="AF48" s="26"/>
      <c r="AG48">
        <f t="shared" si="2"/>
        <v>1085.2599068824395</v>
      </c>
      <c r="AI48" s="75">
        <f>PXIL!I48</f>
        <v>0</v>
      </c>
      <c r="AJ48" s="75">
        <f>PXIL!O48</f>
        <v>0</v>
      </c>
      <c r="AK48" s="75">
        <f>RTM_IEX!I48</f>
        <v>28.94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7.1277957147050186</v>
      </c>
      <c r="F49">
        <f>GT_Spot!Q49</f>
        <v>0</v>
      </c>
      <c r="G49">
        <f>PPCL_NG!Q49</f>
        <v>-0.24161073825503354</v>
      </c>
      <c r="H49">
        <f>PPCL_Spot!Q49</f>
        <v>0</v>
      </c>
      <c r="I49">
        <f>Bawana_NG!Q49</f>
        <v>49.92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2</v>
      </c>
      <c r="N49">
        <f>'MSW BWN'!T49</f>
        <v>4.5104079999999991</v>
      </c>
      <c r="O49">
        <f>BYPL_ISGS_exbus!BB49</f>
        <v>542.79735889994333</v>
      </c>
      <c r="P49" s="77">
        <v>28.95</v>
      </c>
      <c r="Q49" s="77">
        <v>9.65</v>
      </c>
      <c r="R49" s="80">
        <v>26.3</v>
      </c>
      <c r="S49" s="80">
        <v>0</v>
      </c>
      <c r="T49" s="78">
        <f>SUMPRODUCT(LTA!F49:AJ49,LTA!F$101:AJ$101,LTA!F$104:AJ$104)</f>
        <v>166.14999999999998</v>
      </c>
      <c r="U49" s="78">
        <f>SUMPRODUCT(LTA!F49:AJ49,LTA!F$102:AJ$102,LTA!F$104:AJ$104)</f>
        <v>55.31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175.65999999999997</v>
      </c>
      <c r="AB49" s="117">
        <f>-STOA!O49</f>
        <v>0</v>
      </c>
      <c r="AC49">
        <f t="shared" si="0"/>
        <v>9.4038500019538649</v>
      </c>
      <c r="AD49">
        <f t="shared" si="1"/>
        <v>1058.7301018744395</v>
      </c>
      <c r="AE49">
        <f>'IDT-1'!C49</f>
        <v>0</v>
      </c>
      <c r="AF49" s="26"/>
      <c r="AG49">
        <f t="shared" si="2"/>
        <v>1058.7301018744395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7.1277957147050186</v>
      </c>
      <c r="F50">
        <f>GT_Spot!Q50</f>
        <v>0</v>
      </c>
      <c r="G50">
        <f>PPCL_NG!Q50</f>
        <v>-0.24161073825503354</v>
      </c>
      <c r="H50">
        <f>PPCL_Spot!Q50</f>
        <v>0</v>
      </c>
      <c r="I50">
        <f>Bawana_NG!Q50</f>
        <v>49.92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2</v>
      </c>
      <c r="N50">
        <f>'MSW BWN'!T50</f>
        <v>4.3956879999999989</v>
      </c>
      <c r="O50">
        <f>BYPL_ISGS_exbus!BB50</f>
        <v>542.79735889994333</v>
      </c>
      <c r="P50" s="77">
        <v>28.95</v>
      </c>
      <c r="Q50" s="77">
        <v>9.65</v>
      </c>
      <c r="R50" s="80">
        <v>26.3</v>
      </c>
      <c r="S50" s="80">
        <v>0</v>
      </c>
      <c r="T50" s="78">
        <f>SUMPRODUCT(LTA!F50:AJ50,LTA!F$101:AJ$101,LTA!F$104:AJ$104)</f>
        <v>167.14000000000001</v>
      </c>
      <c r="U50" s="78">
        <f>SUMPRODUCT(LTA!F50:AJ50,LTA!F$102:AJ$102,LTA!F$104:AJ$104)</f>
        <v>55.26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175.95999999999998</v>
      </c>
      <c r="AB50" s="117">
        <f>-STOA!O50</f>
        <v>0</v>
      </c>
      <c r="AC50">
        <f t="shared" si="0"/>
        <v>9.4670212310870383</v>
      </c>
      <c r="AD50">
        <f t="shared" si="1"/>
        <v>1053.7922106453061</v>
      </c>
      <c r="AE50">
        <f>'IDT-1'!C50</f>
        <v>0</v>
      </c>
      <c r="AF50" s="26"/>
      <c r="AG50">
        <f t="shared" si="2"/>
        <v>1053.7922106453061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-6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7.1277957147050186</v>
      </c>
      <c r="F51">
        <f>GT_Spot!Q51</f>
        <v>0</v>
      </c>
      <c r="G51">
        <f>PPCL_NG!Q51</f>
        <v>-0.24161073825503354</v>
      </c>
      <c r="H51">
        <f>PPCL_Spot!Q51</f>
        <v>0</v>
      </c>
      <c r="I51">
        <f>Bawana_NG!Q51</f>
        <v>49.919999999999995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2</v>
      </c>
      <c r="N51">
        <f>'MSW BWN'!T51</f>
        <v>4.3039119999999995</v>
      </c>
      <c r="O51">
        <f>BYPL_ISGS_exbus!BB51</f>
        <v>542.80564209138447</v>
      </c>
      <c r="P51" s="77">
        <v>28.95</v>
      </c>
      <c r="Q51" s="77">
        <v>9.65</v>
      </c>
      <c r="R51" s="80">
        <v>26.3</v>
      </c>
      <c r="S51" s="80">
        <v>0</v>
      </c>
      <c r="T51" s="78">
        <f>SUMPRODUCT(LTA!F51:AJ51,LTA!F$101:AJ$101,LTA!F$104:AJ$104)</f>
        <v>178.66</v>
      </c>
      <c r="U51" s="78">
        <f>SUMPRODUCT(LTA!F51:AJ51,LTA!F$102:AJ$102,LTA!F$104:AJ$104)</f>
        <v>55.44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175.95999999999998</v>
      </c>
      <c r="AB51" s="117">
        <f>-STOA!O51</f>
        <v>0</v>
      </c>
      <c r="AC51">
        <f t="shared" si="0"/>
        <v>9.668833729238548</v>
      </c>
      <c r="AD51">
        <f t="shared" si="1"/>
        <v>1088.5769053385959</v>
      </c>
      <c r="AE51">
        <f>'IDT-1'!C51</f>
        <v>0</v>
      </c>
      <c r="AF51" s="26"/>
      <c r="AG51">
        <f t="shared" si="2"/>
        <v>1088.5769053385959</v>
      </c>
      <c r="AI51" s="75">
        <f>PXIL!I51</f>
        <v>0</v>
      </c>
      <c r="AJ51" s="75">
        <f>PXIL!O51</f>
        <v>0</v>
      </c>
      <c r="AK51" s="75">
        <f>RTM_IEX!I51</f>
        <v>17.37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6.9199882594658053</v>
      </c>
      <c r="F52">
        <f>GT_Spot!Q52</f>
        <v>0</v>
      </c>
      <c r="G52">
        <f>PPCL_NG!Q52</f>
        <v>-0.24161073825503354</v>
      </c>
      <c r="H52">
        <f>PPCL_Spot!Q52</f>
        <v>0</v>
      </c>
      <c r="I52">
        <f>Bawana_NG!Q52</f>
        <v>49.919999999999995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2</v>
      </c>
      <c r="N52">
        <f>'MSW BWN'!T52</f>
        <v>4.364139999999999</v>
      </c>
      <c r="O52">
        <f>BYPL_ISGS_exbus!BB52</f>
        <v>542.80586425117554</v>
      </c>
      <c r="P52" s="77">
        <v>28.95</v>
      </c>
      <c r="Q52" s="77">
        <v>9.65</v>
      </c>
      <c r="R52" s="80">
        <v>26.3</v>
      </c>
      <c r="S52" s="80">
        <v>0</v>
      </c>
      <c r="T52" s="78">
        <f>SUMPRODUCT(LTA!F52:AJ52,LTA!F$101:AJ$101,LTA!F$104:AJ$104)</f>
        <v>178.34</v>
      </c>
      <c r="U52" s="78">
        <f>SUMPRODUCT(LTA!F52:AJ52,LTA!F$102:AJ$102,LTA!F$104:AJ$104)</f>
        <v>59.31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175.95999999999998</v>
      </c>
      <c r="AB52" s="117">
        <f>-STOA!O52</f>
        <v>0</v>
      </c>
      <c r="AC52">
        <f t="shared" si="0"/>
        <v>9.5903116226495833</v>
      </c>
      <c r="AD52">
        <f t="shared" si="1"/>
        <v>1069.6880701497369</v>
      </c>
      <c r="AE52">
        <f>'IDT-1'!C52</f>
        <v>0</v>
      </c>
      <c r="AF52" s="26"/>
      <c r="AG52">
        <f t="shared" si="2"/>
        <v>1069.6880701497369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-5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6.9199882594658053</v>
      </c>
      <c r="F53">
        <f>GT_Spot!Q53</f>
        <v>0</v>
      </c>
      <c r="G53">
        <f>PPCL_NG!Q53</f>
        <v>-0.24161073825503354</v>
      </c>
      <c r="H53">
        <f>PPCL_Spot!Q53</f>
        <v>0</v>
      </c>
      <c r="I53">
        <f>Bawana_NG!Q53</f>
        <v>49.919999999999995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2</v>
      </c>
      <c r="N53">
        <f>'MSW BWN'!T53</f>
        <v>4.501803999999999</v>
      </c>
      <c r="O53">
        <f>BYPL_ISGS_exbus!BB53</f>
        <v>541.72233856860964</v>
      </c>
      <c r="P53" s="77">
        <v>28.95</v>
      </c>
      <c r="Q53" s="77">
        <v>9.65</v>
      </c>
      <c r="R53" s="80">
        <v>26.3</v>
      </c>
      <c r="S53" s="80">
        <v>0</v>
      </c>
      <c r="T53" s="78">
        <f>SUMPRODUCT(LTA!F53:AJ53,LTA!F$101:AJ$101,LTA!F$104:AJ$104)</f>
        <v>178.47</v>
      </c>
      <c r="U53" s="78">
        <f>SUMPRODUCT(LTA!F53:AJ53,LTA!F$102:AJ$102,LTA!F$104:AJ$104)</f>
        <v>59.35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175.95999999999998</v>
      </c>
      <c r="AB53" s="117">
        <f>-STOA!O53</f>
        <v>0</v>
      </c>
      <c r="AC53">
        <f t="shared" si="0"/>
        <v>9.6456309324983689</v>
      </c>
      <c r="AD53">
        <f t="shared" si="1"/>
        <v>1061.856889157322</v>
      </c>
      <c r="AE53">
        <f>'IDT-1'!C53</f>
        <v>0</v>
      </c>
      <c r="AF53" s="26"/>
      <c r="AG53">
        <f t="shared" si="2"/>
        <v>1061.856889157322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-12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6.9199882594658053</v>
      </c>
      <c r="F54">
        <f>GT_Spot!Q54</f>
        <v>0</v>
      </c>
      <c r="G54">
        <f>PPCL_NG!Q54</f>
        <v>-0.24161073825503354</v>
      </c>
      <c r="H54">
        <f>PPCL_Spot!Q54</f>
        <v>0</v>
      </c>
      <c r="I54">
        <f>Bawana_NG!Q54</f>
        <v>49.919999999999995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2</v>
      </c>
      <c r="N54">
        <f>'MSW BWN'!T54</f>
        <v>4.4559159999999984</v>
      </c>
      <c r="O54">
        <f>BYPL_ISGS_exbus!BB54</f>
        <v>541.71527539768749</v>
      </c>
      <c r="P54" s="77">
        <v>28.95</v>
      </c>
      <c r="Q54" s="77">
        <v>9.65</v>
      </c>
      <c r="R54" s="80">
        <v>26.3</v>
      </c>
      <c r="S54" s="80">
        <v>0</v>
      </c>
      <c r="T54" s="78">
        <f>SUMPRODUCT(LTA!F54:AJ54,LTA!F$101:AJ$101,LTA!F$104:AJ$104)</f>
        <v>178.79</v>
      </c>
      <c r="U54" s="78">
        <f>SUMPRODUCT(LTA!F54:AJ54,LTA!F$102:AJ$102,LTA!F$104:AJ$104)</f>
        <v>59.730000000000004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175.95999999999998</v>
      </c>
      <c r="AB54" s="117">
        <f>-STOA!O54</f>
        <v>0</v>
      </c>
      <c r="AC54">
        <f t="shared" si="0"/>
        <v>9.7223499823718154</v>
      </c>
      <c r="AD54">
        <f t="shared" si="1"/>
        <v>1054.4272189365265</v>
      </c>
      <c r="AE54">
        <f>'IDT-1'!C54</f>
        <v>0</v>
      </c>
      <c r="AF54" s="26"/>
      <c r="AG54">
        <f t="shared" si="2"/>
        <v>1054.4272189365265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-20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6.9199882594658053</v>
      </c>
      <c r="F55">
        <f>GT_Spot!Q55</f>
        <v>0</v>
      </c>
      <c r="G55">
        <f>PPCL_NG!Q55</f>
        <v>-0.24161073825503354</v>
      </c>
      <c r="H55">
        <f>PPCL_Spot!Q55</f>
        <v>0</v>
      </c>
      <c r="I55">
        <f>Bawana_NG!Q55</f>
        <v>49.919999999999995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2</v>
      </c>
      <c r="N55">
        <f>'MSW BWN'!T55</f>
        <v>4.4004679999999992</v>
      </c>
      <c r="O55">
        <f>BYPL_ISGS_exbus!BB55</f>
        <v>552.00579480315105</v>
      </c>
      <c r="P55" s="77">
        <v>28.95</v>
      </c>
      <c r="Q55" s="77">
        <v>9.65</v>
      </c>
      <c r="R55" s="80">
        <v>26.3</v>
      </c>
      <c r="S55" s="80">
        <v>0</v>
      </c>
      <c r="T55" s="78">
        <f>SUMPRODUCT(LTA!F55:AJ55,LTA!F$101:AJ$101,LTA!F$104:AJ$104)</f>
        <v>178.26999999999998</v>
      </c>
      <c r="U55" s="78">
        <f>SUMPRODUCT(LTA!F55:AJ55,LTA!F$102:AJ$102,LTA!F$104:AJ$104)</f>
        <v>60.62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185.60999999999999</v>
      </c>
      <c r="AB55" s="117">
        <f>-STOA!O55</f>
        <v>0</v>
      </c>
      <c r="AC55">
        <f t="shared" si="0"/>
        <v>10.32674473180527</v>
      </c>
      <c r="AD55">
        <f t="shared" si="1"/>
        <v>1026.0778955925564</v>
      </c>
      <c r="AE55">
        <f>'IDT-1'!C55</f>
        <v>0</v>
      </c>
      <c r="AF55" s="26"/>
      <c r="AG55">
        <f t="shared" si="2"/>
        <v>1026.0778955925564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-68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6.9199882594658053</v>
      </c>
      <c r="F56">
        <f>GT_Spot!Q56</f>
        <v>0</v>
      </c>
      <c r="G56">
        <f>PPCL_NG!Q56</f>
        <v>-0.24161073825503354</v>
      </c>
      <c r="H56">
        <f>PPCL_Spot!Q56</f>
        <v>0</v>
      </c>
      <c r="I56">
        <f>Bawana_NG!Q56</f>
        <v>49.919999999999995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2</v>
      </c>
      <c r="N56">
        <f>'MSW BWN'!T56</f>
        <v>4.3775239999999993</v>
      </c>
      <c r="O56">
        <f>BYPL_ISGS_exbus!BB56</f>
        <v>552.00614198423068</v>
      </c>
      <c r="P56" s="77">
        <v>28.95</v>
      </c>
      <c r="Q56" s="77">
        <v>9.65</v>
      </c>
      <c r="R56" s="80">
        <v>26.3</v>
      </c>
      <c r="S56" s="80">
        <v>0</v>
      </c>
      <c r="T56" s="78">
        <f>SUMPRODUCT(LTA!F56:AJ56,LTA!F$101:AJ$101,LTA!F$104:AJ$104)</f>
        <v>177.79999999999998</v>
      </c>
      <c r="U56" s="78">
        <f>SUMPRODUCT(LTA!F56:AJ56,LTA!F$102:AJ$102,LTA!F$104:AJ$104)</f>
        <v>60.74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184.70999999999998</v>
      </c>
      <c r="AB56" s="117">
        <f>-STOA!O56</f>
        <v>0</v>
      </c>
      <c r="AC56">
        <f t="shared" si="0"/>
        <v>10.315545879798771</v>
      </c>
      <c r="AD56">
        <f t="shared" si="1"/>
        <v>1024.8164976256426</v>
      </c>
      <c r="AE56">
        <f>'IDT-1'!C56</f>
        <v>0</v>
      </c>
      <c r="AF56" s="26"/>
      <c r="AG56">
        <f t="shared" si="2"/>
        <v>1024.8164976256426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-68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6.9199882594658053</v>
      </c>
      <c r="F57">
        <f>GT_Spot!Q57</f>
        <v>0</v>
      </c>
      <c r="G57">
        <f>PPCL_NG!Q57</f>
        <v>-0.24161073825503354</v>
      </c>
      <c r="H57">
        <f>PPCL_Spot!Q57</f>
        <v>0</v>
      </c>
      <c r="I57">
        <f>Bawana_NG!Q57</f>
        <v>49.919999999999995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2</v>
      </c>
      <c r="N57">
        <f>'MSW BWN'!T57</f>
        <v>4.2446399999999995</v>
      </c>
      <c r="O57">
        <f>BYPL_ISGS_exbus!BB57</f>
        <v>542.00322938876513</v>
      </c>
      <c r="P57" s="77">
        <v>28.95</v>
      </c>
      <c r="Q57" s="77">
        <v>9.65</v>
      </c>
      <c r="R57" s="80">
        <v>26.3</v>
      </c>
      <c r="S57" s="80">
        <v>0</v>
      </c>
      <c r="T57" s="78">
        <f>SUMPRODUCT(LTA!F57:AJ57,LTA!F$101:AJ$101,LTA!F$104:AJ$104)</f>
        <v>174.91000000000003</v>
      </c>
      <c r="U57" s="78">
        <f>SUMPRODUCT(LTA!F57:AJ57,LTA!F$102:AJ$102,LTA!F$104:AJ$104)</f>
        <v>60.69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184.10999999999999</v>
      </c>
      <c r="AB57" s="117">
        <f>-STOA!O57</f>
        <v>0</v>
      </c>
      <c r="AC57">
        <f t="shared" si="0"/>
        <v>9.9022206615262292</v>
      </c>
      <c r="AD57">
        <f t="shared" si="1"/>
        <v>1044.5540262484496</v>
      </c>
      <c r="AE57">
        <f>'IDT-1'!C57</f>
        <v>0</v>
      </c>
      <c r="AF57" s="26"/>
      <c r="AG57">
        <f t="shared" si="2"/>
        <v>1044.5540262484496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-35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6.9199882594658053</v>
      </c>
      <c r="F58">
        <f>GT_Spot!Q58</f>
        <v>0</v>
      </c>
      <c r="G58">
        <f>PPCL_NG!Q58</f>
        <v>-0.24161073825503354</v>
      </c>
      <c r="H58">
        <f>PPCL_Spot!Q58</f>
        <v>0</v>
      </c>
      <c r="I58">
        <f>Bawana_NG!Q58</f>
        <v>49.919999999999995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2</v>
      </c>
      <c r="N58">
        <f>'MSW BWN'!T58</f>
        <v>4.2398599999999984</v>
      </c>
      <c r="O58">
        <f>BYPL_ISGS_exbus!BB58</f>
        <v>542.00320880831475</v>
      </c>
      <c r="P58" s="77">
        <v>28.95</v>
      </c>
      <c r="Q58" s="77">
        <v>9.65</v>
      </c>
      <c r="R58" s="80">
        <v>26.3</v>
      </c>
      <c r="S58" s="80">
        <v>0</v>
      </c>
      <c r="T58" s="78">
        <f>SUMPRODUCT(LTA!F58:AJ58,LTA!F$101:AJ$101,LTA!F$104:AJ$104)</f>
        <v>174.53999999999996</v>
      </c>
      <c r="U58" s="78">
        <f>SUMPRODUCT(LTA!F58:AJ58,LTA!F$102:AJ$102,LTA!F$104:AJ$104)</f>
        <v>57.41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183.51</v>
      </c>
      <c r="AB58" s="117">
        <f>-STOA!O58</f>
        <v>0</v>
      </c>
      <c r="AC58">
        <f t="shared" si="0"/>
        <v>9.554043953141429</v>
      </c>
      <c r="AD58">
        <f t="shared" si="1"/>
        <v>1075.647402376384</v>
      </c>
      <c r="AE58">
        <f>'IDT-1'!C58</f>
        <v>0</v>
      </c>
      <c r="AF58" s="26"/>
      <c r="AG58">
        <f t="shared" si="2"/>
        <v>1075.647402376384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6.9199882594658053</v>
      </c>
      <c r="F59">
        <f>GT_Spot!Q59</f>
        <v>0</v>
      </c>
      <c r="G59">
        <f>PPCL_NG!Q59</f>
        <v>-0.24161073825503354</v>
      </c>
      <c r="H59">
        <f>PPCL_Spot!Q59</f>
        <v>0</v>
      </c>
      <c r="I59">
        <f>Bawana_NG!Q59</f>
        <v>49.919999999999995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2</v>
      </c>
      <c r="N59">
        <f>'MSW BWN'!T59</f>
        <v>4.2723639999999996</v>
      </c>
      <c r="O59">
        <f>BYPL_ISGS_exbus!BB59</f>
        <v>537.37680856863824</v>
      </c>
      <c r="P59" s="77">
        <v>28.95</v>
      </c>
      <c r="Q59" s="77">
        <v>9.65</v>
      </c>
      <c r="R59" s="80">
        <v>26.3</v>
      </c>
      <c r="S59" s="80">
        <v>0</v>
      </c>
      <c r="T59" s="78">
        <f>SUMPRODUCT(LTA!F59:AJ59,LTA!F$101:AJ$101,LTA!F$104:AJ$104)</f>
        <v>172.89000000000001</v>
      </c>
      <c r="U59" s="78">
        <f>SUMPRODUCT(LTA!F59:AJ59,LTA!F$102:AJ$102,LTA!F$104:AJ$104)</f>
        <v>57.44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182.60999999999999</v>
      </c>
      <c r="AB59" s="117">
        <f>-STOA!O59</f>
        <v>0</v>
      </c>
      <c r="AC59">
        <f t="shared" si="0"/>
        <v>9.7755417469425243</v>
      </c>
      <c r="AD59">
        <f t="shared" si="1"/>
        <v>1036.3120083429064</v>
      </c>
      <c r="AE59">
        <f>'IDT-1'!C59</f>
        <v>0</v>
      </c>
      <c r="AF59" s="26"/>
      <c r="AG59">
        <f t="shared" si="2"/>
        <v>1036.3120083429064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-32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6.9199882594658053</v>
      </c>
      <c r="F60">
        <f>GT_Spot!Q60</f>
        <v>0</v>
      </c>
      <c r="G60">
        <f>PPCL_NG!Q60</f>
        <v>-0.24161073825503354</v>
      </c>
      <c r="H60">
        <f>PPCL_Spot!Q60</f>
        <v>0</v>
      </c>
      <c r="I60">
        <f>Bawana_NG!Q60</f>
        <v>49.919999999999995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2</v>
      </c>
      <c r="N60">
        <f>'MSW BWN'!T60</f>
        <v>4.3268559999999994</v>
      </c>
      <c r="O60">
        <f>BYPL_ISGS_exbus!BB60</f>
        <v>537.37682028177824</v>
      </c>
      <c r="P60" s="77">
        <v>28.95</v>
      </c>
      <c r="Q60" s="77">
        <v>9.65</v>
      </c>
      <c r="R60" s="80">
        <v>26.3</v>
      </c>
      <c r="S60" s="80">
        <v>0</v>
      </c>
      <c r="T60" s="78">
        <f>SUMPRODUCT(LTA!F60:AJ60,LTA!F$101:AJ$101,LTA!F$104:AJ$104)</f>
        <v>172.37</v>
      </c>
      <c r="U60" s="78">
        <f>SUMPRODUCT(LTA!F60:AJ60,LTA!F$102:AJ$102,LTA!F$104:AJ$104)</f>
        <v>57.56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181.70999999999998</v>
      </c>
      <c r="AB60" s="117">
        <f>-STOA!O60</f>
        <v>0</v>
      </c>
      <c r="AC60">
        <f t="shared" si="0"/>
        <v>9.7113126144849868</v>
      </c>
      <c r="AD60">
        <f t="shared" si="1"/>
        <v>1041.1307411885041</v>
      </c>
      <c r="AE60">
        <f>'IDT-1'!C60</f>
        <v>0</v>
      </c>
      <c r="AF60" s="26"/>
      <c r="AG60">
        <f t="shared" si="2"/>
        <v>1041.1307411885041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-26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6.9199882594658053</v>
      </c>
      <c r="F61">
        <f>GT_Spot!Q61</f>
        <v>0</v>
      </c>
      <c r="G61">
        <f>PPCL_NG!Q61</f>
        <v>-0.24161073825503354</v>
      </c>
      <c r="H61">
        <f>PPCL_Spot!Q61</f>
        <v>0</v>
      </c>
      <c r="I61">
        <f>Bawana_NG!Q61</f>
        <v>49.919999999999995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2</v>
      </c>
      <c r="N61">
        <f>'MSW BWN'!T61</f>
        <v>4.4186319999999988</v>
      </c>
      <c r="O61">
        <f>BYPL_ISGS_exbus!BB61</f>
        <v>537.8776561467572</v>
      </c>
      <c r="P61" s="77">
        <v>28.95</v>
      </c>
      <c r="Q61" s="77">
        <v>9.6799999999999979</v>
      </c>
      <c r="R61" s="80">
        <v>26.3</v>
      </c>
      <c r="S61" s="80">
        <v>0</v>
      </c>
      <c r="T61" s="78">
        <f>SUMPRODUCT(LTA!F61:AJ61,LTA!F$101:AJ$101,LTA!F$104:AJ$104)</f>
        <v>168.16</v>
      </c>
      <c r="U61" s="78">
        <f>SUMPRODUCT(LTA!F61:AJ61,LTA!F$102:AJ$102,LTA!F$104:AJ$104)</f>
        <v>58.03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178.70999999999998</v>
      </c>
      <c r="AB61" s="117">
        <f>-STOA!O61</f>
        <v>0</v>
      </c>
      <c r="AC61">
        <f t="shared" si="0"/>
        <v>9.5540722833197229</v>
      </c>
      <c r="AD61">
        <f t="shared" si="1"/>
        <v>1075.6505933846481</v>
      </c>
      <c r="AE61">
        <f>'IDT-1'!C61</f>
        <v>0</v>
      </c>
      <c r="AF61" s="26"/>
      <c r="AG61">
        <f t="shared" si="2"/>
        <v>1075.6505933846481</v>
      </c>
      <c r="AI61" s="75">
        <f>PXIL!I61</f>
        <v>0</v>
      </c>
      <c r="AJ61" s="75">
        <f>PXIL!O61</f>
        <v>0</v>
      </c>
      <c r="AK61" s="75">
        <f>RTM_IEX!I61</f>
        <v>14.48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7.0486846084064103</v>
      </c>
      <c r="F62">
        <f>GT_Spot!Q62</f>
        <v>0</v>
      </c>
      <c r="G62">
        <f>PPCL_NG!Q62</f>
        <v>-0.24161073825503354</v>
      </c>
      <c r="H62">
        <f>PPCL_Spot!Q62</f>
        <v>0</v>
      </c>
      <c r="I62">
        <f>Bawana_NG!Q62</f>
        <v>49.919999999999995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2</v>
      </c>
      <c r="N62">
        <f>'MSW BWN'!T62</f>
        <v>4.1805879999999993</v>
      </c>
      <c r="O62">
        <f>BYPL_ISGS_exbus!BB62</f>
        <v>537.87758085638302</v>
      </c>
      <c r="P62" s="77">
        <v>28.95</v>
      </c>
      <c r="Q62" s="77">
        <v>9.6799999999999979</v>
      </c>
      <c r="R62" s="80">
        <v>26.3</v>
      </c>
      <c r="S62" s="80">
        <v>0</v>
      </c>
      <c r="T62" s="78">
        <f>SUMPRODUCT(LTA!F62:AJ62,LTA!F$101:AJ$101,LTA!F$104:AJ$104)</f>
        <v>161.53</v>
      </c>
      <c r="U62" s="78">
        <f>SUMPRODUCT(LTA!F62:AJ62,LTA!F$102:AJ$102,LTA!F$104:AJ$104)</f>
        <v>58.62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176.60999999999999</v>
      </c>
      <c r="AB62" s="117">
        <f>-STOA!O62</f>
        <v>0</v>
      </c>
      <c r="AC62">
        <f t="shared" si="0"/>
        <v>9.6087253614351056</v>
      </c>
      <c r="AD62">
        <f t="shared" si="1"/>
        <v>1081.8065173650994</v>
      </c>
      <c r="AE62">
        <f>'IDT-1'!C62</f>
        <v>0</v>
      </c>
      <c r="AF62" s="26"/>
      <c r="AG62">
        <f t="shared" si="2"/>
        <v>1081.8065173650994</v>
      </c>
      <c r="AI62" s="75">
        <f>PXIL!I62</f>
        <v>0</v>
      </c>
      <c r="AJ62" s="75">
        <f>PXIL!O62</f>
        <v>0</v>
      </c>
      <c r="AK62" s="75">
        <f>RTM_IEX!I62</f>
        <v>28.94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7.0486846084064103</v>
      </c>
      <c r="F63">
        <f>GT_Spot!Q63</f>
        <v>0</v>
      </c>
      <c r="G63">
        <f>PPCL_NG!Q63</f>
        <v>-0.24161073825503354</v>
      </c>
      <c r="H63">
        <f>PPCL_Spot!Q63</f>
        <v>0</v>
      </c>
      <c r="I63">
        <f>Bawana_NG!Q63</f>
        <v>49.919999999999995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2</v>
      </c>
      <c r="N63">
        <f>'MSW BWN'!T63</f>
        <v>4.3086919999999989</v>
      </c>
      <c r="O63">
        <f>BYPL_ISGS_exbus!BB63</f>
        <v>568.15816945117228</v>
      </c>
      <c r="P63" s="77">
        <v>54.44738786279683</v>
      </c>
      <c r="Q63" s="77">
        <v>9.69</v>
      </c>
      <c r="R63" s="80">
        <v>26.3</v>
      </c>
      <c r="S63" s="80">
        <v>0</v>
      </c>
      <c r="T63" s="78">
        <f>SUMPRODUCT(LTA!F63:AJ63,LTA!F$101:AJ$101,LTA!F$104:AJ$104)</f>
        <v>154.89000000000004</v>
      </c>
      <c r="U63" s="78">
        <f>SUMPRODUCT(LTA!F63:AJ63,LTA!F$102:AJ$102,LTA!F$104:AJ$104)</f>
        <v>58.39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175.70999999999998</v>
      </c>
      <c r="AB63" s="117">
        <f>-STOA!O63</f>
        <v>0</v>
      </c>
      <c r="AC63">
        <f t="shared" si="0"/>
        <v>10.079595205216506</v>
      </c>
      <c r="AD63">
        <f t="shared" si="1"/>
        <v>1066.541727978904</v>
      </c>
      <c r="AE63">
        <f>'IDT-1'!C63</f>
        <v>0</v>
      </c>
      <c r="AF63" s="26"/>
      <c r="AG63">
        <f t="shared" si="2"/>
        <v>1066.541727978904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-34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7.0486846084064103</v>
      </c>
      <c r="F64">
        <f>GT_Spot!Q64</f>
        <v>0</v>
      </c>
      <c r="G64">
        <f>PPCL_NG!Q64</f>
        <v>-0.24161073825503354</v>
      </c>
      <c r="H64">
        <f>PPCL_Spot!Q64</f>
        <v>0</v>
      </c>
      <c r="I64">
        <f>Bawana_NG!Q64</f>
        <v>49.919999999999995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2</v>
      </c>
      <c r="N64">
        <f>'MSW BWN'!T64</f>
        <v>4.3823039999999986</v>
      </c>
      <c r="O64">
        <f>BYPL_ISGS_exbus!BB64</f>
        <v>568.15816945117228</v>
      </c>
      <c r="P64" s="77">
        <v>54.44738786279683</v>
      </c>
      <c r="Q64" s="77">
        <v>9.69</v>
      </c>
      <c r="R64" s="80">
        <v>26.3</v>
      </c>
      <c r="S64" s="80">
        <v>0</v>
      </c>
      <c r="T64" s="78">
        <f>SUMPRODUCT(LTA!F64:AJ64,LTA!F$101:AJ$101,LTA!F$104:AJ$104)</f>
        <v>148.29</v>
      </c>
      <c r="U64" s="78">
        <f>SUMPRODUCT(LTA!F64:AJ64,LTA!F$102:AJ$102,LTA!F$104:AJ$104)</f>
        <v>58.43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172.70999999999998</v>
      </c>
      <c r="AB64" s="117">
        <f>-STOA!O64</f>
        <v>0</v>
      </c>
      <c r="AC64">
        <f t="shared" si="0"/>
        <v>9.9961149908165066</v>
      </c>
      <c r="AD64">
        <f t="shared" si="1"/>
        <v>1057.1388201933039</v>
      </c>
      <c r="AE64">
        <f>'IDT-1'!C64</f>
        <v>0</v>
      </c>
      <c r="AF64" s="26"/>
      <c r="AG64">
        <f t="shared" si="2"/>
        <v>1057.1388201933039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-34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7.0486846084064103</v>
      </c>
      <c r="F65">
        <f>GT_Spot!Q65</f>
        <v>0</v>
      </c>
      <c r="G65">
        <f>PPCL_NG!Q65</f>
        <v>-0.24161073825503354</v>
      </c>
      <c r="H65">
        <f>PPCL_Spot!Q65</f>
        <v>0</v>
      </c>
      <c r="I65">
        <f>Bawana_NG!Q65</f>
        <v>49.919999999999995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2</v>
      </c>
      <c r="N65">
        <f>'MSW BWN'!T65</f>
        <v>4.4100279999999996</v>
      </c>
      <c r="O65">
        <f>BYPL_ISGS_exbus!BB65</f>
        <v>568.15819778267746</v>
      </c>
      <c r="P65" s="77">
        <v>54.44738786279683</v>
      </c>
      <c r="Q65" s="77">
        <v>9.69</v>
      </c>
      <c r="R65" s="80">
        <v>26.3</v>
      </c>
      <c r="S65" s="80">
        <v>0</v>
      </c>
      <c r="T65" s="78">
        <f>SUMPRODUCT(LTA!F65:AJ65,LTA!F$101:AJ$101,LTA!F$104:AJ$104)</f>
        <v>139.37</v>
      </c>
      <c r="U65" s="78">
        <f>SUMPRODUCT(LTA!F65:AJ65,LTA!F$102:AJ$102,LTA!F$104:AJ$104)</f>
        <v>58.65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170.30999999999997</v>
      </c>
      <c r="AB65" s="117">
        <f>-STOA!O65</f>
        <v>0</v>
      </c>
      <c r="AC65">
        <f t="shared" si="0"/>
        <v>9.7326948755791101</v>
      </c>
      <c r="AD65">
        <f t="shared" si="1"/>
        <v>1095.7699926400467</v>
      </c>
      <c r="AE65">
        <f>'IDT-1'!C65</f>
        <v>0</v>
      </c>
      <c r="AF65" s="26"/>
      <c r="AG65">
        <f t="shared" si="2"/>
        <v>1095.7699926400467</v>
      </c>
      <c r="AI65" s="75">
        <f>PXIL!I65</f>
        <v>0</v>
      </c>
      <c r="AJ65" s="75">
        <f>PXIL!O65</f>
        <v>0</v>
      </c>
      <c r="AK65" s="75">
        <f>RTM_IEX!I65</f>
        <v>15.44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7.0486846084064103</v>
      </c>
      <c r="F66">
        <f>GT_Spot!Q66</f>
        <v>0</v>
      </c>
      <c r="G66">
        <f>PPCL_NG!Q66</f>
        <v>-0.24161073825503354</v>
      </c>
      <c r="H66">
        <f>PPCL_Spot!Q66</f>
        <v>0</v>
      </c>
      <c r="I66">
        <f>Bawana_NG!Q66</f>
        <v>49.919999999999995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2</v>
      </c>
      <c r="N66">
        <f>'MSW BWN'!T66</f>
        <v>4.2723639999999996</v>
      </c>
      <c r="O66">
        <f>BYPL_ISGS_exbus!BB66</f>
        <v>573.89151282317232</v>
      </c>
      <c r="P66" s="77">
        <v>54.44738786279683</v>
      </c>
      <c r="Q66" s="77">
        <v>9.69</v>
      </c>
      <c r="R66" s="80">
        <v>26.3</v>
      </c>
      <c r="S66" s="80">
        <v>0</v>
      </c>
      <c r="T66" s="78">
        <f>SUMPRODUCT(LTA!F66:AJ66,LTA!F$101:AJ$101,LTA!F$104:AJ$104)</f>
        <v>130.92000000000002</v>
      </c>
      <c r="U66" s="78">
        <f>SUMPRODUCT(LTA!F66:AJ66,LTA!F$102:AJ$102,LTA!F$104:AJ$104)</f>
        <v>58.7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167.30999999999997</v>
      </c>
      <c r="AB66" s="117">
        <f>-STOA!O66</f>
        <v>0</v>
      </c>
      <c r="AC66">
        <f t="shared" si="0"/>
        <v>9.5457446047354679</v>
      </c>
      <c r="AD66">
        <f t="shared" si="1"/>
        <v>1074.7125939513851</v>
      </c>
      <c r="AE66">
        <f>'IDT-1'!C66</f>
        <v>0</v>
      </c>
      <c r="AF66" s="26"/>
      <c r="AG66">
        <f t="shared" si="2"/>
        <v>1074.7125939513851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7.0486846084064103</v>
      </c>
      <c r="F67">
        <f>GT_Spot!Q67</f>
        <v>0</v>
      </c>
      <c r="G67">
        <f>PPCL_NG!Q67</f>
        <v>-0.24161073825503354</v>
      </c>
      <c r="H67">
        <f>PPCL_Spot!Q67</f>
        <v>0</v>
      </c>
      <c r="I67">
        <f>Bawana_NG!Q67</f>
        <v>49.919999999999995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2</v>
      </c>
      <c r="N67">
        <f>'MSW BWN'!T67</f>
        <v>4.2628039999999983</v>
      </c>
      <c r="O67">
        <f>BYPL_ISGS_exbus!BB67</f>
        <v>575.51512146317236</v>
      </c>
      <c r="P67" s="77">
        <v>54.44738786279683</v>
      </c>
      <c r="Q67" s="77">
        <v>9.69</v>
      </c>
      <c r="R67" s="80">
        <v>26.3</v>
      </c>
      <c r="S67" s="80">
        <v>0</v>
      </c>
      <c r="T67" s="78">
        <f>SUMPRODUCT(LTA!F67:AJ67,LTA!F$101:AJ$101,LTA!F$104:AJ$104)</f>
        <v>114.95</v>
      </c>
      <c r="U67" s="78">
        <f>SUMPRODUCT(LTA!F67:AJ67,LTA!F$102:AJ$102,LTA!F$104:AJ$104)</f>
        <v>58.64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165.51</v>
      </c>
      <c r="AB67" s="117">
        <f>-STOA!O67</f>
        <v>0</v>
      </c>
      <c r="AC67">
        <f t="shared" si="0"/>
        <v>9.5728842327674677</v>
      </c>
      <c r="AD67">
        <f t="shared" si="1"/>
        <v>1077.7695029633533</v>
      </c>
      <c r="AE67">
        <f>'IDT-1'!C67</f>
        <v>0</v>
      </c>
      <c r="AF67" s="26"/>
      <c r="AG67">
        <f t="shared" si="2"/>
        <v>1077.7695029633533</v>
      </c>
      <c r="AI67" s="75">
        <f>PXIL!I67</f>
        <v>0</v>
      </c>
      <c r="AJ67" s="75">
        <f>PXIL!O67</f>
        <v>0</v>
      </c>
      <c r="AK67" s="75">
        <f>RTM_IEX!I67</f>
        <v>19.3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7.2603568188690648</v>
      </c>
      <c r="F68">
        <f>GT_Spot!Q68</f>
        <v>0</v>
      </c>
      <c r="G68">
        <f>PPCL_NG!Q68</f>
        <v>-0.24161073825503354</v>
      </c>
      <c r="H68">
        <f>PPCL_Spot!Q68</f>
        <v>0</v>
      </c>
      <c r="I68">
        <f>Bawana_NG!Q68</f>
        <v>49.919999999999995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2</v>
      </c>
      <c r="N68">
        <f>'MSW BWN'!T68</f>
        <v>4.3364159999999989</v>
      </c>
      <c r="O68">
        <f>BYPL_ISGS_exbus!BB68</f>
        <v>575.51512146317236</v>
      </c>
      <c r="P68" s="77">
        <v>54.44738786279683</v>
      </c>
      <c r="Q68" s="77">
        <v>9.69</v>
      </c>
      <c r="R68" s="80">
        <v>26.3</v>
      </c>
      <c r="S68" s="80">
        <v>0</v>
      </c>
      <c r="T68" s="78">
        <f>SUMPRODUCT(LTA!F68:AJ68,LTA!F$101:AJ$101,LTA!F$104:AJ$104)</f>
        <v>100.11999999999999</v>
      </c>
      <c r="U68" s="78">
        <f>SUMPRODUCT(LTA!F68:AJ68,LTA!F$102:AJ$102,LTA!F$104:AJ$104)</f>
        <v>58.87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162.20999999999998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9.5197787338195372</v>
      </c>
      <c r="AD68">
        <f t="shared" ref="AD68:AD98" si="4">SUM(B68:AB68,AI68:AR68)-AC68</f>
        <v>1071.7878926727637</v>
      </c>
      <c r="AE68">
        <f>'IDT-1'!C68</f>
        <v>0</v>
      </c>
      <c r="AF68" s="26"/>
      <c r="AG68">
        <f t="shared" ref="AG68:AG98" si="5">SUM(AD68:AF68)</f>
        <v>1071.7878926727637</v>
      </c>
      <c r="AI68" s="75">
        <f>PXIL!I68</f>
        <v>0</v>
      </c>
      <c r="AJ68" s="75">
        <f>PXIL!O68</f>
        <v>0</v>
      </c>
      <c r="AK68" s="75">
        <f>RTM_IEX!I68</f>
        <v>30.88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7.2603568188690648</v>
      </c>
      <c r="F69">
        <f>GT_Spot!Q69</f>
        <v>0</v>
      </c>
      <c r="G69">
        <f>PPCL_NG!Q69</f>
        <v>-0.24161073825503354</v>
      </c>
      <c r="H69">
        <f>PPCL_Spot!Q69</f>
        <v>0</v>
      </c>
      <c r="I69">
        <f>Bawana_NG!Q69</f>
        <v>49.919999999999995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2</v>
      </c>
      <c r="N69">
        <f>'MSW BWN'!T69</f>
        <v>4.1987519999999998</v>
      </c>
      <c r="O69">
        <f>BYPL_ISGS_exbus!BB69</f>
        <v>580.72444065221293</v>
      </c>
      <c r="P69" s="77">
        <v>54.44738786279683</v>
      </c>
      <c r="Q69" s="77">
        <v>9.69</v>
      </c>
      <c r="R69" s="80">
        <v>26.3</v>
      </c>
      <c r="S69" s="80">
        <v>0</v>
      </c>
      <c r="T69" s="78">
        <f>SUMPRODUCT(LTA!F69:AJ69,LTA!F$101:AJ$101,LTA!F$104:AJ$104)</f>
        <v>89.23</v>
      </c>
      <c r="U69" s="78">
        <f>SUMPRODUCT(LTA!F69:AJ69,LTA!F$102:AJ$102,LTA!F$104:AJ$104)</f>
        <v>56.34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159.51</v>
      </c>
      <c r="AB69" s="117">
        <f>-STOA!O69</f>
        <v>0</v>
      </c>
      <c r="AC69">
        <f t="shared" si="3"/>
        <v>9.6603292994830952</v>
      </c>
      <c r="AD69">
        <f t="shared" si="4"/>
        <v>1087.6189972961408</v>
      </c>
      <c r="AE69">
        <f>'IDT-1'!C69</f>
        <v>0</v>
      </c>
      <c r="AF69" s="26"/>
      <c r="AG69">
        <f t="shared" si="5"/>
        <v>1087.6189972961408</v>
      </c>
      <c r="AI69" s="75">
        <f>PXIL!I69</f>
        <v>0</v>
      </c>
      <c r="AJ69" s="75">
        <f>PXIL!O69</f>
        <v>0</v>
      </c>
      <c r="AK69" s="75">
        <f>RTM_IEX!I69</f>
        <v>57.9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7.2603568188690648</v>
      </c>
      <c r="F70">
        <f>GT_Spot!Q70</f>
        <v>0</v>
      </c>
      <c r="G70">
        <f>PPCL_NG!Q70</f>
        <v>-0.24161073825503354</v>
      </c>
      <c r="H70">
        <f>PPCL_Spot!Q70</f>
        <v>0</v>
      </c>
      <c r="I70">
        <f>Bawana_NG!Q70</f>
        <v>49.919999999999995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2</v>
      </c>
      <c r="N70">
        <f>'MSW BWN'!T70</f>
        <v>4.2398599999999984</v>
      </c>
      <c r="O70">
        <f>BYPL_ISGS_exbus!BB70</f>
        <v>596.90639736531944</v>
      </c>
      <c r="P70" s="77">
        <v>54.44738786279683</v>
      </c>
      <c r="Q70" s="77">
        <v>10.039999999999999</v>
      </c>
      <c r="R70" s="80">
        <v>26.3</v>
      </c>
      <c r="S70" s="80">
        <v>0</v>
      </c>
      <c r="T70" s="78">
        <f>SUMPRODUCT(LTA!F70:AJ70,LTA!F$101:AJ$101,LTA!F$104:AJ$104)</f>
        <v>78.929999999999993</v>
      </c>
      <c r="U70" s="78">
        <f>SUMPRODUCT(LTA!F70:AJ70,LTA!F$102:AJ$102,LTA!F$104:AJ$104)</f>
        <v>104.74000000000001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-45</v>
      </c>
      <c r="AA70" s="117">
        <f>STOA!I70</f>
        <v>157.70999999999998</v>
      </c>
      <c r="AB70" s="117">
        <f>-STOA!O70</f>
        <v>0</v>
      </c>
      <c r="AC70">
        <f t="shared" si="3"/>
        <v>10.287352007457221</v>
      </c>
      <c r="AD70">
        <f t="shared" si="4"/>
        <v>1067.8450393012731</v>
      </c>
      <c r="AE70">
        <f>'IDT-1'!C70</f>
        <v>0</v>
      </c>
      <c r="AF70" s="26"/>
      <c r="AG70">
        <f t="shared" si="5"/>
        <v>1067.8450393012731</v>
      </c>
      <c r="AI70" s="75">
        <f>PXIL!I70</f>
        <v>0</v>
      </c>
      <c r="AJ70" s="75">
        <f>PXIL!O70</f>
        <v>0</v>
      </c>
      <c r="AK70" s="75">
        <f>RTM_IEX!I70</f>
        <v>30.88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7.2603568188690648</v>
      </c>
      <c r="F71">
        <f>GT_Spot!Q71</f>
        <v>0</v>
      </c>
      <c r="G71">
        <f>PPCL_NG!Q71</f>
        <v>-0.24161073825503354</v>
      </c>
      <c r="H71">
        <f>PPCL_Spot!Q71</f>
        <v>0</v>
      </c>
      <c r="I71">
        <f>Bawana_NG!Q71</f>
        <v>49.919999999999995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2</v>
      </c>
      <c r="N71">
        <f>'MSW BWN'!T71</f>
        <v>4.2723639999999996</v>
      </c>
      <c r="O71">
        <f>BYPL_ISGS_exbus!BB71</f>
        <v>596.17487698808463</v>
      </c>
      <c r="P71" s="77">
        <v>54.44738786279683</v>
      </c>
      <c r="Q71" s="77">
        <v>10.039999999999999</v>
      </c>
      <c r="R71" s="80">
        <v>26.3</v>
      </c>
      <c r="S71" s="80">
        <v>0</v>
      </c>
      <c r="T71" s="78">
        <f>SUMPRODUCT(LTA!F71:AJ71,LTA!F$101:AJ$101,LTA!F$104:AJ$104)</f>
        <v>68.02000000000001</v>
      </c>
      <c r="U71" s="78">
        <f>SUMPRODUCT(LTA!F71:AJ71,LTA!F$102:AJ$102,LTA!F$104:AJ$104)</f>
        <v>104.78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-25</v>
      </c>
      <c r="AA71" s="117">
        <f>STOA!I71</f>
        <v>154.70999999999998</v>
      </c>
      <c r="AB71" s="117">
        <f>-STOA!O71</f>
        <v>0</v>
      </c>
      <c r="AC71">
        <f t="shared" si="3"/>
        <v>9.7523421128936469</v>
      </c>
      <c r="AD71">
        <f t="shared" si="4"/>
        <v>1047.7610328186015</v>
      </c>
      <c r="AE71">
        <f>'IDT-1'!C71</f>
        <v>0</v>
      </c>
      <c r="AF71" s="26"/>
      <c r="AG71">
        <f t="shared" si="5"/>
        <v>1047.7610328186015</v>
      </c>
      <c r="AI71" s="75">
        <f>PXIL!I71</f>
        <v>0</v>
      </c>
      <c r="AJ71" s="75">
        <f>PXIL!O71</f>
        <v>0</v>
      </c>
      <c r="AK71" s="75">
        <f>RTM_IEX!I71</f>
        <v>4.83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7.2603568188690648</v>
      </c>
      <c r="F72">
        <f>GT_Spot!Q72</f>
        <v>0</v>
      </c>
      <c r="G72">
        <f>PPCL_NG!Q72</f>
        <v>-0.24161073825503354</v>
      </c>
      <c r="H72">
        <f>PPCL_Spot!Q72</f>
        <v>0</v>
      </c>
      <c r="I72">
        <f>Bawana_NG!Q72</f>
        <v>49.919999999999995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2</v>
      </c>
      <c r="N72">
        <f>'MSW BWN'!T72</f>
        <v>4.1710279999999997</v>
      </c>
      <c r="O72">
        <f>BYPL_ISGS_exbus!BB72</f>
        <v>596.03075230808463</v>
      </c>
      <c r="P72" s="77">
        <v>54.44738786279683</v>
      </c>
      <c r="Q72" s="77">
        <v>10.039999999999999</v>
      </c>
      <c r="R72" s="80">
        <v>22.01</v>
      </c>
      <c r="S72" s="80">
        <v>0</v>
      </c>
      <c r="T72" s="78">
        <f>SUMPRODUCT(LTA!F72:AJ72,LTA!F$101:AJ$101,LTA!F$104:AJ$104)</f>
        <v>56.87</v>
      </c>
      <c r="U72" s="78">
        <f>SUMPRODUCT(LTA!F72:AJ72,LTA!F$102:AJ$102,LTA!F$104:AJ$104)</f>
        <v>105.10000000000001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-5</v>
      </c>
      <c r="AA72" s="117">
        <f>STOA!I72</f>
        <v>152.90999999999997</v>
      </c>
      <c r="AB72" s="117">
        <f>-STOA!O72</f>
        <v>0</v>
      </c>
      <c r="AC72">
        <f t="shared" si="3"/>
        <v>9.551059508465741</v>
      </c>
      <c r="AD72">
        <f t="shared" si="4"/>
        <v>1065.2668547430296</v>
      </c>
      <c r="AE72">
        <f>'IDT-1'!C72</f>
        <v>0</v>
      </c>
      <c r="AF72" s="26"/>
      <c r="AG72">
        <f t="shared" si="5"/>
        <v>1065.2668547430296</v>
      </c>
      <c r="AI72" s="75">
        <f>PXIL!I72</f>
        <v>0</v>
      </c>
      <c r="AJ72" s="75">
        <f>PXIL!O72</f>
        <v>0</v>
      </c>
      <c r="AK72" s="75">
        <f>RTM_IEX!I72</f>
        <v>19.3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7.2603568188690648</v>
      </c>
      <c r="F73">
        <f>GT_Spot!Q73</f>
        <v>0</v>
      </c>
      <c r="G73">
        <f>PPCL_NG!Q73</f>
        <v>-0.24161073825503354</v>
      </c>
      <c r="H73">
        <f>PPCL_Spot!Q73</f>
        <v>0</v>
      </c>
      <c r="I73">
        <f>Bawana_NG!Q73</f>
        <v>49.919999999999995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2</v>
      </c>
      <c r="N73">
        <f>'MSW BWN'!T73</f>
        <v>3.9693119999999995</v>
      </c>
      <c r="O73">
        <f>BYPL_ISGS_exbus!BB73</f>
        <v>677.78318419619075</v>
      </c>
      <c r="P73" s="77">
        <v>54.44738786279683</v>
      </c>
      <c r="Q73" s="77">
        <v>19.610000000000003</v>
      </c>
      <c r="R73" s="80">
        <v>13.93</v>
      </c>
      <c r="S73" s="80">
        <v>0</v>
      </c>
      <c r="T73" s="78">
        <f>SUMPRODUCT(LTA!F73:AJ73,LTA!F$101:AJ$101,LTA!F$104:AJ$104)</f>
        <v>46.45</v>
      </c>
      <c r="U73" s="78">
        <f>SUMPRODUCT(LTA!F73:AJ73,LTA!F$102:AJ$102,LTA!F$104:AJ$104)</f>
        <v>104.42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151.70999999999998</v>
      </c>
      <c r="AB73" s="117">
        <f>-STOA!O73</f>
        <v>0</v>
      </c>
      <c r="AC73">
        <f t="shared" si="3"/>
        <v>10.661874822001819</v>
      </c>
      <c r="AD73">
        <f t="shared" si="4"/>
        <v>1079.8967553175996</v>
      </c>
      <c r="AE73">
        <f>'IDT-1'!C73</f>
        <v>0</v>
      </c>
      <c r="AF73" s="26"/>
      <c r="AG73">
        <f t="shared" si="5"/>
        <v>1079.8967553175996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-60</v>
      </c>
      <c r="AM73" s="75">
        <f>RTM_PXI!I73</f>
        <v>0</v>
      </c>
      <c r="AN73" s="75">
        <f>RTM_PXI!O73</f>
        <v>0</v>
      </c>
      <c r="AO73" s="192">
        <f>GDAM_IEX!I73</f>
        <v>19.3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7.2603568188690648</v>
      </c>
      <c r="F74">
        <f>GT_Spot!Q74</f>
        <v>0</v>
      </c>
      <c r="G74">
        <f>PPCL_NG!Q74</f>
        <v>-0.24161073825503354</v>
      </c>
      <c r="H74">
        <f>PPCL_Spot!Q74</f>
        <v>0</v>
      </c>
      <c r="I74">
        <f>Bawana_NG!Q74</f>
        <v>49.919999999999995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2</v>
      </c>
      <c r="N74">
        <f>'MSW BWN'!T74</f>
        <v>4.1117559999999989</v>
      </c>
      <c r="O74">
        <f>BYPL_ISGS_exbus!BB74</f>
        <v>678.56324664419083</v>
      </c>
      <c r="P74" s="77">
        <v>54.44738786279683</v>
      </c>
      <c r="Q74" s="77">
        <v>19.610000000000003</v>
      </c>
      <c r="R74" s="80">
        <v>8.1999999999999993</v>
      </c>
      <c r="S74" s="80">
        <v>0</v>
      </c>
      <c r="T74" s="78">
        <f>SUMPRODUCT(LTA!F74:AJ74,LTA!F$101:AJ$101,LTA!F$104:AJ$104)</f>
        <v>31.96</v>
      </c>
      <c r="U74" s="78">
        <f>SUMPRODUCT(LTA!F74:AJ74,LTA!F$102:AJ$102,LTA!F$104:AJ$104)</f>
        <v>101.99000000000001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7.24</v>
      </c>
      <c r="Z74" s="75">
        <f>IEX!O74</f>
        <v>0</v>
      </c>
      <c r="AA74" s="117">
        <f>STOA!I74</f>
        <v>150.20999999999998</v>
      </c>
      <c r="AB74" s="117">
        <f>-STOA!O74</f>
        <v>0</v>
      </c>
      <c r="AC74">
        <f t="shared" si="3"/>
        <v>10.584896878744221</v>
      </c>
      <c r="AD74">
        <f t="shared" si="4"/>
        <v>1071.2262397088575</v>
      </c>
      <c r="AE74">
        <f>'IDT-1'!C74</f>
        <v>0</v>
      </c>
      <c r="AF74" s="26"/>
      <c r="AG74">
        <f t="shared" si="5"/>
        <v>1071.2262397088575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-60</v>
      </c>
      <c r="AM74" s="75">
        <f>RTM_PXI!I74</f>
        <v>0</v>
      </c>
      <c r="AN74" s="75">
        <f>RTM_PXI!O74</f>
        <v>0</v>
      </c>
      <c r="AO74" s="192">
        <f>GDAM_IEX!I74</f>
        <v>26.54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19.101599999999998</v>
      </c>
      <c r="F75">
        <f>GT_Spot!Q75</f>
        <v>0</v>
      </c>
      <c r="G75">
        <f>PPCL_NG!Q75</f>
        <v>-0.24161073825503354</v>
      </c>
      <c r="H75">
        <f>PPCL_Spot!Q75</f>
        <v>0</v>
      </c>
      <c r="I75">
        <f>Bawana_NG!Q75</f>
        <v>49.919999999999995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2</v>
      </c>
      <c r="N75">
        <f>'MSW BWN'!T75</f>
        <v>4.3593599999999988</v>
      </c>
      <c r="O75">
        <f>BYPL_ISGS_exbus!BB75</f>
        <v>680.02759534640768</v>
      </c>
      <c r="P75" s="77">
        <v>54.44738786279683</v>
      </c>
      <c r="Q75" s="77">
        <v>19.610000000000003</v>
      </c>
      <c r="R75" s="80">
        <v>0</v>
      </c>
      <c r="S75" s="80">
        <v>0</v>
      </c>
      <c r="T75" s="78">
        <f>SUMPRODUCT(LTA!F75:AJ75,LTA!F$101:AJ$101,LTA!F$104:AJ$104)</f>
        <v>25.98</v>
      </c>
      <c r="U75" s="78">
        <f>SUMPRODUCT(LTA!F75:AJ75,LTA!F$102:AJ$102,LTA!F$104:AJ$104)</f>
        <v>102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39.57</v>
      </c>
      <c r="Z75" s="75">
        <f>IEX!O75</f>
        <v>0</v>
      </c>
      <c r="AA75" s="117">
        <f>STOA!I75</f>
        <v>148.70999999999998</v>
      </c>
      <c r="AB75" s="117">
        <f>-STOA!O75</f>
        <v>0</v>
      </c>
      <c r="AC75">
        <f t="shared" si="3"/>
        <v>11.127902190572566</v>
      </c>
      <c r="AD75">
        <f t="shared" si="4"/>
        <v>1082.166430280377</v>
      </c>
      <c r="AE75">
        <f>'IDT-1'!C75</f>
        <v>0</v>
      </c>
      <c r="AF75" s="26"/>
      <c r="AG75">
        <f t="shared" si="5"/>
        <v>1082.166430280377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-85</v>
      </c>
      <c r="AM75" s="75">
        <f>RTM_PXI!I75</f>
        <v>0</v>
      </c>
      <c r="AN75" s="75">
        <f>RTM_PXI!O75</f>
        <v>0</v>
      </c>
      <c r="AO75" s="192">
        <f>GDAM_IEX!I75</f>
        <v>32.81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19.649999999999999</v>
      </c>
      <c r="F76">
        <f>GT_Spot!Q76</f>
        <v>0</v>
      </c>
      <c r="G76">
        <f>PPCL_NG!Q76</f>
        <v>-0.24161073825503354</v>
      </c>
      <c r="H76">
        <f>PPCL_Spot!Q76</f>
        <v>0</v>
      </c>
      <c r="I76">
        <f>Bawana_NG!Q76</f>
        <v>49.919999999999995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2</v>
      </c>
      <c r="N76">
        <f>'MSW BWN'!T76</f>
        <v>4.4788599999999983</v>
      </c>
      <c r="O76">
        <f>BYPL_ISGS_exbus!BB76</f>
        <v>680.50981534747223</v>
      </c>
      <c r="P76" s="77">
        <v>54.44738786279683</v>
      </c>
      <c r="Q76" s="77">
        <v>19.610000000000003</v>
      </c>
      <c r="R76" s="80">
        <v>0</v>
      </c>
      <c r="S76" s="80">
        <v>0</v>
      </c>
      <c r="T76" s="78">
        <f>SUMPRODUCT(LTA!F76:AJ76,LTA!F$101:AJ$101,LTA!F$104:AJ$104)</f>
        <v>19.329999999999998</v>
      </c>
      <c r="U76" s="78">
        <f>SUMPRODUCT(LTA!F76:AJ76,LTA!F$102:AJ$102,LTA!F$104:AJ$104)</f>
        <v>102.08000000000001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33.25</v>
      </c>
      <c r="Z76" s="75">
        <f>IEX!O76</f>
        <v>0</v>
      </c>
      <c r="AA76" s="117">
        <f>STOA!I76</f>
        <v>147.20999999999998</v>
      </c>
      <c r="AB76" s="117">
        <f>-STOA!O76</f>
        <v>0</v>
      </c>
      <c r="AC76">
        <f t="shared" si="3"/>
        <v>10.865497971359979</v>
      </c>
      <c r="AD76">
        <f t="shared" si="4"/>
        <v>1072.6989545006541</v>
      </c>
      <c r="AE76">
        <f>'IDT-1'!C76</f>
        <v>0</v>
      </c>
      <c r="AF76" s="26"/>
      <c r="AG76">
        <f t="shared" si="5"/>
        <v>1072.6989545006541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-75</v>
      </c>
      <c r="AM76" s="75">
        <f>RTM_PXI!I76</f>
        <v>0</v>
      </c>
      <c r="AN76" s="75">
        <f>RTM_PXI!O76</f>
        <v>0</v>
      </c>
      <c r="AO76" s="192">
        <f>GDAM_IEX!I76</f>
        <v>26.32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19.649999999999999</v>
      </c>
      <c r="F77">
        <f>GT_Spot!Q77</f>
        <v>0</v>
      </c>
      <c r="G77">
        <f>PPCL_NG!Q77</f>
        <v>-0.24161073825503354</v>
      </c>
      <c r="H77">
        <f>PPCL_Spot!Q77</f>
        <v>0</v>
      </c>
      <c r="I77">
        <f>Bawana_NG!Q77</f>
        <v>49.919999999999995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2</v>
      </c>
      <c r="N77">
        <f>'MSW BWN'!T77</f>
        <v>4.3459759999999994</v>
      </c>
      <c r="O77">
        <f>BYPL_ISGS_exbus!BB77</f>
        <v>695.06424256747232</v>
      </c>
      <c r="P77" s="77">
        <v>54.44738786279683</v>
      </c>
      <c r="Q77" s="77">
        <v>19.610000000000003</v>
      </c>
      <c r="R77" s="80">
        <v>0</v>
      </c>
      <c r="S77" s="80">
        <v>0</v>
      </c>
      <c r="T77" s="78">
        <f>SUMPRODUCT(LTA!F77:AJ77,LTA!F$101:AJ$101,LTA!F$104:AJ$104)</f>
        <v>15.590000000000002</v>
      </c>
      <c r="U77" s="78">
        <f>SUMPRODUCT(LTA!F77:AJ77,LTA!F$102:AJ$102,LTA!F$104:AJ$104)</f>
        <v>102.26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30.42</v>
      </c>
      <c r="Z77" s="75">
        <f>IEX!O77</f>
        <v>0</v>
      </c>
      <c r="AA77" s="117">
        <f>STOA!I77</f>
        <v>146.30999999999997</v>
      </c>
      <c r="AB77" s="117">
        <f>-STOA!O77</f>
        <v>0</v>
      </c>
      <c r="AC77">
        <f t="shared" si="3"/>
        <v>10.631777088419144</v>
      </c>
      <c r="AD77">
        <f t="shared" si="4"/>
        <v>1116.6842186035951</v>
      </c>
      <c r="AE77">
        <f>'IDT-1'!C77</f>
        <v>0</v>
      </c>
      <c r="AF77" s="26"/>
      <c r="AG77">
        <f t="shared" si="5"/>
        <v>1116.6842186035951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-40</v>
      </c>
      <c r="AM77" s="75">
        <f>RTM_PXI!I77</f>
        <v>0</v>
      </c>
      <c r="AN77" s="75">
        <f>RTM_PXI!O77</f>
        <v>0</v>
      </c>
      <c r="AO77" s="192">
        <f>GDAM_IEX!I77</f>
        <v>27.94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19.649999999999999</v>
      </c>
      <c r="F78">
        <f>GT_Spot!Q78</f>
        <v>0</v>
      </c>
      <c r="G78">
        <f>PPCL_NG!Q78</f>
        <v>-0.24161073825503354</v>
      </c>
      <c r="H78">
        <f>PPCL_Spot!Q78</f>
        <v>0</v>
      </c>
      <c r="I78">
        <f>Bawana_NG!Q78</f>
        <v>49.919999999999995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2</v>
      </c>
      <c r="N78">
        <f>'MSW BWN'!T78</f>
        <v>4.4415759999999986</v>
      </c>
      <c r="O78">
        <f>BYPL_ISGS_exbus!BB78</f>
        <v>703.03675975147235</v>
      </c>
      <c r="P78" s="77">
        <v>54.44738786279683</v>
      </c>
      <c r="Q78" s="77">
        <v>19.610000000000003</v>
      </c>
      <c r="R78" s="80">
        <v>0</v>
      </c>
      <c r="S78" s="80">
        <v>0</v>
      </c>
      <c r="T78" s="78">
        <f>SUMPRODUCT(LTA!F78:AJ78,LTA!F$101:AJ$101,LTA!F$104:AJ$104)</f>
        <v>15.17</v>
      </c>
      <c r="U78" s="78">
        <f>SUMPRODUCT(LTA!F78:AJ78,LTA!F$102:AJ$102,LTA!F$104:AJ$104)</f>
        <v>102.43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28.65</v>
      </c>
      <c r="Z78" s="75">
        <f>IEX!O78</f>
        <v>0</v>
      </c>
      <c r="AA78" s="117">
        <f>STOA!I78</f>
        <v>145.70999999999998</v>
      </c>
      <c r="AB78" s="117">
        <f>-STOA!O78</f>
        <v>0</v>
      </c>
      <c r="AC78">
        <f t="shared" si="3"/>
        <v>10.776157794860294</v>
      </c>
      <c r="AD78">
        <f t="shared" si="4"/>
        <v>1112.8579550811537</v>
      </c>
      <c r="AE78">
        <f>'IDT-1'!C78</f>
        <v>0</v>
      </c>
      <c r="AF78" s="26"/>
      <c r="AG78">
        <f t="shared" si="5"/>
        <v>1112.8579550811537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-50</v>
      </c>
      <c r="AM78" s="75">
        <f>RTM_PXI!I78</f>
        <v>0</v>
      </c>
      <c r="AN78" s="75">
        <f>RTM_PXI!O78</f>
        <v>0</v>
      </c>
      <c r="AO78" s="192">
        <f>GDAM_IEX!I78</f>
        <v>28.81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19.649999999999999</v>
      </c>
      <c r="F79">
        <f>GT_Spot!Q79</f>
        <v>0</v>
      </c>
      <c r="G79">
        <f>PPCL_NG!Q79</f>
        <v>-0.24161073825503354</v>
      </c>
      <c r="H79">
        <f>PPCL_Spot!Q79</f>
        <v>0</v>
      </c>
      <c r="I79">
        <f>Bawana_NG!Q79</f>
        <v>49.919999999999995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2</v>
      </c>
      <c r="N79">
        <f>'MSW BWN'!T79</f>
        <v>4.3039119999999995</v>
      </c>
      <c r="O79">
        <f>BYPL_ISGS_exbus!BB79</f>
        <v>696.25874358947226</v>
      </c>
      <c r="P79" s="77">
        <v>54.44738786279683</v>
      </c>
      <c r="Q79" s="77">
        <v>19.610000000000003</v>
      </c>
      <c r="R79" s="80">
        <v>0</v>
      </c>
      <c r="S79" s="80">
        <v>0</v>
      </c>
      <c r="T79" s="78">
        <f>SUMPRODUCT(LTA!F79:AJ79,LTA!F$101:AJ$101,LTA!F$104:AJ$104)</f>
        <v>15.33</v>
      </c>
      <c r="U79" s="78">
        <f>SUMPRODUCT(LTA!F79:AJ79,LTA!F$102:AJ$102,LTA!F$104:AJ$104)</f>
        <v>102.54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11.42</v>
      </c>
      <c r="Z79" s="75">
        <f>IEX!O79</f>
        <v>0</v>
      </c>
      <c r="AA79" s="117">
        <f>STOA!I79</f>
        <v>136.05999999999997</v>
      </c>
      <c r="AB79" s="117">
        <f>-STOA!O79</f>
        <v>0</v>
      </c>
      <c r="AC79">
        <f t="shared" si="3"/>
        <v>10.333038534212744</v>
      </c>
      <c r="AD79">
        <f t="shared" si="4"/>
        <v>1083.0353941798012</v>
      </c>
      <c r="AE79">
        <f>'IDT-1'!C79</f>
        <v>0</v>
      </c>
      <c r="AF79" s="26"/>
      <c r="AG79">
        <f t="shared" si="5"/>
        <v>1083.0353941798012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-40</v>
      </c>
      <c r="AM79" s="75">
        <f>RTM_PXI!I79</f>
        <v>0</v>
      </c>
      <c r="AN79" s="75">
        <f>RTM_PXI!O79</f>
        <v>0</v>
      </c>
      <c r="AO79" s="192">
        <f>GDAM_IEX!I79</f>
        <v>22.07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19.649999999999999</v>
      </c>
      <c r="F80">
        <f>GT_Spot!Q80</f>
        <v>0</v>
      </c>
      <c r="G80">
        <f>PPCL_NG!Q80</f>
        <v>-0.24161073825503354</v>
      </c>
      <c r="H80">
        <f>PPCL_Spot!Q80</f>
        <v>0</v>
      </c>
      <c r="I80">
        <f>Bawana_NG!Q80</f>
        <v>49.919999999999995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2</v>
      </c>
      <c r="N80">
        <f>'MSW BWN'!T80</f>
        <v>4.3956879999999989</v>
      </c>
      <c r="O80">
        <f>BYPL_ISGS_exbus!BB80</f>
        <v>705.43227947147216</v>
      </c>
      <c r="P80" s="77">
        <v>54.44738786279683</v>
      </c>
      <c r="Q80" s="77">
        <v>19.610000000000003</v>
      </c>
      <c r="R80" s="80">
        <v>0</v>
      </c>
      <c r="S80" s="80">
        <v>0</v>
      </c>
      <c r="T80" s="78">
        <f>SUMPRODUCT(LTA!F80:AJ80,LTA!F$101:AJ$101,LTA!F$104:AJ$104)</f>
        <v>15.42</v>
      </c>
      <c r="U80" s="78">
        <f>SUMPRODUCT(LTA!F80:AJ80,LTA!F$102:AJ$102,LTA!F$104:AJ$104)</f>
        <v>102.73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6.63</v>
      </c>
      <c r="Z80" s="75">
        <f>IEX!O80</f>
        <v>0</v>
      </c>
      <c r="AA80" s="117">
        <f>STOA!I80</f>
        <v>136.05999999999997</v>
      </c>
      <c r="AB80" s="117">
        <f>-STOA!O80</f>
        <v>0</v>
      </c>
      <c r="AC80">
        <f t="shared" si="3"/>
        <v>10.525998466829225</v>
      </c>
      <c r="AD80">
        <f t="shared" si="4"/>
        <v>1054.5477461291848</v>
      </c>
      <c r="AE80">
        <f>'IDT-1'!C80</f>
        <v>0</v>
      </c>
      <c r="AF80" s="26"/>
      <c r="AG80">
        <f t="shared" si="5"/>
        <v>1054.5477461291848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-65</v>
      </c>
      <c r="AM80" s="75">
        <f>RTM_PXI!I80</f>
        <v>0</v>
      </c>
      <c r="AN80" s="75">
        <f>RTM_PXI!O80</f>
        <v>0</v>
      </c>
      <c r="AO80" s="192">
        <f>GDAM_IEX!I80</f>
        <v>14.02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19.649999999999999</v>
      </c>
      <c r="F81">
        <f>GT_Spot!Q81</f>
        <v>0</v>
      </c>
      <c r="G81">
        <f>PPCL_NG!Q81</f>
        <v>-0.24161073825503354</v>
      </c>
      <c r="H81">
        <f>PPCL_Spot!Q81</f>
        <v>0</v>
      </c>
      <c r="I81">
        <f>Bawana_NG!Q81</f>
        <v>48.67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2</v>
      </c>
      <c r="N81">
        <f>'MSW BWN'!T81</f>
        <v>4.2809679999999988</v>
      </c>
      <c r="O81">
        <f>BYPL_ISGS_exbus!BB81</f>
        <v>705.73012217240762</v>
      </c>
      <c r="P81" s="77">
        <v>54.44738786279683</v>
      </c>
      <c r="Q81" s="77">
        <v>19.610000000000003</v>
      </c>
      <c r="R81" s="80">
        <v>0</v>
      </c>
      <c r="S81" s="80">
        <v>0</v>
      </c>
      <c r="T81" s="78">
        <f>SUMPRODUCT(LTA!F81:AJ81,LTA!F$101:AJ$101,LTA!F$104:AJ$104)</f>
        <v>22.15</v>
      </c>
      <c r="U81" s="78">
        <f>SUMPRODUCT(LTA!F81:AJ81,LTA!F$102:AJ$102,LTA!F$104:AJ$104)</f>
        <v>102.77000000000001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7.68</v>
      </c>
      <c r="Z81" s="75">
        <f>IEX!O81</f>
        <v>0</v>
      </c>
      <c r="AA81" s="117">
        <f>STOA!I81</f>
        <v>136.05999999999997</v>
      </c>
      <c r="AB81" s="117">
        <f>-STOA!O81</f>
        <v>0</v>
      </c>
      <c r="AC81">
        <f t="shared" si="3"/>
        <v>10.414199396153551</v>
      </c>
      <c r="AD81">
        <f t="shared" si="4"/>
        <v>1082.1326679007957</v>
      </c>
      <c r="AE81">
        <f>'IDT-1'!C81</f>
        <v>0</v>
      </c>
      <c r="AF81" s="26"/>
      <c r="AG81">
        <f t="shared" si="5"/>
        <v>1082.1326679007957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-45</v>
      </c>
      <c r="AM81" s="75">
        <f>RTM_PXI!I81</f>
        <v>0</v>
      </c>
      <c r="AN81" s="75">
        <f>RTM_PXI!O81</f>
        <v>0</v>
      </c>
      <c r="AO81" s="192">
        <f>GDAM_IEX!I81</f>
        <v>14.74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7.3979454065159969</v>
      </c>
      <c r="F82">
        <f>GT_Spot!Q82</f>
        <v>0</v>
      </c>
      <c r="G82">
        <f>PPCL_NG!Q82</f>
        <v>-0.24161073825503354</v>
      </c>
      <c r="H82">
        <f>PPCL_Spot!Q82</f>
        <v>0</v>
      </c>
      <c r="I82">
        <f>Bawana_NG!Q82</f>
        <v>48.67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2</v>
      </c>
      <c r="N82">
        <f>'MSW BWN'!T82</f>
        <v>4.3775239999999993</v>
      </c>
      <c r="O82">
        <f>BYPL_ISGS_exbus!BB82</f>
        <v>705.73012217240762</v>
      </c>
      <c r="P82" s="77">
        <v>54.44738786279683</v>
      </c>
      <c r="Q82" s="77">
        <v>19.610000000000003</v>
      </c>
      <c r="R82" s="80">
        <v>0</v>
      </c>
      <c r="S82" s="80">
        <v>0</v>
      </c>
      <c r="T82" s="78">
        <f>SUMPRODUCT(LTA!F82:AJ82,LTA!F$101:AJ$101,LTA!F$104:AJ$104)</f>
        <v>22.16</v>
      </c>
      <c r="U82" s="78">
        <f>SUMPRODUCT(LTA!F82:AJ82,LTA!F$102:AJ$102,LTA!F$104:AJ$104)</f>
        <v>108.23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2.4900000000000002</v>
      </c>
      <c r="Z82" s="75">
        <f>IEX!O82</f>
        <v>0</v>
      </c>
      <c r="AA82" s="117">
        <f>STOA!I82</f>
        <v>136.05999999999997</v>
      </c>
      <c r="AB82" s="117">
        <f>-STOA!O82</f>
        <v>0</v>
      </c>
      <c r="AC82">
        <f t="shared" si="3"/>
        <v>10.319716283752845</v>
      </c>
      <c r="AD82">
        <f t="shared" si="4"/>
        <v>1051.4016524197127</v>
      </c>
      <c r="AE82">
        <f>'IDT-1'!C82</f>
        <v>0</v>
      </c>
      <c r="AF82" s="26"/>
      <c r="AG82">
        <f t="shared" si="5"/>
        <v>1051.4016524197127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-55</v>
      </c>
      <c r="AM82" s="75">
        <f>RTM_PXI!I82</f>
        <v>0</v>
      </c>
      <c r="AN82" s="75">
        <f>RTM_PXI!O82</f>
        <v>0</v>
      </c>
      <c r="AO82" s="192">
        <f>GDAM_IEX!I82</f>
        <v>5.79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7.6057528617552101</v>
      </c>
      <c r="F83">
        <f>GT_Spot!Q83</f>
        <v>0</v>
      </c>
      <c r="G83">
        <f>PPCL_NG!Q83</f>
        <v>-0.24161073825503354</v>
      </c>
      <c r="H83">
        <f>PPCL_Spot!Q83</f>
        <v>0</v>
      </c>
      <c r="I83">
        <f>Bawana_NG!Q83</f>
        <v>48.67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2</v>
      </c>
      <c r="N83">
        <f>'MSW BWN'!T83</f>
        <v>4.3870839999999998</v>
      </c>
      <c r="O83">
        <f>BYPL_ISGS_exbus!BB83</f>
        <v>705.73012217240762</v>
      </c>
      <c r="P83" s="77">
        <v>54.44738786279683</v>
      </c>
      <c r="Q83" s="77">
        <v>10.039999999999999</v>
      </c>
      <c r="R83" s="80">
        <v>0</v>
      </c>
      <c r="S83" s="80">
        <v>0</v>
      </c>
      <c r="T83" s="78">
        <f>SUMPRODUCT(LTA!F83:AJ83,LTA!F$101:AJ$101,LTA!F$104:AJ$104)</f>
        <v>22.25</v>
      </c>
      <c r="U83" s="78">
        <f>SUMPRODUCT(LTA!F83:AJ83,LTA!F$102:AJ$102,LTA!F$104:AJ$104)</f>
        <v>108.37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136.07999999999996</v>
      </c>
      <c r="AB83" s="117">
        <f>-STOA!O83</f>
        <v>0</v>
      </c>
      <c r="AC83">
        <f t="shared" si="3"/>
        <v>9.8116240164711357</v>
      </c>
      <c r="AD83">
        <f t="shared" si="4"/>
        <v>1074.5271121422336</v>
      </c>
      <c r="AE83">
        <f>'IDT-1'!C83</f>
        <v>0</v>
      </c>
      <c r="AF83" s="26"/>
      <c r="AG83">
        <f t="shared" si="5"/>
        <v>1074.5271121422336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-15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7.6057528617552101</v>
      </c>
      <c r="F84">
        <f>GT_Spot!Q84</f>
        <v>0</v>
      </c>
      <c r="G84">
        <f>PPCL_NG!Q84</f>
        <v>-0.24161073825503354</v>
      </c>
      <c r="H84">
        <f>PPCL_Spot!Q84</f>
        <v>0</v>
      </c>
      <c r="I84">
        <f>Bawana_NG!Q84</f>
        <v>48.67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2</v>
      </c>
      <c r="N84">
        <f>'MSW BWN'!T84</f>
        <v>4.4788599999999983</v>
      </c>
      <c r="O84">
        <f>BYPL_ISGS_exbus!BB84</f>
        <v>700.31946367240755</v>
      </c>
      <c r="P84" s="77">
        <v>54.44738786279683</v>
      </c>
      <c r="Q84" s="77">
        <v>10.039999999999999</v>
      </c>
      <c r="R84" s="80">
        <v>0</v>
      </c>
      <c r="S84" s="80">
        <v>0</v>
      </c>
      <c r="T84" s="78">
        <f>SUMPRODUCT(LTA!F84:AJ84,LTA!F$101:AJ$101,LTA!F$104:AJ$104)</f>
        <v>36.700000000000003</v>
      </c>
      <c r="U84" s="78">
        <f>SUMPRODUCT(LTA!F84:AJ84,LTA!F$102:AJ$102,LTA!F$104:AJ$104)</f>
        <v>108.51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-20</v>
      </c>
      <c r="AA84" s="117">
        <f>STOA!I84</f>
        <v>136.07999999999996</v>
      </c>
      <c r="AB84" s="117">
        <f>-STOA!O84</f>
        <v>0</v>
      </c>
      <c r="AC84">
        <f t="shared" si="3"/>
        <v>10.115163038526017</v>
      </c>
      <c r="AD84">
        <f t="shared" si="4"/>
        <v>1058.4946906201787</v>
      </c>
      <c r="AE84">
        <f>'IDT-1'!C84</f>
        <v>0</v>
      </c>
      <c r="AF84" s="26"/>
      <c r="AG84">
        <f t="shared" si="5"/>
        <v>1058.4946906201787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-20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7.6057528617552101</v>
      </c>
      <c r="F85">
        <f>GT_Spot!Q85</f>
        <v>0</v>
      </c>
      <c r="G85">
        <f>PPCL_NG!Q85</f>
        <v>-0.24161073825503354</v>
      </c>
      <c r="H85">
        <f>PPCL_Spot!Q85</f>
        <v>0</v>
      </c>
      <c r="I85">
        <f>Bawana_NG!Q85</f>
        <v>48.359999999999992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2</v>
      </c>
      <c r="N85">
        <f>'MSW BWN'!T85</f>
        <v>4.4874639999999992</v>
      </c>
      <c r="O85">
        <f>BYPL_ISGS_exbus!BB85</f>
        <v>695.35121635587564</v>
      </c>
      <c r="P85" s="77">
        <v>54.44738786279683</v>
      </c>
      <c r="Q85" s="77">
        <v>9.7399999999999984</v>
      </c>
      <c r="R85" s="80">
        <v>0</v>
      </c>
      <c r="S85" s="80">
        <v>0</v>
      </c>
      <c r="T85" s="78">
        <f>SUMPRODUCT(LTA!F85:AJ85,LTA!F$101:AJ$101,LTA!F$104:AJ$104)</f>
        <v>36.479999999999997</v>
      </c>
      <c r="U85" s="78">
        <f>SUMPRODUCT(LTA!F85:AJ85,LTA!F$102:AJ$102,LTA!F$104:AJ$104)</f>
        <v>108.65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-25</v>
      </c>
      <c r="AA85" s="117">
        <f>STOA!I85</f>
        <v>136.07999999999996</v>
      </c>
      <c r="AB85" s="117">
        <f>-STOA!O85</f>
        <v>0</v>
      </c>
      <c r="AC85">
        <f t="shared" si="3"/>
        <v>10.243008727784442</v>
      </c>
      <c r="AD85">
        <f t="shared" si="4"/>
        <v>1032.7172016143882</v>
      </c>
      <c r="AE85">
        <f>'IDT-1'!C85</f>
        <v>0</v>
      </c>
      <c r="AF85" s="26"/>
      <c r="AG85">
        <f t="shared" si="5"/>
        <v>1032.7172016143882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-35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7.7541488451668092</v>
      </c>
      <c r="F86">
        <f>GT_Spot!Q86</f>
        <v>0</v>
      </c>
      <c r="G86">
        <f>PPCL_NG!Q86</f>
        <v>-0.24161073825503354</v>
      </c>
      <c r="H86">
        <f>PPCL_Spot!Q86</f>
        <v>0</v>
      </c>
      <c r="I86">
        <f>Bawana_NG!Q86</f>
        <v>48.67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2</v>
      </c>
      <c r="N86">
        <f>'MSW BWN'!T86</f>
        <v>4.4281919999999992</v>
      </c>
      <c r="O86">
        <f>BYPL_ISGS_exbus!BB86</f>
        <v>687.11375556387566</v>
      </c>
      <c r="P86" s="77">
        <v>54.44738786279683</v>
      </c>
      <c r="Q86" s="77">
        <v>9.7399999999999984</v>
      </c>
      <c r="R86" s="80">
        <v>0</v>
      </c>
      <c r="S86" s="80">
        <v>0</v>
      </c>
      <c r="T86" s="78">
        <f>SUMPRODUCT(LTA!F86:AJ86,LTA!F$101:AJ$101,LTA!F$104:AJ$104)</f>
        <v>36.22</v>
      </c>
      <c r="U86" s="78">
        <f>SUMPRODUCT(LTA!F86:AJ86,LTA!F$102:AJ$102,LTA!F$104:AJ$104)</f>
        <v>114.57000000000001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-40</v>
      </c>
      <c r="AA86" s="117">
        <f>STOA!I86</f>
        <v>136.07999999999996</v>
      </c>
      <c r="AB86" s="117">
        <f>-STOA!O86</f>
        <v>0</v>
      </c>
      <c r="AC86">
        <f t="shared" si="3"/>
        <v>10.046276813424958</v>
      </c>
      <c r="AD86">
        <f t="shared" si="4"/>
        <v>1050.7355967201593</v>
      </c>
      <c r="AE86">
        <f>'IDT-1'!C86</f>
        <v>0</v>
      </c>
      <c r="AF86" s="26"/>
      <c r="AG86">
        <f t="shared" si="5"/>
        <v>1050.7355967201593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19.101599999999998</v>
      </c>
      <c r="F87">
        <f>GT_Spot!Q87</f>
        <v>0</v>
      </c>
      <c r="G87">
        <f>PPCL_NG!Q87</f>
        <v>-0.24161073825503354</v>
      </c>
      <c r="H87">
        <f>PPCL_Spot!Q87</f>
        <v>0</v>
      </c>
      <c r="I87">
        <f>Bawana_NG!Q87</f>
        <v>49.46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2</v>
      </c>
      <c r="N87">
        <f>'MSW BWN'!T87</f>
        <v>4.4922439999999986</v>
      </c>
      <c r="O87">
        <f>BYPL_ISGS_exbus!BB87</f>
        <v>635.24537887923759</v>
      </c>
      <c r="P87" s="77">
        <v>54.44738786279683</v>
      </c>
      <c r="Q87" s="77">
        <v>19.610000000000003</v>
      </c>
      <c r="R87" s="80">
        <v>0</v>
      </c>
      <c r="S87" s="80">
        <v>0</v>
      </c>
      <c r="T87" s="78">
        <f>SUMPRODUCT(LTA!F87:AJ87,LTA!F$101:AJ$101,LTA!F$104:AJ$104)</f>
        <v>35.86</v>
      </c>
      <c r="U87" s="78">
        <f>SUMPRODUCT(LTA!F87:AJ87,LTA!F$102:AJ$102,LTA!F$104:AJ$104)</f>
        <v>114.27000000000001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-35</v>
      </c>
      <c r="AA87" s="117">
        <f>STOA!I87</f>
        <v>167.83999999999997</v>
      </c>
      <c r="AB87" s="117">
        <f>-STOA!O87</f>
        <v>0</v>
      </c>
      <c r="AC87">
        <f t="shared" si="3"/>
        <v>10.173159984151217</v>
      </c>
      <c r="AD87">
        <f t="shared" si="4"/>
        <v>1038.9118400196282</v>
      </c>
      <c r="AE87">
        <f>'IDT-1'!C87</f>
        <v>-58</v>
      </c>
      <c r="AF87" s="26"/>
      <c r="AG87">
        <f t="shared" si="5"/>
        <v>980.91184001962824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-18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19.101599999999998</v>
      </c>
      <c r="F88">
        <f>GT_Spot!Q88</f>
        <v>0</v>
      </c>
      <c r="G88">
        <f>PPCL_NG!Q88</f>
        <v>-0.24161073825503354</v>
      </c>
      <c r="H88">
        <f>PPCL_Spot!Q88</f>
        <v>0</v>
      </c>
      <c r="I88">
        <f>Bawana_NG!Q88</f>
        <v>49.46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2</v>
      </c>
      <c r="N88">
        <f>'MSW BWN'!T88</f>
        <v>4.4100279999999996</v>
      </c>
      <c r="O88">
        <f>BYPL_ISGS_exbus!BB88</f>
        <v>644.4458278392375</v>
      </c>
      <c r="P88" s="77">
        <v>54.44738786279683</v>
      </c>
      <c r="Q88" s="77">
        <v>19.610000000000003</v>
      </c>
      <c r="R88" s="80">
        <v>0</v>
      </c>
      <c r="S88" s="80">
        <v>0</v>
      </c>
      <c r="T88" s="78">
        <f>SUMPRODUCT(LTA!F88:AJ88,LTA!F$101:AJ$101,LTA!F$104:AJ$104)</f>
        <v>35.42</v>
      </c>
      <c r="U88" s="78">
        <f>SUMPRODUCT(LTA!F88:AJ88,LTA!F$102:AJ$102,LTA!F$104:AJ$104)</f>
        <v>113.95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-35</v>
      </c>
      <c r="AA88" s="117">
        <f>STOA!I88</f>
        <v>167.83999999999997</v>
      </c>
      <c r="AB88" s="117">
        <f>-STOA!O88</f>
        <v>0</v>
      </c>
      <c r="AC88">
        <f t="shared" si="3"/>
        <v>10.0869061387997</v>
      </c>
      <c r="AD88">
        <f t="shared" si="4"/>
        <v>1065.3563268249795</v>
      </c>
      <c r="AE88">
        <f>'IDT-1'!C88</f>
        <v>-73</v>
      </c>
      <c r="AF88" s="26"/>
      <c r="AG88">
        <f t="shared" si="5"/>
        <v>992.35632682497953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19.101599999999998</v>
      </c>
      <c r="F89">
        <f>GT_Spot!Q89</f>
        <v>0</v>
      </c>
      <c r="G89">
        <f>PPCL_NG!Q89</f>
        <v>-0.24161073825503354</v>
      </c>
      <c r="H89">
        <f>PPCL_Spot!Q89</f>
        <v>0</v>
      </c>
      <c r="I89">
        <f>Bawana_NG!Q89</f>
        <v>49.46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2</v>
      </c>
      <c r="N89">
        <f>'MSW BWN'!T89</f>
        <v>4.3775239999999993</v>
      </c>
      <c r="O89">
        <f>BYPL_ISGS_exbus!BB89</f>
        <v>644.1575784792376</v>
      </c>
      <c r="P89" s="77">
        <v>54.44738786279683</v>
      </c>
      <c r="Q89" s="77">
        <v>19.610000000000003</v>
      </c>
      <c r="R89" s="80">
        <v>0</v>
      </c>
      <c r="S89" s="80">
        <v>0</v>
      </c>
      <c r="T89" s="78">
        <f>SUMPRODUCT(LTA!F89:AJ89,LTA!F$101:AJ$101,LTA!F$104:AJ$104)</f>
        <v>34.76</v>
      </c>
      <c r="U89" s="78">
        <f>SUMPRODUCT(LTA!F89:AJ89,LTA!F$102:AJ$102,LTA!F$104:AJ$104)</f>
        <v>113.63000000000001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-35</v>
      </c>
      <c r="AA89" s="117">
        <f>STOA!I89</f>
        <v>167.83999999999997</v>
      </c>
      <c r="AB89" s="117">
        <f>-STOA!O89</f>
        <v>0</v>
      </c>
      <c r="AC89">
        <f t="shared" si="3"/>
        <v>10.359559589941949</v>
      </c>
      <c r="AD89">
        <f t="shared" si="4"/>
        <v>1031.7829200138374</v>
      </c>
      <c r="AE89">
        <f>'IDT-1'!C89</f>
        <v>-68</v>
      </c>
      <c r="AF89" s="26"/>
      <c r="AG89">
        <f t="shared" si="5"/>
        <v>963.78292001383738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-32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19.101599999999998</v>
      </c>
      <c r="F90">
        <f>GT_Spot!Q90</f>
        <v>0</v>
      </c>
      <c r="G90">
        <f>PPCL_NG!Q90</f>
        <v>-0.24161073825503354</v>
      </c>
      <c r="H90">
        <f>PPCL_Spot!Q90</f>
        <v>0</v>
      </c>
      <c r="I90">
        <f>Bawana_NG!Q90</f>
        <v>49.46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2</v>
      </c>
      <c r="N90">
        <f>'MSW BWN'!T90</f>
        <v>4.423411999999999</v>
      </c>
      <c r="O90">
        <f>BYPL_ISGS_exbus!BB90</f>
        <v>633.87472375923755</v>
      </c>
      <c r="P90" s="77">
        <v>54.44738786279683</v>
      </c>
      <c r="Q90" s="77">
        <v>19.610000000000003</v>
      </c>
      <c r="R90" s="80">
        <v>0</v>
      </c>
      <c r="S90" s="80">
        <v>0</v>
      </c>
      <c r="T90" s="78">
        <f>SUMPRODUCT(LTA!F90:AJ90,LTA!F$101:AJ$101,LTA!F$104:AJ$104)</f>
        <v>34.18</v>
      </c>
      <c r="U90" s="78">
        <f>SUMPRODUCT(LTA!F90:AJ90,LTA!F$102:AJ$102,LTA!F$104:AJ$104)</f>
        <v>113.28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-35</v>
      </c>
      <c r="AA90" s="117">
        <f>STOA!I90</f>
        <v>167.83999999999997</v>
      </c>
      <c r="AB90" s="117">
        <f>-STOA!O90</f>
        <v>0</v>
      </c>
      <c r="AC90">
        <f t="shared" si="3"/>
        <v>9.9771902020956986</v>
      </c>
      <c r="AD90">
        <f t="shared" si="4"/>
        <v>1052.9983226816835</v>
      </c>
      <c r="AE90">
        <f>'IDT-1'!C90</f>
        <v>-68</v>
      </c>
      <c r="AF90" s="26"/>
      <c r="AG90">
        <f t="shared" si="5"/>
        <v>984.99832268168348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19.21</v>
      </c>
      <c r="F91">
        <f>GT_Spot!Q91</f>
        <v>0</v>
      </c>
      <c r="G91">
        <f>PPCL_NG!Q91</f>
        <v>-0.24161073825503354</v>
      </c>
      <c r="H91">
        <f>PPCL_Spot!Q91</f>
        <v>0</v>
      </c>
      <c r="I91">
        <f>Bawana_NG!Q91</f>
        <v>49.919999999999995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2</v>
      </c>
      <c r="N91">
        <f>'MSW BWN'!T91</f>
        <v>4.1805879999999993</v>
      </c>
      <c r="O91">
        <f>BYPL_ISGS_exbus!BB91</f>
        <v>641.10232248753289</v>
      </c>
      <c r="P91" s="77">
        <v>54.44738786279683</v>
      </c>
      <c r="Q91" s="77">
        <v>19.610000000000003</v>
      </c>
      <c r="R91" s="80">
        <v>0</v>
      </c>
      <c r="S91" s="80">
        <v>0</v>
      </c>
      <c r="T91" s="78">
        <f>SUMPRODUCT(LTA!F91:AJ91,LTA!F$101:AJ$101,LTA!F$104:AJ$104)</f>
        <v>23.54</v>
      </c>
      <c r="U91" s="78">
        <f>SUMPRODUCT(LTA!F91:AJ91,LTA!F$102:AJ$102,LTA!F$104:AJ$104)</f>
        <v>112.92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-70</v>
      </c>
      <c r="AA91" s="117">
        <f>STOA!I91</f>
        <v>239.72999999999993</v>
      </c>
      <c r="AB91" s="117">
        <f>-STOA!O91</f>
        <v>0</v>
      </c>
      <c r="AC91">
        <f t="shared" si="3"/>
        <v>10.890224602981533</v>
      </c>
      <c r="AD91">
        <f t="shared" si="4"/>
        <v>1085.528463009093</v>
      </c>
      <c r="AE91">
        <f>'IDT-1'!C91</f>
        <v>-108</v>
      </c>
      <c r="AF91" s="26"/>
      <c r="AG91">
        <f t="shared" si="5"/>
        <v>977.528463009093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19.21</v>
      </c>
      <c r="F92">
        <f>GT_Spot!Q92</f>
        <v>0</v>
      </c>
      <c r="G92">
        <f>PPCL_NG!Q92</f>
        <v>-0.24161073825503354</v>
      </c>
      <c r="H92">
        <f>PPCL_Spot!Q92</f>
        <v>0</v>
      </c>
      <c r="I92">
        <f>Bawana_NG!Q92</f>
        <v>49.919999999999995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2</v>
      </c>
      <c r="N92">
        <f>'MSW BWN'!T92</f>
        <v>4.3316359999999987</v>
      </c>
      <c r="O92">
        <f>BYPL_ISGS_exbus!BB92</f>
        <v>641.10232248753289</v>
      </c>
      <c r="P92" s="77">
        <v>54.44738786279683</v>
      </c>
      <c r="Q92" s="77">
        <v>19.610000000000003</v>
      </c>
      <c r="R92" s="80">
        <v>0</v>
      </c>
      <c r="S92" s="80">
        <v>0</v>
      </c>
      <c r="T92" s="78">
        <f>SUMPRODUCT(LTA!F92:AJ92,LTA!F$101:AJ$101,LTA!F$104:AJ$104)</f>
        <v>22.98</v>
      </c>
      <c r="U92" s="78">
        <f>SUMPRODUCT(LTA!F92:AJ92,LTA!F$102:AJ$102,LTA!F$104:AJ$104)</f>
        <v>107.38000000000001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-70</v>
      </c>
      <c r="AA92" s="117">
        <f>STOA!I92</f>
        <v>239.72999999999993</v>
      </c>
      <c r="AB92" s="117">
        <f>-STOA!O92</f>
        <v>0</v>
      </c>
      <c r="AC92">
        <f t="shared" si="3"/>
        <v>10.837873825381534</v>
      </c>
      <c r="AD92">
        <f t="shared" si="4"/>
        <v>1079.631861786693</v>
      </c>
      <c r="AE92">
        <f>'IDT-1'!C92</f>
        <v>-108</v>
      </c>
      <c r="AF92" s="26"/>
      <c r="AG92">
        <f t="shared" si="5"/>
        <v>971.63186178669298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19.21</v>
      </c>
      <c r="F93">
        <f>GT_Spot!Q93</f>
        <v>0</v>
      </c>
      <c r="G93">
        <f>PPCL_NG!Q93</f>
        <v>-0.24161073825503354</v>
      </c>
      <c r="H93">
        <f>PPCL_Spot!Q93</f>
        <v>0</v>
      </c>
      <c r="I93">
        <f>Bawana_NG!Q93</f>
        <v>49.919999999999995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2</v>
      </c>
      <c r="N93">
        <f>'MSW BWN'!T93</f>
        <v>4.3000879999999997</v>
      </c>
      <c r="O93">
        <f>BYPL_ISGS_exbus!BB93</f>
        <v>641.10232248753289</v>
      </c>
      <c r="P93" s="77">
        <v>54.44738786279683</v>
      </c>
      <c r="Q93" s="77">
        <v>19.610000000000003</v>
      </c>
      <c r="R93" s="80">
        <v>0</v>
      </c>
      <c r="S93" s="80">
        <v>0</v>
      </c>
      <c r="T93" s="78">
        <f>SUMPRODUCT(LTA!F93:AJ93,LTA!F$101:AJ$101,LTA!F$104:AJ$104)</f>
        <v>22.5</v>
      </c>
      <c r="U93" s="78">
        <f>SUMPRODUCT(LTA!F93:AJ93,LTA!F$102:AJ$102,LTA!F$104:AJ$104)</f>
        <v>107.24000000000001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-70</v>
      </c>
      <c r="AA93" s="117">
        <f>STOA!I93</f>
        <v>239.72999999999993</v>
      </c>
      <c r="AB93" s="117">
        <f>-STOA!O93</f>
        <v>0</v>
      </c>
      <c r="AC93">
        <f t="shared" si="3"/>
        <v>11.009702753425438</v>
      </c>
      <c r="AD93">
        <f t="shared" si="4"/>
        <v>1058.8084848586493</v>
      </c>
      <c r="AE93">
        <f>'IDT-1'!C93</f>
        <v>-108</v>
      </c>
      <c r="AF93" s="26"/>
      <c r="AG93">
        <f t="shared" si="5"/>
        <v>950.80848485864931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-20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19.21</v>
      </c>
      <c r="F94">
        <f>GT_Spot!Q94</f>
        <v>0</v>
      </c>
      <c r="G94">
        <f>PPCL_NG!Q94</f>
        <v>-0.24161073825503354</v>
      </c>
      <c r="H94">
        <f>PPCL_Spot!Q94</f>
        <v>0</v>
      </c>
      <c r="I94">
        <f>Bawana_NG!Q94</f>
        <v>49.919999999999995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2</v>
      </c>
      <c r="N94">
        <f>'MSW BWN'!T94</f>
        <v>4.4281919999999992</v>
      </c>
      <c r="O94">
        <f>BYPL_ISGS_exbus!BB94</f>
        <v>641.10232248753289</v>
      </c>
      <c r="P94" s="77">
        <v>54.44738786279683</v>
      </c>
      <c r="Q94" s="77">
        <v>19.610000000000003</v>
      </c>
      <c r="R94" s="80">
        <v>0</v>
      </c>
      <c r="S94" s="80">
        <v>0</v>
      </c>
      <c r="T94" s="78">
        <f>SUMPRODUCT(LTA!F94:AJ94,LTA!F$101:AJ$101,LTA!F$104:AJ$104)</f>
        <v>21.75</v>
      </c>
      <c r="U94" s="78">
        <f>SUMPRODUCT(LTA!F94:AJ94,LTA!F$102:AJ$102,LTA!F$104:AJ$104)</f>
        <v>107.12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-70</v>
      </c>
      <c r="AA94" s="117">
        <f>STOA!I94</f>
        <v>239.72999999999993</v>
      </c>
      <c r="AB94" s="117">
        <f>-STOA!O94</f>
        <v>0</v>
      </c>
      <c r="AC94">
        <f t="shared" si="3"/>
        <v>10.825611518181534</v>
      </c>
      <c r="AD94">
        <f t="shared" si="4"/>
        <v>1078.2506800938932</v>
      </c>
      <c r="AE94">
        <f>'IDT-1'!C94</f>
        <v>-112</v>
      </c>
      <c r="AF94" s="26"/>
      <c r="AG94">
        <f t="shared" si="5"/>
        <v>966.25068009389315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19.21</v>
      </c>
      <c r="F95">
        <f>GT_Spot!Q95</f>
        <v>0</v>
      </c>
      <c r="G95">
        <f>PPCL_NG!Q95</f>
        <v>-0.24161073825503354</v>
      </c>
      <c r="H95">
        <f>PPCL_Spot!Q95</f>
        <v>0</v>
      </c>
      <c r="I95">
        <f>Bawana_NG!Q95</f>
        <v>49.919999999999995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2</v>
      </c>
      <c r="N95">
        <f>'MSW BWN'!T95</f>
        <v>4.4874639999999992</v>
      </c>
      <c r="O95">
        <f>BYPL_ISGS_exbus!BB95</f>
        <v>636.52899435496158</v>
      </c>
      <c r="P95" s="77">
        <v>54.44738786279683</v>
      </c>
      <c r="Q95" s="77">
        <v>19.610000000000003</v>
      </c>
      <c r="R95" s="80">
        <v>0</v>
      </c>
      <c r="S95" s="80">
        <v>0</v>
      </c>
      <c r="T95" s="78">
        <f>SUMPRODUCT(LTA!F95:AJ95,LTA!F$101:AJ$101,LTA!F$104:AJ$104)</f>
        <v>21.6</v>
      </c>
      <c r="U95" s="78">
        <f>SUMPRODUCT(LTA!F95:AJ95,LTA!F$102:AJ$102,LTA!F$104:AJ$104)</f>
        <v>106.68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-95</v>
      </c>
      <c r="AA95" s="117">
        <f>STOA!I95</f>
        <v>239.72999999999993</v>
      </c>
      <c r="AB95" s="117">
        <f>-STOA!O95</f>
        <v>0</v>
      </c>
      <c r="AC95">
        <f t="shared" si="3"/>
        <v>11.42724901226979</v>
      </c>
      <c r="AD95">
        <f t="shared" si="4"/>
        <v>1095.7949864672337</v>
      </c>
      <c r="AE95">
        <f>'IDT-1'!C95</f>
        <v>-80</v>
      </c>
      <c r="AF95" s="26"/>
      <c r="AG95">
        <f t="shared" si="5"/>
        <v>1015.7949864672337</v>
      </c>
      <c r="AI95" s="75">
        <f>PXIL!I95</f>
        <v>0</v>
      </c>
      <c r="AJ95" s="75">
        <f>PXIL!O95</f>
        <v>0</v>
      </c>
      <c r="AK95" s="75">
        <f>RTM_IEX!I95</f>
        <v>48.25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19.21</v>
      </c>
      <c r="F96">
        <f>GT_Spot!Q96</f>
        <v>0</v>
      </c>
      <c r="G96">
        <f>PPCL_NG!Q96</f>
        <v>-0.24161073825503354</v>
      </c>
      <c r="H96">
        <f>PPCL_Spot!Q96</f>
        <v>0</v>
      </c>
      <c r="I96">
        <f>Bawana_NG!Q96</f>
        <v>49.919999999999995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2</v>
      </c>
      <c r="N96">
        <f>'MSW BWN'!T96</f>
        <v>4.2905279999999992</v>
      </c>
      <c r="O96">
        <f>BYPL_ISGS_exbus!BB96</f>
        <v>636.52899435496158</v>
      </c>
      <c r="P96" s="77">
        <v>54.44738786279683</v>
      </c>
      <c r="Q96" s="77">
        <v>19.610000000000003</v>
      </c>
      <c r="R96" s="80">
        <v>0</v>
      </c>
      <c r="S96" s="80">
        <v>0</v>
      </c>
      <c r="T96" s="78">
        <f>SUMPRODUCT(LTA!F96:AJ96,LTA!F$101:AJ$101,LTA!F$104:AJ$104)</f>
        <v>20.98</v>
      </c>
      <c r="U96" s="78">
        <f>SUMPRODUCT(LTA!F96:AJ96,LTA!F$102:AJ$102,LTA!F$104:AJ$104)</f>
        <v>106.68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-105</v>
      </c>
      <c r="AA96" s="117">
        <f>STOA!I96</f>
        <v>239.72999999999993</v>
      </c>
      <c r="AB96" s="117">
        <f>-STOA!O96</f>
        <v>0</v>
      </c>
      <c r="AC96">
        <f t="shared" si="3"/>
        <v>11.254081250691744</v>
      </c>
      <c r="AD96">
        <f t="shared" si="4"/>
        <v>1056.2012182288115</v>
      </c>
      <c r="AE96">
        <f>'IDT-1'!C96</f>
        <v>-80</v>
      </c>
      <c r="AF96" s="26"/>
      <c r="AG96">
        <f t="shared" si="5"/>
        <v>976.20121822881151</v>
      </c>
      <c r="AI96" s="75">
        <f>PXIL!I96</f>
        <v>0</v>
      </c>
      <c r="AJ96" s="75">
        <f>PXIL!O96</f>
        <v>0</v>
      </c>
      <c r="AK96" s="75">
        <f>RTM_IEX!I96</f>
        <v>19.3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7.8965058236272876</v>
      </c>
      <c r="F97">
        <f>GT_Spot!Q97</f>
        <v>0</v>
      </c>
      <c r="G97">
        <f>PPCL_NG!Q97</f>
        <v>-0.24161073825503354</v>
      </c>
      <c r="H97">
        <f>PPCL_Spot!Q97</f>
        <v>0</v>
      </c>
      <c r="I97">
        <f>Bawana_NG!Q97</f>
        <v>49.919999999999995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2</v>
      </c>
      <c r="N97">
        <f>'MSW BWN'!T97</f>
        <v>4.0563079999999996</v>
      </c>
      <c r="O97">
        <f>BYPL_ISGS_exbus!BB97</f>
        <v>610.96797990335619</v>
      </c>
      <c r="P97" s="77">
        <v>54.44738786279683</v>
      </c>
      <c r="Q97" s="77">
        <v>9.65</v>
      </c>
      <c r="R97" s="80">
        <v>0</v>
      </c>
      <c r="S97" s="80">
        <v>0</v>
      </c>
      <c r="T97" s="78">
        <f>SUMPRODUCT(LTA!F97:AJ97,LTA!F$101:AJ$101,LTA!F$104:AJ$104)</f>
        <v>20.39</v>
      </c>
      <c r="U97" s="78">
        <f>SUMPRODUCT(LTA!F97:AJ97,LTA!F$102:AJ$102,LTA!F$104:AJ$104)</f>
        <v>106.57000000000001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-77</v>
      </c>
      <c r="AA97" s="117">
        <f>STOA!I97</f>
        <v>239.72999999999993</v>
      </c>
      <c r="AB97" s="117">
        <f>-STOA!O97</f>
        <v>0</v>
      </c>
      <c r="AC97">
        <f t="shared" si="3"/>
        <v>10.839888868144065</v>
      </c>
      <c r="AD97">
        <f t="shared" si="4"/>
        <v>1065.7966819833812</v>
      </c>
      <c r="AE97">
        <f>'IDT-1'!C97</f>
        <v>-43</v>
      </c>
      <c r="AF97" s="26"/>
      <c r="AG97">
        <f t="shared" si="5"/>
        <v>1022.7966819833812</v>
      </c>
      <c r="AI97" s="75">
        <f>PXIL!I97</f>
        <v>0</v>
      </c>
      <c r="AJ97" s="75">
        <f>PXIL!O97</f>
        <v>0</v>
      </c>
      <c r="AK97" s="75">
        <f>RTM_IEX!I97</f>
        <v>48.25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7.8965058236272876</v>
      </c>
      <c r="F98">
        <f>GT_Spot!Q98</f>
        <v>0</v>
      </c>
      <c r="G98">
        <f>PPCL_NG!Q98</f>
        <v>-0.24161073825503354</v>
      </c>
      <c r="H98">
        <f>PPCL_Spot!Q98</f>
        <v>0</v>
      </c>
      <c r="I98">
        <f>Bawana_NG!Q98</f>
        <v>49.919999999999995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2</v>
      </c>
      <c r="N98">
        <f>'MSW BWN'!T98</f>
        <v>4.1346999999999987</v>
      </c>
      <c r="O98">
        <f>BYPL_ISGS_exbus!BB98</f>
        <v>594.55530812354709</v>
      </c>
      <c r="P98" s="77">
        <v>54.44738786279683</v>
      </c>
      <c r="Q98" s="77">
        <v>9.65</v>
      </c>
      <c r="R98" s="80">
        <v>0</v>
      </c>
      <c r="S98" s="80">
        <v>0</v>
      </c>
      <c r="T98" s="78">
        <f>SUMPRODUCT(LTA!F98:AJ98,LTA!F$101:AJ$101,LTA!F$104:AJ$104)</f>
        <v>20.11</v>
      </c>
      <c r="U98" s="78">
        <f>SUMPRODUCT(LTA!F98:AJ98,LTA!F$102:AJ$102,LTA!F$104:AJ$104)</f>
        <v>106.56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-45</v>
      </c>
      <c r="AA98" s="117">
        <f>STOA!I98</f>
        <v>239.72999999999993</v>
      </c>
      <c r="AB98" s="117">
        <f>-STOA!O98</f>
        <v>0</v>
      </c>
      <c r="AC98">
        <f t="shared" si="3"/>
        <v>9.9848951253714961</v>
      </c>
      <c r="AD98">
        <f t="shared" si="4"/>
        <v>1033.7773959463448</v>
      </c>
      <c r="AE98">
        <f>'IDT-1'!C98</f>
        <v>-48</v>
      </c>
      <c r="AF98" s="26"/>
      <c r="AG98">
        <f t="shared" si="5"/>
        <v>985.77739594634477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0.2548932891799896</v>
      </c>
      <c r="F99">
        <f t="shared" si="6"/>
        <v>0</v>
      </c>
      <c r="G99">
        <f t="shared" si="6"/>
        <v>-5.7986577181208063E-3</v>
      </c>
      <c r="H99">
        <f t="shared" si="6"/>
        <v>0</v>
      </c>
      <c r="I99">
        <f t="shared" si="6"/>
        <v>1.165907500000001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4.8000000000000001E-2</v>
      </c>
      <c r="N99">
        <f t="shared" si="6"/>
        <v>0.10196695999999998</v>
      </c>
      <c r="O99">
        <f t="shared" si="6"/>
        <v>14.577812250015219</v>
      </c>
      <c r="P99" s="77">
        <f t="shared" si="6"/>
        <v>1.0836351649076517</v>
      </c>
      <c r="Q99" s="77">
        <f t="shared" si="6"/>
        <v>0.30691749999999979</v>
      </c>
      <c r="R99" s="80">
        <f t="shared" si="6"/>
        <v>0.29470999999999981</v>
      </c>
      <c r="S99" s="80">
        <f t="shared" si="6"/>
        <v>0</v>
      </c>
      <c r="T99" s="78">
        <f t="shared" si="6"/>
        <v>1.6521524999999995</v>
      </c>
      <c r="U99" s="78">
        <f t="shared" si="6"/>
        <v>1.8516250000000001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4.18375E-2</v>
      </c>
      <c r="Z99" s="75">
        <f t="shared" si="6"/>
        <v>-1.1597500000000001</v>
      </c>
      <c r="AA99" s="117">
        <f t="shared" si="6"/>
        <v>4.499424999999996</v>
      </c>
      <c r="AB99" s="117">
        <f t="shared" si="6"/>
        <v>-0.80200000000000005</v>
      </c>
      <c r="AC99">
        <f t="shared" si="6"/>
        <v>0.24995882384192541</v>
      </c>
      <c r="AD99">
        <f t="shared" si="6"/>
        <v>23.54799768254281</v>
      </c>
      <c r="AE99">
        <f t="shared" si="6"/>
        <v>-0.39400000000000002</v>
      </c>
      <c r="AG99">
        <f t="shared" si="6"/>
        <v>23.153997682542808</v>
      </c>
      <c r="AI99">
        <f t="shared" si="6"/>
        <v>0</v>
      </c>
      <c r="AJ99">
        <f t="shared" si="6"/>
        <v>0</v>
      </c>
      <c r="AK99">
        <f t="shared" si="6"/>
        <v>0.15753749999999997</v>
      </c>
      <c r="AL99">
        <f t="shared" si="6"/>
        <v>-0.32550000000000001</v>
      </c>
      <c r="AM99">
        <f t="shared" si="6"/>
        <v>0</v>
      </c>
      <c r="AN99">
        <f t="shared" si="6"/>
        <v>0</v>
      </c>
      <c r="AO99">
        <f t="shared" si="6"/>
        <v>5.4585000000000002E-2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44833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300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228" t="s">
        <v>339</v>
      </c>
      <c r="S1" s="79"/>
      <c r="T1" s="82" t="s">
        <v>302</v>
      </c>
      <c r="U1" s="226" t="s">
        <v>303</v>
      </c>
      <c r="V1" s="107" t="s">
        <v>316</v>
      </c>
      <c r="W1" s="107" t="s">
        <v>302</v>
      </c>
      <c r="X1" s="216" t="s">
        <v>335</v>
      </c>
      <c r="Y1" s="223" t="s">
        <v>223</v>
      </c>
      <c r="Z1" s="223" t="s">
        <v>224</v>
      </c>
      <c r="AA1" s="227" t="s">
        <v>198</v>
      </c>
      <c r="AB1" s="227" t="s">
        <v>199</v>
      </c>
      <c r="AC1" s="27" t="s">
        <v>189</v>
      </c>
      <c r="AD1" s="216" t="s">
        <v>142</v>
      </c>
      <c r="AG1" s="216" t="s">
        <v>278</v>
      </c>
      <c r="AI1" s="223" t="s">
        <v>384</v>
      </c>
      <c r="AJ1" s="223" t="s">
        <v>385</v>
      </c>
      <c r="AK1" s="223" t="s">
        <v>386</v>
      </c>
      <c r="AL1" s="223" t="s">
        <v>387</v>
      </c>
      <c r="AM1" s="223" t="s">
        <v>388</v>
      </c>
      <c r="AN1" s="223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</row>
    <row r="2" spans="1:44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79"/>
      <c r="T2" s="82" t="s">
        <v>315</v>
      </c>
      <c r="U2" s="226"/>
      <c r="V2" s="107" t="s">
        <v>304</v>
      </c>
      <c r="W2" s="107" t="s">
        <v>304</v>
      </c>
      <c r="X2" s="216"/>
      <c r="Y2" s="223"/>
      <c r="Z2" s="223"/>
      <c r="AA2" s="227"/>
      <c r="AB2" s="227"/>
      <c r="AC2" s="27">
        <f>Allocation!J1/100</f>
        <v>8.8000000000000005E-3</v>
      </c>
      <c r="AD2" s="216"/>
      <c r="AE2" t="s">
        <v>276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f>GT_NG!T3</f>
        <v>12.179700499168053</v>
      </c>
      <c r="F3">
        <f>GT_Spot!T3</f>
        <v>0</v>
      </c>
      <c r="G3">
        <f>PPCL_NG!T3</f>
        <v>-0.29194630872483218</v>
      </c>
      <c r="H3">
        <f>PPCL_Spot!T3</f>
        <v>0</v>
      </c>
      <c r="I3">
        <f>Bawana_NG!T3</f>
        <v>69.59999999999998</v>
      </c>
      <c r="J3">
        <f>Bawana_RLNG!T3</f>
        <v>0</v>
      </c>
      <c r="K3">
        <f>Bawana_Spot!T3</f>
        <v>0</v>
      </c>
      <c r="L3">
        <f>TWOMCL!S3</f>
        <v>6.1267902481104981</v>
      </c>
      <c r="M3">
        <f>EDWPCL!W3</f>
        <v>0</v>
      </c>
      <c r="N3">
        <f>'MSW BWN'!W3</f>
        <v>5.258335999999999</v>
      </c>
      <c r="O3">
        <f>TPDDL_ISGS_exbus!BB3</f>
        <v>817.80235767145405</v>
      </c>
      <c r="P3" s="77">
        <v>59.837129287598941</v>
      </c>
      <c r="Q3" s="77">
        <v>23.680000000000003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341.44000000000005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13.88</v>
      </c>
      <c r="AB3" s="117">
        <f>-STOA!P3</f>
        <v>0</v>
      </c>
      <c r="AC3">
        <f>SUMIF(B3:AB3,"&gt;0")*$AC$2-SUMIF(B3:AB3,"&lt;0")*($AC$2/(1-$AC$2))+SUMIF(AI3:AR3,"&gt;0")*$AC$2-SUMIF(AI3:AR3,"&lt;0")*($AC$2/(1-$AC$2))</f>
        <v>11.880869897174213</v>
      </c>
      <c r="AD3">
        <f>SUM(B3:AB3,AI3:AR3)-AC3</f>
        <v>1337.6314975004325</v>
      </c>
      <c r="AE3">
        <f>'IDT-1'!F3</f>
        <v>0</v>
      </c>
      <c r="AF3" s="26"/>
      <c r="AG3">
        <f>SUM(AD3:AF3)</f>
        <v>1337.6314975004325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7.8773981375519666</v>
      </c>
      <c r="F4">
        <f>GT_Spot!T4</f>
        <v>0</v>
      </c>
      <c r="G4">
        <f>PPCL_NG!T4</f>
        <v>-0.29194630872483218</v>
      </c>
      <c r="H4">
        <f>PPCL_Spot!T4</f>
        <v>0</v>
      </c>
      <c r="I4">
        <f>Bawana_NG!T4</f>
        <v>69.59999999999998</v>
      </c>
      <c r="J4">
        <f>Bawana_RLNG!T4</f>
        <v>0</v>
      </c>
      <c r="K4">
        <f>Bawana_Spot!T4</f>
        <v>0</v>
      </c>
      <c r="L4">
        <f>TWOMCL!S4</f>
        <v>6.092307692307692</v>
      </c>
      <c r="M4">
        <f>EDWPCL!W4</f>
        <v>0</v>
      </c>
      <c r="N4">
        <f>'MSW BWN'!W4</f>
        <v>5.258335999999999</v>
      </c>
      <c r="O4">
        <f>TPDDL_ISGS_exbus!BB4</f>
        <v>798.5023726176795</v>
      </c>
      <c r="P4" s="77">
        <v>59.837129287598941</v>
      </c>
      <c r="Q4" s="77">
        <v>23.680000000000003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341.31000000000006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13.88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11.67172232142771</v>
      </c>
      <c r="AD4">
        <f t="shared" ref="AD4:AD67" si="1">SUM(B4:AB4,AI4:AR4)-AC4</f>
        <v>1314.0738751049857</v>
      </c>
      <c r="AE4">
        <f>'IDT-1'!F4</f>
        <v>0</v>
      </c>
      <c r="AF4" s="26"/>
      <c r="AG4">
        <f t="shared" ref="AG4:AG67" si="2">SUM(AD4:AF4)</f>
        <v>1314.0738751049857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7.8773981375519666</v>
      </c>
      <c r="F5">
        <f>GT_Spot!T5</f>
        <v>0</v>
      </c>
      <c r="G5">
        <f>PPCL_NG!T5</f>
        <v>-0.29194630872483218</v>
      </c>
      <c r="H5">
        <f>PPCL_Spot!T5</f>
        <v>0</v>
      </c>
      <c r="I5">
        <f>Bawana_NG!T5</f>
        <v>69.59999999999998</v>
      </c>
      <c r="J5">
        <f>Bawana_RLNG!T5</f>
        <v>0</v>
      </c>
      <c r="K5">
        <f>Bawana_Spot!T5</f>
        <v>0</v>
      </c>
      <c r="L5">
        <f>TWOMCL!S5</f>
        <v>6.1267902481104981</v>
      </c>
      <c r="M5">
        <f>EDWPCL!W5</f>
        <v>0</v>
      </c>
      <c r="N5">
        <f>'MSW BWN'!W5</f>
        <v>4.961663999999999</v>
      </c>
      <c r="O5">
        <f>TPDDL_ISGS_exbus!BB5</f>
        <v>810.16133976620722</v>
      </c>
      <c r="P5" s="77">
        <v>59.837129287598941</v>
      </c>
      <c r="Q5" s="77">
        <v>23.68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341.18000000000006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13.88</v>
      </c>
      <c r="AB5" s="117">
        <f>-STOA!P5</f>
        <v>0</v>
      </c>
      <c r="AC5">
        <f t="shared" si="0"/>
        <v>12.347948254168516</v>
      </c>
      <c r="AD5">
        <f t="shared" si="1"/>
        <v>1259.6644268765751</v>
      </c>
      <c r="AE5">
        <f>'IDT-1'!F5</f>
        <v>0</v>
      </c>
      <c r="AF5" s="26"/>
      <c r="AG5">
        <f t="shared" si="2"/>
        <v>1259.6644268765751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-65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7.8773981375519666</v>
      </c>
      <c r="F6">
        <f>GT_Spot!T6</f>
        <v>0</v>
      </c>
      <c r="G6">
        <f>PPCL_NG!T6</f>
        <v>-0.29194630872483218</v>
      </c>
      <c r="H6">
        <f>PPCL_Spot!T6</f>
        <v>0</v>
      </c>
      <c r="I6">
        <f>Bawana_NG!T6</f>
        <v>69.59999999999998</v>
      </c>
      <c r="J6">
        <f>Bawana_RLNG!T6</f>
        <v>0</v>
      </c>
      <c r="K6">
        <f>Bawana_Spot!T6</f>
        <v>0</v>
      </c>
      <c r="L6">
        <f>TWOMCL!S6</f>
        <v>6.1267902481104981</v>
      </c>
      <c r="M6">
        <f>EDWPCL!W6</f>
        <v>0</v>
      </c>
      <c r="N6">
        <f>'MSW BWN'!W6</f>
        <v>4.865888</v>
      </c>
      <c r="O6">
        <f>TPDDL_ISGS_exbus!BB6</f>
        <v>783.93619903659919</v>
      </c>
      <c r="P6" s="77">
        <v>59.837129287598941</v>
      </c>
      <c r="Q6" s="77">
        <v>23.68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341.06000000000006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13.88</v>
      </c>
      <c r="AB6" s="117">
        <f>-STOA!P6</f>
        <v>0</v>
      </c>
      <c r="AC6">
        <f t="shared" si="0"/>
        <v>11.715752448449175</v>
      </c>
      <c r="AD6">
        <f t="shared" si="1"/>
        <v>1278.8557059526865</v>
      </c>
      <c r="AE6">
        <f>'IDT-1'!F6</f>
        <v>0</v>
      </c>
      <c r="AF6" s="26"/>
      <c r="AG6">
        <f t="shared" si="2"/>
        <v>1278.8557059526865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-20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7.8773981375519666</v>
      </c>
      <c r="F7">
        <f>GT_Spot!T7</f>
        <v>0</v>
      </c>
      <c r="G7">
        <f>PPCL_NG!T7</f>
        <v>-0.29194630872483218</v>
      </c>
      <c r="H7">
        <f>PPCL_Spot!T7</f>
        <v>0</v>
      </c>
      <c r="I7">
        <f>Bawana_NG!T7</f>
        <v>69.599999999999994</v>
      </c>
      <c r="J7">
        <f>Bawana_RLNG!T7</f>
        <v>0</v>
      </c>
      <c r="K7">
        <f>Bawana_Spot!T7</f>
        <v>0</v>
      </c>
      <c r="L7">
        <f>TWOMCL!S7</f>
        <v>6.0461538461538451</v>
      </c>
      <c r="M7">
        <f>EDWPCL!W7</f>
        <v>0</v>
      </c>
      <c r="N7">
        <f>'MSW BWN'!W7</f>
        <v>4.721055999999999</v>
      </c>
      <c r="O7">
        <f>TPDDL_ISGS_exbus!BB7</f>
        <v>746.58144929859247</v>
      </c>
      <c r="P7" s="77">
        <v>59.837129287598941</v>
      </c>
      <c r="Q7" s="77">
        <v>23.68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340.68000000000006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13.91</v>
      </c>
      <c r="AB7" s="117">
        <f>-STOA!P7</f>
        <v>0</v>
      </c>
      <c r="AC7">
        <f t="shared" si="0"/>
        <v>11.204403978373591</v>
      </c>
      <c r="AD7">
        <f t="shared" si="1"/>
        <v>1261.4368362827988</v>
      </c>
      <c r="AE7">
        <f>'IDT-1'!F7</f>
        <v>0</v>
      </c>
      <c r="AF7" s="26"/>
      <c r="AG7">
        <f t="shared" si="2"/>
        <v>1261.4368362827988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7.8773981375519666</v>
      </c>
      <c r="F8">
        <f>GT_Spot!T8</f>
        <v>0</v>
      </c>
      <c r="G8">
        <f>PPCL_NG!T8</f>
        <v>-0.29194630872483218</v>
      </c>
      <c r="H8">
        <f>PPCL_Spot!T8</f>
        <v>0</v>
      </c>
      <c r="I8">
        <f>Bawana_NG!T8</f>
        <v>69.599999999999994</v>
      </c>
      <c r="J8">
        <f>Bawana_RLNG!T8</f>
        <v>0</v>
      </c>
      <c r="K8">
        <f>Bawana_Spot!T8</f>
        <v>0</v>
      </c>
      <c r="L8">
        <f>TWOMCL!S8</f>
        <v>6.1267902481104981</v>
      </c>
      <c r="M8">
        <f>EDWPCL!W8</f>
        <v>0</v>
      </c>
      <c r="N8">
        <f>'MSW BWN'!W8</f>
        <v>4.715215999999999</v>
      </c>
      <c r="O8">
        <f>TPDDL_ISGS_exbus!BB8</f>
        <v>722.57059635781798</v>
      </c>
      <c r="P8" s="77">
        <v>59.837129287598941</v>
      </c>
      <c r="Q8" s="77">
        <v>23.68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340.53000000000003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13.91</v>
      </c>
      <c r="AB8" s="117">
        <f>-STOA!P8</f>
        <v>0</v>
      </c>
      <c r="AC8">
        <f t="shared" si="0"/>
        <v>10.992446680831993</v>
      </c>
      <c r="AD8">
        <f t="shared" si="1"/>
        <v>1237.5627370415225</v>
      </c>
      <c r="AE8">
        <f>'IDT-1'!F8</f>
        <v>0</v>
      </c>
      <c r="AF8" s="26"/>
      <c r="AG8">
        <f t="shared" si="2"/>
        <v>1237.5627370415225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7.8773981375519666</v>
      </c>
      <c r="F9">
        <f>GT_Spot!T9</f>
        <v>0</v>
      </c>
      <c r="G9">
        <f>PPCL_NG!T9</f>
        <v>-0.29194630872483218</v>
      </c>
      <c r="H9">
        <f>PPCL_Spot!T9</f>
        <v>0</v>
      </c>
      <c r="I9">
        <f>Bawana_NG!T9</f>
        <v>69.599999999999994</v>
      </c>
      <c r="J9">
        <f>Bawana_RLNG!T9</f>
        <v>0</v>
      </c>
      <c r="K9">
        <f>Bawana_Spot!T9</f>
        <v>0</v>
      </c>
      <c r="L9">
        <f>TWOMCL!S9</f>
        <v>6.1267902481104981</v>
      </c>
      <c r="M9">
        <f>EDWPCL!W9</f>
        <v>0</v>
      </c>
      <c r="N9">
        <f>'MSW BWN'!W9</f>
        <v>5.0574399999999988</v>
      </c>
      <c r="O9">
        <f>TPDDL_ISGS_exbus!BB9</f>
        <v>712.9206183139537</v>
      </c>
      <c r="P9" s="77">
        <v>59.837129287598941</v>
      </c>
      <c r="Q9" s="77">
        <v>23.68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340.55000000000007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13.91</v>
      </c>
      <c r="AB9" s="117">
        <f>-STOA!P9</f>
        <v>0</v>
      </c>
      <c r="AC9">
        <f t="shared" si="0"/>
        <v>11.165474445245987</v>
      </c>
      <c r="AD9">
        <f t="shared" si="1"/>
        <v>1257.0519552332444</v>
      </c>
      <c r="AE9">
        <f>'IDT-1'!F9</f>
        <v>0</v>
      </c>
      <c r="AF9" s="26"/>
      <c r="AG9">
        <f t="shared" si="2"/>
        <v>1257.0519552332444</v>
      </c>
      <c r="AI9" s="75">
        <f>PXIL!J9</f>
        <v>0</v>
      </c>
      <c r="AJ9" s="75">
        <f>PXIL!P9</f>
        <v>0</v>
      </c>
      <c r="AK9" s="75">
        <f>RTM_IEX!J9</f>
        <v>28.95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7.8773981375519666</v>
      </c>
      <c r="F10">
        <f>GT_Spot!T10</f>
        <v>0</v>
      </c>
      <c r="G10">
        <f>PPCL_NG!T10</f>
        <v>-0.29194630872483218</v>
      </c>
      <c r="H10">
        <f>PPCL_Spot!T10</f>
        <v>0</v>
      </c>
      <c r="I10">
        <f>Bawana_NG!T10</f>
        <v>69.599999999999994</v>
      </c>
      <c r="J10">
        <f>Bawana_RLNG!T10</f>
        <v>0</v>
      </c>
      <c r="K10">
        <f>Bawana_Spot!T10</f>
        <v>0</v>
      </c>
      <c r="L10">
        <f>TWOMCL!S10</f>
        <v>6.0597285067873301</v>
      </c>
      <c r="M10">
        <f>EDWPCL!W10</f>
        <v>0</v>
      </c>
      <c r="N10">
        <f>'MSW BWN'!W10</f>
        <v>5.1018239999999997</v>
      </c>
      <c r="O10">
        <f>TPDDL_ISGS_exbus!BB10</f>
        <v>689.0132632505663</v>
      </c>
      <c r="P10" s="77">
        <v>59.837129287598941</v>
      </c>
      <c r="Q10" s="77">
        <v>23.68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340.62000000000006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13.91</v>
      </c>
      <c r="AB10" s="117">
        <f>-STOA!P10</f>
        <v>0</v>
      </c>
      <c r="AC10">
        <f t="shared" si="0"/>
        <v>10.913090156564536</v>
      </c>
      <c r="AD10">
        <f t="shared" si="1"/>
        <v>1228.6243067172154</v>
      </c>
      <c r="AE10">
        <f>'IDT-1'!F10</f>
        <v>0</v>
      </c>
      <c r="AF10" s="26"/>
      <c r="AG10">
        <f t="shared" si="2"/>
        <v>1228.6243067172154</v>
      </c>
      <c r="AI10" s="75">
        <f>PXIL!J10</f>
        <v>0</v>
      </c>
      <c r="AJ10" s="75">
        <f>PXIL!P10</f>
        <v>0</v>
      </c>
      <c r="AK10" s="75">
        <f>RTM_IEX!J10</f>
        <v>24.13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12.179700499168053</v>
      </c>
      <c r="F11">
        <f>GT_Spot!T11</f>
        <v>0</v>
      </c>
      <c r="G11">
        <f>PPCL_NG!T11</f>
        <v>-0.29194630872483218</v>
      </c>
      <c r="H11">
        <f>PPCL_Spot!T11</f>
        <v>0</v>
      </c>
      <c r="I11">
        <f>Bawana_NG!T11</f>
        <v>69.599999999999994</v>
      </c>
      <c r="J11">
        <f>Bawana_RLNG!T11</f>
        <v>0</v>
      </c>
      <c r="K11">
        <f>Bawana_Spot!T11</f>
        <v>0</v>
      </c>
      <c r="L11">
        <f>TWOMCL!S11</f>
        <v>6.1267902481104981</v>
      </c>
      <c r="M11">
        <f>EDWPCL!W11</f>
        <v>0</v>
      </c>
      <c r="N11">
        <f>'MSW BWN'!W11</f>
        <v>5.1462079999999988</v>
      </c>
      <c r="O11">
        <f>TPDDL_ISGS_exbus!BB11</f>
        <v>670.2214285820852</v>
      </c>
      <c r="P11" s="77">
        <v>59.837129287598941</v>
      </c>
      <c r="Q11" s="77">
        <v>23.68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340.06000000000006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13.88</v>
      </c>
      <c r="AB11" s="117">
        <f>-STOA!P11</f>
        <v>0</v>
      </c>
      <c r="AC11">
        <f t="shared" si="0"/>
        <v>10.746589545231673</v>
      </c>
      <c r="AD11">
        <f t="shared" si="1"/>
        <v>1169.6927207630063</v>
      </c>
      <c r="AE11">
        <f>'IDT-1'!F11</f>
        <v>0</v>
      </c>
      <c r="AF11" s="26"/>
      <c r="AG11">
        <f t="shared" si="2"/>
        <v>1169.6927207630063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-20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12.179700499168053</v>
      </c>
      <c r="F12">
        <f>GT_Spot!T12</f>
        <v>0</v>
      </c>
      <c r="G12">
        <f>PPCL_NG!T12</f>
        <v>-0.29194630872483218</v>
      </c>
      <c r="H12">
        <f>PPCL_Spot!T12</f>
        <v>0</v>
      </c>
      <c r="I12">
        <f>Bawana_NG!T12</f>
        <v>69.599999999999994</v>
      </c>
      <c r="J12">
        <f>Bawana_RLNG!T12</f>
        <v>0</v>
      </c>
      <c r="K12">
        <f>Bawana_Spot!T12</f>
        <v>0</v>
      </c>
      <c r="L12">
        <f>TWOMCL!S12</f>
        <v>5.9877828054298634</v>
      </c>
      <c r="M12">
        <f>EDWPCL!W12</f>
        <v>0</v>
      </c>
      <c r="N12">
        <f>'MSW BWN'!W12</f>
        <v>5.0013759999999987</v>
      </c>
      <c r="O12">
        <f>TPDDL_ISGS_exbus!BB12</f>
        <v>654.89976999307441</v>
      </c>
      <c r="P12" s="77">
        <v>59.837129287598941</v>
      </c>
      <c r="Q12" s="77">
        <v>23.68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340.15000000000009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13.88</v>
      </c>
      <c r="AB12" s="117">
        <f>-STOA!P12</f>
        <v>0</v>
      </c>
      <c r="AC12">
        <f t="shared" si="0"/>
        <v>10.644834612108884</v>
      </c>
      <c r="AD12">
        <f t="shared" si="1"/>
        <v>1198.4089776644375</v>
      </c>
      <c r="AE12">
        <f>'IDT-1'!F12</f>
        <v>0</v>
      </c>
      <c r="AF12" s="26"/>
      <c r="AG12">
        <f t="shared" si="2"/>
        <v>1198.4089776644375</v>
      </c>
      <c r="AI12" s="75">
        <f>PXIL!J12</f>
        <v>0</v>
      </c>
      <c r="AJ12" s="75">
        <f>PXIL!P12</f>
        <v>0</v>
      </c>
      <c r="AK12" s="75">
        <f>RTM_IEX!J12</f>
        <v>24.13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12.179700499168053</v>
      </c>
      <c r="F13">
        <f>GT_Spot!T13</f>
        <v>0</v>
      </c>
      <c r="G13">
        <f>PPCL_NG!T13</f>
        <v>-0.29194630872483218</v>
      </c>
      <c r="H13">
        <f>PPCL_Spot!T13</f>
        <v>0</v>
      </c>
      <c r="I13">
        <f>Bawana_NG!T13</f>
        <v>69.599999999999994</v>
      </c>
      <c r="J13">
        <f>Bawana_RLNG!T13</f>
        <v>0</v>
      </c>
      <c r="K13">
        <f>Bawana_Spot!T13</f>
        <v>0</v>
      </c>
      <c r="L13">
        <f>TWOMCL!S13</f>
        <v>6.1267902481104981</v>
      </c>
      <c r="M13">
        <f>EDWPCL!W13</f>
        <v>0</v>
      </c>
      <c r="N13">
        <f>'MSW BWN'!W13</f>
        <v>5.011887999999999</v>
      </c>
      <c r="O13">
        <f>TPDDL_ISGS_exbus!BB13</f>
        <v>653.09014424787449</v>
      </c>
      <c r="P13" s="77">
        <v>59.837129287598941</v>
      </c>
      <c r="Q13" s="77">
        <v>23.68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340.23000000000008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13.88</v>
      </c>
      <c r="AB13" s="117">
        <f>-STOA!P13</f>
        <v>0</v>
      </c>
      <c r="AC13">
        <f t="shared" si="0"/>
        <v>10.418585676646712</v>
      </c>
      <c r="AD13">
        <f t="shared" si="1"/>
        <v>1172.9251202973805</v>
      </c>
      <c r="AE13">
        <f>'IDT-1'!F13</f>
        <v>0</v>
      </c>
      <c r="AF13" s="26"/>
      <c r="AG13">
        <f t="shared" si="2"/>
        <v>1172.9251202973805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12.179700499168053</v>
      </c>
      <c r="F14">
        <f>GT_Spot!T14</f>
        <v>0</v>
      </c>
      <c r="G14">
        <f>PPCL_NG!T14</f>
        <v>-0.29194630872483218</v>
      </c>
      <c r="H14">
        <f>PPCL_Spot!T14</f>
        <v>0</v>
      </c>
      <c r="I14">
        <f>Bawana_NG!T14</f>
        <v>69.599999999999994</v>
      </c>
      <c r="J14">
        <f>Bawana_RLNG!T14</f>
        <v>0</v>
      </c>
      <c r="K14">
        <f>Bawana_Spot!T14</f>
        <v>0</v>
      </c>
      <c r="L14">
        <f>TWOMCL!S14</f>
        <v>6.1267902481104981</v>
      </c>
      <c r="M14">
        <f>EDWPCL!W14</f>
        <v>0</v>
      </c>
      <c r="N14">
        <f>'MSW BWN'!W14</f>
        <v>5.0621119999999991</v>
      </c>
      <c r="O14">
        <f>TPDDL_ISGS_exbus!BB14</f>
        <v>633.79020838466613</v>
      </c>
      <c r="P14" s="77">
        <v>59.837129287598941</v>
      </c>
      <c r="Q14" s="77">
        <v>23.68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340.33000000000004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13.88</v>
      </c>
      <c r="AB14" s="117">
        <f>-STOA!P14</f>
        <v>0</v>
      </c>
      <c r="AC14">
        <f t="shared" si="0"/>
        <v>10.250068212250477</v>
      </c>
      <c r="AD14">
        <f t="shared" si="1"/>
        <v>1153.9439258985685</v>
      </c>
      <c r="AE14">
        <f>'IDT-1'!F14</f>
        <v>0</v>
      </c>
      <c r="AF14" s="26"/>
      <c r="AG14">
        <f t="shared" si="2"/>
        <v>1153.9439258985685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12.179700499168053</v>
      </c>
      <c r="F15">
        <f>GT_Spot!T15</f>
        <v>0</v>
      </c>
      <c r="G15">
        <f>PPCL_NG!T15</f>
        <v>-0.29194630872483218</v>
      </c>
      <c r="H15">
        <f>PPCL_Spot!T15</f>
        <v>0</v>
      </c>
      <c r="I15">
        <f>Bawana_NG!T15</f>
        <v>69.599999999999994</v>
      </c>
      <c r="J15">
        <f>Bawana_RLNG!T15</f>
        <v>0</v>
      </c>
      <c r="K15">
        <f>Bawana_Spot!T15</f>
        <v>0</v>
      </c>
      <c r="L15">
        <f>TWOMCL!S15</f>
        <v>6.1267902481104981</v>
      </c>
      <c r="M15">
        <f>EDWPCL!W15</f>
        <v>0</v>
      </c>
      <c r="N15">
        <f>'MSW BWN'!W15</f>
        <v>5.163727999999999</v>
      </c>
      <c r="O15">
        <f>TPDDL_ISGS_exbus!BB15</f>
        <v>624.17830805234416</v>
      </c>
      <c r="P15" s="77">
        <v>59.84</v>
      </c>
      <c r="Q15" s="77">
        <v>23.68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340.08000000000004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13.91</v>
      </c>
      <c r="AB15" s="117">
        <f>-STOA!P15</f>
        <v>0</v>
      </c>
      <c r="AC15">
        <f t="shared" si="0"/>
        <v>10.519592073282988</v>
      </c>
      <c r="AD15">
        <f t="shared" si="1"/>
        <v>1103.9469884176149</v>
      </c>
      <c r="AE15">
        <f>'IDT-1'!F15</f>
        <v>0</v>
      </c>
      <c r="AF15" s="26"/>
      <c r="AG15">
        <f t="shared" si="2"/>
        <v>1103.9469884176149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-40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12.179700499168053</v>
      </c>
      <c r="F16">
        <f>GT_Spot!T16</f>
        <v>0</v>
      </c>
      <c r="G16">
        <f>PPCL_NG!T16</f>
        <v>-0.29194630872483218</v>
      </c>
      <c r="H16">
        <f>PPCL_Spot!T16</f>
        <v>0</v>
      </c>
      <c r="I16">
        <f>Bawana_NG!T16</f>
        <v>69.599999999999994</v>
      </c>
      <c r="J16">
        <f>Bawana_RLNG!T16</f>
        <v>0</v>
      </c>
      <c r="K16">
        <f>Bawana_Spot!T16</f>
        <v>0</v>
      </c>
      <c r="L16">
        <f>TWOMCL!S16</f>
        <v>6.0597285067873301</v>
      </c>
      <c r="M16">
        <f>EDWPCL!W16</f>
        <v>0</v>
      </c>
      <c r="N16">
        <f>'MSW BWN'!W16</f>
        <v>5.0177279999999991</v>
      </c>
      <c r="O16">
        <f>TPDDL_ISGS_exbus!BB16</f>
        <v>614.0830148232094</v>
      </c>
      <c r="P16" s="77">
        <v>59.84</v>
      </c>
      <c r="Q16" s="77">
        <v>7.72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337.34000000000003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13.91</v>
      </c>
      <c r="AB16" s="117">
        <f>-STOA!P16</f>
        <v>0</v>
      </c>
      <c r="AC16">
        <f t="shared" si="0"/>
        <v>9.9091934486551452</v>
      </c>
      <c r="AD16">
        <f t="shared" si="1"/>
        <v>1115.5490320717852</v>
      </c>
      <c r="AE16">
        <f>'IDT-1'!F16</f>
        <v>0</v>
      </c>
      <c r="AF16" s="26"/>
      <c r="AG16">
        <f t="shared" si="2"/>
        <v>1115.5490320717852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12.179700499168053</v>
      </c>
      <c r="F17">
        <f>GT_Spot!T17</f>
        <v>0</v>
      </c>
      <c r="G17">
        <f>PPCL_NG!T17</f>
        <v>-0.29194630872483218</v>
      </c>
      <c r="H17">
        <f>PPCL_Spot!T17</f>
        <v>0</v>
      </c>
      <c r="I17">
        <f>Bawana_NG!T17</f>
        <v>69.599999999999994</v>
      </c>
      <c r="J17">
        <f>Bawana_RLNG!T17</f>
        <v>0</v>
      </c>
      <c r="K17">
        <f>Bawana_Spot!T17</f>
        <v>0</v>
      </c>
      <c r="L17">
        <f>TWOMCL!S17</f>
        <v>6.1267902481104981</v>
      </c>
      <c r="M17">
        <f>EDWPCL!W17</f>
        <v>0</v>
      </c>
      <c r="N17">
        <f>'MSW BWN'!W17</f>
        <v>5.0854719999999993</v>
      </c>
      <c r="O17">
        <f>TPDDL_ISGS_exbus!BB17</f>
        <v>617.27928375789645</v>
      </c>
      <c r="P17" s="77">
        <v>59.84</v>
      </c>
      <c r="Q17" s="77">
        <v>7.72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337.14000000000004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13.91</v>
      </c>
      <c r="AB17" s="117">
        <f>-STOA!P17</f>
        <v>0</v>
      </c>
      <c r="AC17">
        <f t="shared" si="0"/>
        <v>10.106586905804036</v>
      </c>
      <c r="AD17">
        <f t="shared" si="1"/>
        <v>1137.7827132906461</v>
      </c>
      <c r="AE17">
        <f>'IDT-1'!F17</f>
        <v>0</v>
      </c>
      <c r="AF17" s="26"/>
      <c r="AG17">
        <f t="shared" si="2"/>
        <v>1137.7827132906461</v>
      </c>
      <c r="AI17" s="75">
        <f>PXIL!J17</f>
        <v>0</v>
      </c>
      <c r="AJ17" s="75">
        <f>PXIL!P17</f>
        <v>0</v>
      </c>
      <c r="AK17" s="75">
        <f>RTM_IEX!J17</f>
        <v>19.3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12.179700499168053</v>
      </c>
      <c r="F18">
        <f>GT_Spot!T18</f>
        <v>0</v>
      </c>
      <c r="G18">
        <f>PPCL_NG!T18</f>
        <v>-0.29194630872483218</v>
      </c>
      <c r="H18">
        <f>PPCL_Spot!T18</f>
        <v>0</v>
      </c>
      <c r="I18">
        <f>Bawana_NG!T18</f>
        <v>69.599999999999994</v>
      </c>
      <c r="J18">
        <f>Bawana_RLNG!T18</f>
        <v>0</v>
      </c>
      <c r="K18">
        <f>Bawana_Spot!T18</f>
        <v>0</v>
      </c>
      <c r="L18">
        <f>TWOMCL!S18</f>
        <v>6.1267902481104981</v>
      </c>
      <c r="M18">
        <f>EDWPCL!W18</f>
        <v>0</v>
      </c>
      <c r="N18">
        <f>'MSW BWN'!W18</f>
        <v>4.967503999999999</v>
      </c>
      <c r="O18">
        <f>TPDDL_ISGS_exbus!BB18</f>
        <v>614.42926213877286</v>
      </c>
      <c r="P18" s="77">
        <v>59.84</v>
      </c>
      <c r="Q18" s="77">
        <v>7.72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336.91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13.91</v>
      </c>
      <c r="AB18" s="117">
        <f>-STOA!P18</f>
        <v>0</v>
      </c>
      <c r="AC18">
        <f t="shared" si="0"/>
        <v>9.9086045971557475</v>
      </c>
      <c r="AD18">
        <f t="shared" si="1"/>
        <v>1115.482705980171</v>
      </c>
      <c r="AE18">
        <f>'IDT-1'!F18</f>
        <v>0</v>
      </c>
      <c r="AF18" s="26"/>
      <c r="AG18">
        <f t="shared" si="2"/>
        <v>1115.482705980171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12.179700499168053</v>
      </c>
      <c r="F19">
        <f>GT_Spot!T19</f>
        <v>0</v>
      </c>
      <c r="G19">
        <f>PPCL_NG!T19</f>
        <v>-0.29194630872483218</v>
      </c>
      <c r="H19">
        <f>PPCL_Spot!T19</f>
        <v>0</v>
      </c>
      <c r="I19">
        <f>Bawana_NG!T19</f>
        <v>69.599999999999994</v>
      </c>
      <c r="J19">
        <f>Bawana_RLNG!T19</f>
        <v>0</v>
      </c>
      <c r="K19">
        <f>Bawana_Spot!T19</f>
        <v>0</v>
      </c>
      <c r="L19">
        <f>TWOMCL!S19</f>
        <v>6.1267902481104981</v>
      </c>
      <c r="M19">
        <f>EDWPCL!W19</f>
        <v>0</v>
      </c>
      <c r="N19">
        <f>'MSW BWN'!W19</f>
        <v>4.9394719999999994</v>
      </c>
      <c r="O19">
        <f>TPDDL_ISGS_exbus!BB19</f>
        <v>610.5301136335728</v>
      </c>
      <c r="P19" s="77">
        <v>59.84</v>
      </c>
      <c r="Q19" s="77">
        <v>7.72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336.53000000000003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13.88</v>
      </c>
      <c r="AB19" s="117">
        <f>-STOA!P19</f>
        <v>0</v>
      </c>
      <c r="AC19">
        <f t="shared" si="0"/>
        <v>10.314343784819755</v>
      </c>
      <c r="AD19">
        <f t="shared" si="1"/>
        <v>1060.739786287307</v>
      </c>
      <c r="AE19">
        <f>'IDT-1'!F19</f>
        <v>0</v>
      </c>
      <c r="AF19" s="26"/>
      <c r="AG19">
        <f t="shared" si="2"/>
        <v>1060.739786287307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-50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12.179700499168053</v>
      </c>
      <c r="F20">
        <f>GT_Spot!T20</f>
        <v>0</v>
      </c>
      <c r="G20">
        <f>PPCL_NG!T20</f>
        <v>-0.29194630872483218</v>
      </c>
      <c r="H20">
        <f>PPCL_Spot!T20</f>
        <v>0</v>
      </c>
      <c r="I20">
        <f>Bawana_NG!T20</f>
        <v>69.599999999999994</v>
      </c>
      <c r="J20">
        <f>Bawana_RLNG!T20</f>
        <v>0</v>
      </c>
      <c r="K20">
        <f>Bawana_Spot!T20</f>
        <v>0</v>
      </c>
      <c r="L20">
        <f>TWOMCL!S20</f>
        <v>5.6294117647058819</v>
      </c>
      <c r="M20">
        <f>EDWPCL!W20</f>
        <v>0</v>
      </c>
      <c r="N20">
        <f>'MSW BWN'!W20</f>
        <v>4.917279999999999</v>
      </c>
      <c r="O20">
        <f>TPDDL_ISGS_exbus!BB20</f>
        <v>610.5301136335728</v>
      </c>
      <c r="P20" s="77">
        <v>59.84</v>
      </c>
      <c r="Q20" s="77">
        <v>7.72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336.34000000000003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13.88</v>
      </c>
      <c r="AB20" s="117">
        <f>-STOA!P20</f>
        <v>0</v>
      </c>
      <c r="AC20">
        <f t="shared" si="0"/>
        <v>9.8641931884560279</v>
      </c>
      <c r="AD20">
        <f t="shared" si="1"/>
        <v>1110.4803664002659</v>
      </c>
      <c r="AE20">
        <f>'IDT-1'!F20</f>
        <v>0</v>
      </c>
      <c r="AF20" s="26"/>
      <c r="AG20">
        <f t="shared" si="2"/>
        <v>1110.4803664002659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12.179700499168053</v>
      </c>
      <c r="F21">
        <f>GT_Spot!T21</f>
        <v>0</v>
      </c>
      <c r="G21">
        <f>PPCL_NG!T21</f>
        <v>-0.29194630872483218</v>
      </c>
      <c r="H21">
        <f>PPCL_Spot!T21</f>
        <v>0</v>
      </c>
      <c r="I21">
        <f>Bawana_NG!T21</f>
        <v>69.599999999999994</v>
      </c>
      <c r="J21">
        <f>Bawana_RLNG!T21</f>
        <v>0</v>
      </c>
      <c r="K21">
        <f>Bawana_Spot!T21</f>
        <v>0</v>
      </c>
      <c r="L21">
        <f>TWOMCL!S21</f>
        <v>6.1267902481104981</v>
      </c>
      <c r="M21">
        <f>EDWPCL!W21</f>
        <v>0</v>
      </c>
      <c r="N21">
        <f>'MSW BWN'!W21</f>
        <v>5.1800799999999985</v>
      </c>
      <c r="O21">
        <f>TPDDL_ISGS_exbus!BB21</f>
        <v>602.0602220499494</v>
      </c>
      <c r="P21" s="77">
        <v>59.837129287598941</v>
      </c>
      <c r="Q21" s="77">
        <v>7.72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336.24000000000007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13.88</v>
      </c>
      <c r="AB21" s="117">
        <f>-STOA!P21</f>
        <v>0</v>
      </c>
      <c r="AC21">
        <f t="shared" si="0"/>
        <v>9.7954424509049716</v>
      </c>
      <c r="AD21">
        <f t="shared" si="1"/>
        <v>1102.7365333251971</v>
      </c>
      <c r="AE21">
        <f>'IDT-1'!F21</f>
        <v>0</v>
      </c>
      <c r="AF21" s="26"/>
      <c r="AG21">
        <f t="shared" si="2"/>
        <v>1102.7365333251971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12.179700499168053</v>
      </c>
      <c r="F22">
        <f>GT_Spot!T22</f>
        <v>0</v>
      </c>
      <c r="G22">
        <f>PPCL_NG!T22</f>
        <v>-0.29194630872483218</v>
      </c>
      <c r="H22">
        <f>PPCL_Spot!T22</f>
        <v>0</v>
      </c>
      <c r="I22">
        <f>Bawana_NG!T22</f>
        <v>69.599999999999994</v>
      </c>
      <c r="J22">
        <f>Bawana_RLNG!T22</f>
        <v>0</v>
      </c>
      <c r="K22">
        <f>Bawana_Spot!T22</f>
        <v>0</v>
      </c>
      <c r="L22">
        <f>TWOMCL!S22</f>
        <v>5.9226244343891397</v>
      </c>
      <c r="M22">
        <f>EDWPCL!W22</f>
        <v>0</v>
      </c>
      <c r="N22">
        <f>'MSW BWN'!W22</f>
        <v>5.0854719999999993</v>
      </c>
      <c r="O22">
        <f>TPDDL_ISGS_exbus!BB22</f>
        <v>602.0602220499494</v>
      </c>
      <c r="P22" s="77">
        <v>59.837129287598941</v>
      </c>
      <c r="Q22" s="77">
        <v>7.72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335.53000000000003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13.88</v>
      </c>
      <c r="AB22" s="117">
        <f>-STOA!P22</f>
        <v>0</v>
      </c>
      <c r="AC22">
        <f t="shared" si="0"/>
        <v>9.7865652413442241</v>
      </c>
      <c r="AD22">
        <f t="shared" si="1"/>
        <v>1101.7366367210366</v>
      </c>
      <c r="AE22">
        <f>'IDT-1'!F22</f>
        <v>0</v>
      </c>
      <c r="AF22" s="26"/>
      <c r="AG22">
        <f t="shared" si="2"/>
        <v>1101.7366367210366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12.179700499168053</v>
      </c>
      <c r="F23">
        <f>GT_Spot!T23</f>
        <v>0</v>
      </c>
      <c r="G23">
        <f>PPCL_NG!T23</f>
        <v>-0.29194630872483218</v>
      </c>
      <c r="H23">
        <f>PPCL_Spot!T23</f>
        <v>0</v>
      </c>
      <c r="I23">
        <f>Bawana_NG!T23</f>
        <v>69.599999999999994</v>
      </c>
      <c r="J23">
        <f>Bawana_RLNG!T23</f>
        <v>0</v>
      </c>
      <c r="K23">
        <f>Bawana_Spot!T23</f>
        <v>0</v>
      </c>
      <c r="L23">
        <f>TWOMCL!S23</f>
        <v>6.078733031674207</v>
      </c>
      <c r="M23">
        <f>EDWPCL!W23</f>
        <v>0</v>
      </c>
      <c r="N23">
        <f>'MSW BWN'!W23</f>
        <v>5.2303039999999994</v>
      </c>
      <c r="O23">
        <f>TPDDL_ISGS_exbus!BB23</f>
        <v>607.00501301778002</v>
      </c>
      <c r="P23" s="77">
        <v>59.837129287598941</v>
      </c>
      <c r="Q23" s="77">
        <v>7.7200000000000006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335.21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0</v>
      </c>
      <c r="AA23" s="117">
        <f>STOA!J23</f>
        <v>13.88</v>
      </c>
      <c r="AB23" s="117">
        <f>-STOA!P23</f>
        <v>0</v>
      </c>
      <c r="AC23">
        <f t="shared" si="0"/>
        <v>10.140646142394077</v>
      </c>
      <c r="AD23">
        <f t="shared" si="1"/>
        <v>1071.3082873851024</v>
      </c>
      <c r="AE23">
        <f>'IDT-1'!F23</f>
        <v>0</v>
      </c>
      <c r="AF23" s="26"/>
      <c r="AG23">
        <f t="shared" si="2"/>
        <v>1071.3082873851024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-35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12.179700499168053</v>
      </c>
      <c r="F24">
        <f>GT_Spot!T24</f>
        <v>0</v>
      </c>
      <c r="G24">
        <f>PPCL_NG!T24</f>
        <v>-0.29194630872483218</v>
      </c>
      <c r="H24">
        <f>PPCL_Spot!T24</f>
        <v>0</v>
      </c>
      <c r="I24">
        <f>Bawana_NG!T24</f>
        <v>69.599999999999994</v>
      </c>
      <c r="J24">
        <f>Bawana_RLNG!T24</f>
        <v>0</v>
      </c>
      <c r="K24">
        <f>Bawana_Spot!T24</f>
        <v>0</v>
      </c>
      <c r="L24">
        <f>TWOMCL!S24</f>
        <v>6.1267902481104981</v>
      </c>
      <c r="M24">
        <f>EDWPCL!W24</f>
        <v>0</v>
      </c>
      <c r="N24">
        <f>'MSW BWN'!W24</f>
        <v>5.3377600000000003</v>
      </c>
      <c r="O24">
        <f>TPDDL_ISGS_exbus!BB24</f>
        <v>611.61241516778</v>
      </c>
      <c r="P24" s="77">
        <v>59.837129287598941</v>
      </c>
      <c r="Q24" s="77">
        <v>7.7200000000000006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335.08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0</v>
      </c>
      <c r="AA24" s="117">
        <f>STOA!J24</f>
        <v>13.88</v>
      </c>
      <c r="AB24" s="117">
        <f>-STOA!P24</f>
        <v>0</v>
      </c>
      <c r="AC24">
        <f t="shared" si="0"/>
        <v>9.8706813343418816</v>
      </c>
      <c r="AD24">
        <f t="shared" si="1"/>
        <v>1111.2111675595909</v>
      </c>
      <c r="AE24">
        <f>'IDT-1'!F24</f>
        <v>0</v>
      </c>
      <c r="AF24" s="26"/>
      <c r="AG24">
        <f t="shared" si="2"/>
        <v>1111.2111675595909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11.846921797004992</v>
      </c>
      <c r="F25">
        <f>GT_Spot!T25</f>
        <v>0</v>
      </c>
      <c r="G25">
        <f>PPCL_NG!T25</f>
        <v>-0.29194630872483218</v>
      </c>
      <c r="H25">
        <f>PPCL_Spot!T25</f>
        <v>0</v>
      </c>
      <c r="I25">
        <f>Bawana_NG!T25</f>
        <v>69.59999999999998</v>
      </c>
      <c r="J25">
        <f>Bawana_RLNG!T25</f>
        <v>0</v>
      </c>
      <c r="K25">
        <f>Bawana_Spot!T25</f>
        <v>0</v>
      </c>
      <c r="L25">
        <f>TWOMCL!S25</f>
        <v>6.1267902481104981</v>
      </c>
      <c r="M25">
        <f>EDWPCL!W25</f>
        <v>0</v>
      </c>
      <c r="N25">
        <f>'MSW BWN'!W25</f>
        <v>5.4942719999999987</v>
      </c>
      <c r="O25">
        <f>TPDDL_ISGS_exbus!BB25</f>
        <v>687.51909193128358</v>
      </c>
      <c r="P25" s="77">
        <v>59.837129287598941</v>
      </c>
      <c r="Q25" s="77">
        <v>23.680000000000003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335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0</v>
      </c>
      <c r="AA25" s="117">
        <f>STOA!J25</f>
        <v>13.88</v>
      </c>
      <c r="AB25" s="117">
        <f>-STOA!P25</f>
        <v>0</v>
      </c>
      <c r="AC25">
        <f t="shared" si="0"/>
        <v>11.076368681380467</v>
      </c>
      <c r="AD25">
        <f t="shared" si="1"/>
        <v>1156.6158902738928</v>
      </c>
      <c r="AE25">
        <f>'IDT-1'!F25</f>
        <v>0</v>
      </c>
      <c r="AF25" s="26"/>
      <c r="AG25">
        <f t="shared" si="2"/>
        <v>1156.6158902738928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-45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11.846921797004992</v>
      </c>
      <c r="F26">
        <f>GT_Spot!T26</f>
        <v>0</v>
      </c>
      <c r="G26">
        <f>PPCL_NG!T26</f>
        <v>-0.29194630872483218</v>
      </c>
      <c r="H26">
        <f>PPCL_Spot!T26</f>
        <v>0</v>
      </c>
      <c r="I26">
        <f>Bawana_NG!T26</f>
        <v>69.59999999999998</v>
      </c>
      <c r="J26">
        <f>Bawana_RLNG!T26</f>
        <v>0</v>
      </c>
      <c r="K26">
        <f>Bawana_Spot!T26</f>
        <v>0</v>
      </c>
      <c r="L26">
        <f>TWOMCL!S26</f>
        <v>6.1267902481104981</v>
      </c>
      <c r="M26">
        <f>EDWPCL!W26</f>
        <v>0</v>
      </c>
      <c r="N26">
        <f>'MSW BWN'!W26</f>
        <v>5.6285919999999994</v>
      </c>
      <c r="O26">
        <f>TPDDL_ISGS_exbus!BB26</f>
        <v>819.6087203460196</v>
      </c>
      <c r="P26" s="77">
        <v>59.837129287598941</v>
      </c>
      <c r="Q26" s="77">
        <v>23.680000000000003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334.84999999999997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-212</v>
      </c>
      <c r="AA26" s="117">
        <f>STOA!J26</f>
        <v>13.88</v>
      </c>
      <c r="AB26" s="117">
        <f>-STOA!P26</f>
        <v>0</v>
      </c>
      <c r="AC26">
        <f t="shared" si="0"/>
        <v>13.721266723636761</v>
      </c>
      <c r="AD26">
        <f t="shared" si="1"/>
        <v>1119.0449406463724</v>
      </c>
      <c r="AE26">
        <f>'IDT-1'!F26</f>
        <v>0</v>
      </c>
      <c r="AF26" s="26"/>
      <c r="AG26">
        <f t="shared" si="2"/>
        <v>1119.0449406463724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11.846921797004992</v>
      </c>
      <c r="F27">
        <f>GT_Spot!T27</f>
        <v>0</v>
      </c>
      <c r="G27">
        <f>PPCL_NG!T27</f>
        <v>-0.29194630872483218</v>
      </c>
      <c r="H27">
        <f>PPCL_Spot!T27</f>
        <v>0</v>
      </c>
      <c r="I27">
        <f>Bawana_NG!T27</f>
        <v>69.59999999999998</v>
      </c>
      <c r="J27">
        <f>Bawana_RLNG!T27</f>
        <v>0</v>
      </c>
      <c r="K27">
        <f>Bawana_Spot!T27</f>
        <v>0</v>
      </c>
      <c r="L27">
        <f>TWOMCL!S27</f>
        <v>5.5778280542986414</v>
      </c>
      <c r="M27">
        <f>EDWPCL!W27</f>
        <v>0</v>
      </c>
      <c r="N27">
        <f>'MSW BWN'!W27</f>
        <v>5.5164639999999991</v>
      </c>
      <c r="O27">
        <f>TPDDL_ISGS_exbus!BB27</f>
        <v>808.76435878662301</v>
      </c>
      <c r="P27" s="77">
        <v>59.837129287598941</v>
      </c>
      <c r="Q27" s="77">
        <v>23.680000000000003</v>
      </c>
      <c r="R27" s="80">
        <v>4.6000000000000005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357.39999999999992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-206</v>
      </c>
      <c r="AA27" s="117">
        <f>STOA!J27</f>
        <v>13.88</v>
      </c>
      <c r="AB27" s="117">
        <f>-STOA!P27</f>
        <v>0</v>
      </c>
      <c r="AC27">
        <f t="shared" si="0"/>
        <v>14.205185721574145</v>
      </c>
      <c r="AD27">
        <f t="shared" si="1"/>
        <v>1095.2055698952265</v>
      </c>
      <c r="AE27">
        <f>'IDT-1'!F27</f>
        <v>0</v>
      </c>
      <c r="AF27" s="26"/>
      <c r="AG27">
        <f t="shared" si="2"/>
        <v>1095.2055698952265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-45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11.846921797004992</v>
      </c>
      <c r="F28">
        <f>GT_Spot!T28</f>
        <v>0</v>
      </c>
      <c r="G28">
        <f>PPCL_NG!T28</f>
        <v>-0.29194630872483218</v>
      </c>
      <c r="H28">
        <f>PPCL_Spot!T28</f>
        <v>0</v>
      </c>
      <c r="I28">
        <f>Bawana_NG!T28</f>
        <v>69.59999999999998</v>
      </c>
      <c r="J28">
        <f>Bawana_RLNG!T28</f>
        <v>0</v>
      </c>
      <c r="K28">
        <f>Bawana_Spot!T28</f>
        <v>0</v>
      </c>
      <c r="L28">
        <f>TWOMCL!S28</f>
        <v>5.7529411764705882</v>
      </c>
      <c r="M28">
        <f>EDWPCL!W28</f>
        <v>0</v>
      </c>
      <c r="N28">
        <f>'MSW BWN'!W28</f>
        <v>5.0737919999999992</v>
      </c>
      <c r="O28">
        <f>TPDDL_ISGS_exbus!BB28</f>
        <v>822.94468885702292</v>
      </c>
      <c r="P28" s="77">
        <v>59.837129287598941</v>
      </c>
      <c r="Q28" s="77">
        <v>23.680000000000003</v>
      </c>
      <c r="R28" s="80">
        <v>8.66</v>
      </c>
      <c r="S28" s="80">
        <v>0</v>
      </c>
      <c r="T28" s="78">
        <f>SUMPRODUCT(LTA!F28:AJ28,LTA!F$101:AJ$101,LTA!F$105:AJ$105)</f>
        <v>0.67</v>
      </c>
      <c r="U28" s="78">
        <f>SUMPRODUCT(LTA!F28:AJ28,LTA!F$102:AJ$102,LTA!F$105:AJ$105)</f>
        <v>358.82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-191</v>
      </c>
      <c r="AA28" s="117">
        <f>STOA!J28</f>
        <v>13.88</v>
      </c>
      <c r="AB28" s="117">
        <f>-STOA!P28</f>
        <v>0</v>
      </c>
      <c r="AC28">
        <f t="shared" si="0"/>
        <v>13.849050456737057</v>
      </c>
      <c r="AD28">
        <f t="shared" si="1"/>
        <v>1175.6244763526354</v>
      </c>
      <c r="AE28">
        <f>'IDT-1'!F28</f>
        <v>0</v>
      </c>
      <c r="AF28" s="26"/>
      <c r="AG28">
        <f t="shared" si="2"/>
        <v>1175.6244763526354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11.846921797004992</v>
      </c>
      <c r="F29">
        <f>GT_Spot!T29</f>
        <v>0</v>
      </c>
      <c r="G29">
        <f>PPCL_NG!T29</f>
        <v>-0.29194630872483218</v>
      </c>
      <c r="H29">
        <f>PPCL_Spot!T29</f>
        <v>0</v>
      </c>
      <c r="I29">
        <f>Bawana_NG!T29</f>
        <v>69.59999999999998</v>
      </c>
      <c r="J29">
        <f>Bawana_RLNG!T29</f>
        <v>0</v>
      </c>
      <c r="K29">
        <f>Bawana_Spot!T29</f>
        <v>0</v>
      </c>
      <c r="L29">
        <f>TWOMCL!S29</f>
        <v>6.1267902481104981</v>
      </c>
      <c r="M29">
        <f>EDWPCL!W29</f>
        <v>0</v>
      </c>
      <c r="N29">
        <f>'MSW BWN'!W29</f>
        <v>5.1018239999999997</v>
      </c>
      <c r="O29">
        <f>TPDDL_ISGS_exbus!BB29</f>
        <v>824.25209864902297</v>
      </c>
      <c r="P29" s="77">
        <v>59.837129287598941</v>
      </c>
      <c r="Q29" s="77">
        <v>23.680000000000003</v>
      </c>
      <c r="R29" s="80">
        <v>13.33</v>
      </c>
      <c r="S29" s="80">
        <v>0</v>
      </c>
      <c r="T29" s="78">
        <f>SUMPRODUCT(LTA!F29:AJ29,LTA!F$101:AJ$101,LTA!F$105:AJ$105)</f>
        <v>2.75</v>
      </c>
      <c r="U29" s="78">
        <f>SUMPRODUCT(LTA!F29:AJ29,LTA!F$102:AJ$102,LTA!F$105:AJ$105)</f>
        <v>367.65999999999997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-184</v>
      </c>
      <c r="AA29" s="117">
        <f>STOA!J29</f>
        <v>13.88</v>
      </c>
      <c r="AB29" s="117">
        <f>-STOA!P29</f>
        <v>0</v>
      </c>
      <c r="AC29">
        <f t="shared" si="0"/>
        <v>13.939137323681722</v>
      </c>
      <c r="AD29">
        <f t="shared" si="1"/>
        <v>1199.8336803493307</v>
      </c>
      <c r="AE29">
        <f>'IDT-1'!F29</f>
        <v>0</v>
      </c>
      <c r="AF29" s="26"/>
      <c r="AG29">
        <f t="shared" si="2"/>
        <v>1199.8336803493307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11.846921797004992</v>
      </c>
      <c r="F30">
        <f>GT_Spot!T30</f>
        <v>0</v>
      </c>
      <c r="G30">
        <f>PPCL_NG!T30</f>
        <v>-0.29194630872483218</v>
      </c>
      <c r="H30">
        <f>PPCL_Spot!T30</f>
        <v>0</v>
      </c>
      <c r="I30">
        <f>Bawana_NG!T30</f>
        <v>69.59999999999998</v>
      </c>
      <c r="J30">
        <f>Bawana_RLNG!T30</f>
        <v>0</v>
      </c>
      <c r="K30">
        <f>Bawana_Spot!T30</f>
        <v>0</v>
      </c>
      <c r="L30">
        <f>TWOMCL!S30</f>
        <v>6.1267902481104981</v>
      </c>
      <c r="M30">
        <f>EDWPCL!W30</f>
        <v>0</v>
      </c>
      <c r="N30">
        <f>'MSW BWN'!W30</f>
        <v>4.8495359999999996</v>
      </c>
      <c r="O30">
        <f>TPDDL_ISGS_exbus!BB30</f>
        <v>824.25209864902297</v>
      </c>
      <c r="P30" s="77">
        <v>59.837129287598941</v>
      </c>
      <c r="Q30" s="77">
        <v>23.680000000000003</v>
      </c>
      <c r="R30" s="80">
        <v>18.809999999999999</v>
      </c>
      <c r="S30" s="80">
        <v>0</v>
      </c>
      <c r="T30" s="78">
        <f>SUMPRODUCT(LTA!F30:AJ30,LTA!F$101:AJ$101,LTA!F$105:AJ$105)</f>
        <v>8.0400000000000009</v>
      </c>
      <c r="U30" s="78">
        <f>SUMPRODUCT(LTA!F30:AJ30,LTA!F$102:AJ$102,LTA!F$105:AJ$105)</f>
        <v>375.10999999999996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-198</v>
      </c>
      <c r="AA30" s="117">
        <f>STOA!J30</f>
        <v>13.88</v>
      </c>
      <c r="AB30" s="117">
        <f>-STOA!P30</f>
        <v>0</v>
      </c>
      <c r="AC30">
        <f t="shared" si="0"/>
        <v>14.221546974592455</v>
      </c>
      <c r="AD30">
        <f t="shared" si="1"/>
        <v>1203.5189826984199</v>
      </c>
      <c r="AE30">
        <f>'IDT-1'!F30</f>
        <v>0</v>
      </c>
      <c r="AF30" s="26"/>
      <c r="AG30">
        <f t="shared" si="2"/>
        <v>1203.5189826984199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11.846921797004992</v>
      </c>
      <c r="F31">
        <f>GT_Spot!T31</f>
        <v>0</v>
      </c>
      <c r="G31">
        <f>PPCL_NG!T31</f>
        <v>-0.29194630872483218</v>
      </c>
      <c r="H31">
        <f>PPCL_Spot!T31</f>
        <v>0</v>
      </c>
      <c r="I31">
        <f>Bawana_NG!T31</f>
        <v>69.59999999999998</v>
      </c>
      <c r="J31">
        <f>Bawana_RLNG!T31</f>
        <v>0</v>
      </c>
      <c r="K31">
        <f>Bawana_Spot!T31</f>
        <v>0</v>
      </c>
      <c r="L31">
        <f>TWOMCL!S31</f>
        <v>6.1267902481104981</v>
      </c>
      <c r="M31">
        <f>EDWPCL!W31</f>
        <v>0</v>
      </c>
      <c r="N31">
        <f>'MSW BWN'!W31</f>
        <v>4.9055999999999997</v>
      </c>
      <c r="O31">
        <f>TPDDL_ISGS_exbus!BB31</f>
        <v>824.95050713610192</v>
      </c>
      <c r="P31" s="77">
        <v>59.837129287598941</v>
      </c>
      <c r="Q31" s="77">
        <v>23.680000000000003</v>
      </c>
      <c r="R31" s="80">
        <v>19.2</v>
      </c>
      <c r="S31" s="80">
        <v>0</v>
      </c>
      <c r="T31" s="78">
        <f>SUMPRODUCT(LTA!F31:AJ31,LTA!F$101:AJ$101,LTA!F$105:AJ$105)</f>
        <v>15.01</v>
      </c>
      <c r="U31" s="78">
        <f>SUMPRODUCT(LTA!F31:AJ31,LTA!F$102:AJ$102,LTA!F$105:AJ$105)</f>
        <v>360.20000000000005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-195</v>
      </c>
      <c r="AA31" s="117">
        <f>STOA!J31</f>
        <v>13.88</v>
      </c>
      <c r="AB31" s="117">
        <f>-STOA!P31</f>
        <v>0</v>
      </c>
      <c r="AC31">
        <f t="shared" si="0"/>
        <v>14.534627688410957</v>
      </c>
      <c r="AD31">
        <f t="shared" si="1"/>
        <v>1154.4103744716808</v>
      </c>
      <c r="AE31">
        <f>'IDT-1'!F31</f>
        <v>0</v>
      </c>
      <c r="AF31" s="26"/>
      <c r="AG31">
        <f t="shared" si="2"/>
        <v>1154.4103744716808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-45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11.846921797004992</v>
      </c>
      <c r="F32">
        <f>GT_Spot!T32</f>
        <v>0</v>
      </c>
      <c r="G32">
        <f>PPCL_NG!T32</f>
        <v>-0.29194630872483218</v>
      </c>
      <c r="H32">
        <f>PPCL_Spot!T32</f>
        <v>0</v>
      </c>
      <c r="I32">
        <f>Bawana_NG!T32</f>
        <v>69.59999999999998</v>
      </c>
      <c r="J32">
        <f>Bawana_RLNG!T32</f>
        <v>0</v>
      </c>
      <c r="K32">
        <f>Bawana_Spot!T32</f>
        <v>0</v>
      </c>
      <c r="L32">
        <f>TWOMCL!S32</f>
        <v>6.1267902481104981</v>
      </c>
      <c r="M32">
        <f>EDWPCL!W32</f>
        <v>0</v>
      </c>
      <c r="N32">
        <f>'MSW BWN'!W32</f>
        <v>4.8495359999999996</v>
      </c>
      <c r="O32">
        <f>TPDDL_ISGS_exbus!BB32</f>
        <v>785.45378029868027</v>
      </c>
      <c r="P32" s="77">
        <v>59.837129287598941</v>
      </c>
      <c r="Q32" s="77">
        <v>23.680000000000003</v>
      </c>
      <c r="R32" s="80">
        <v>19.2</v>
      </c>
      <c r="S32" s="80">
        <v>0</v>
      </c>
      <c r="T32" s="78">
        <f>SUMPRODUCT(LTA!F32:AJ32,LTA!F$101:AJ$101,LTA!F$105:AJ$105)</f>
        <v>21.5</v>
      </c>
      <c r="U32" s="78">
        <f>SUMPRODUCT(LTA!F32:AJ32,LTA!F$102:AJ$102,LTA!F$105:AJ$105)</f>
        <v>368.33000000000004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-169.3</v>
      </c>
      <c r="AA32" s="117">
        <f>STOA!J32</f>
        <v>13.88</v>
      </c>
      <c r="AB32" s="117">
        <f>-STOA!P32</f>
        <v>0</v>
      </c>
      <c r="AC32">
        <f t="shared" si="0"/>
        <v>13.687535513222437</v>
      </c>
      <c r="AD32">
        <f t="shared" si="1"/>
        <v>1201.0246758094474</v>
      </c>
      <c r="AE32">
        <f>'IDT-1'!F32</f>
        <v>0</v>
      </c>
      <c r="AF32" s="26"/>
      <c r="AG32">
        <f t="shared" si="2"/>
        <v>1201.0246758094474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12.181351582549187</v>
      </c>
      <c r="F33">
        <f>GT_Spot!T33</f>
        <v>0</v>
      </c>
      <c r="G33">
        <f>PPCL_NG!T33</f>
        <v>-0.29194630872483218</v>
      </c>
      <c r="H33">
        <f>PPCL_Spot!T33</f>
        <v>0</v>
      </c>
      <c r="I33">
        <f>Bawana_NG!T33</f>
        <v>69.599999999999994</v>
      </c>
      <c r="J33">
        <f>Bawana_RLNG!T33</f>
        <v>0</v>
      </c>
      <c r="K33">
        <f>Bawana_Spot!T33</f>
        <v>0</v>
      </c>
      <c r="L33">
        <f>TWOMCL!S33</f>
        <v>6.1267902481104981</v>
      </c>
      <c r="M33">
        <f>EDWPCL!W33</f>
        <v>0</v>
      </c>
      <c r="N33">
        <f>'MSW BWN'!W33</f>
        <v>4.9394719999999994</v>
      </c>
      <c r="O33">
        <f>TPDDL_ISGS_exbus!BB33</f>
        <v>689.84706900830383</v>
      </c>
      <c r="P33" s="77">
        <v>59.837129287598941</v>
      </c>
      <c r="Q33" s="77">
        <v>23.68</v>
      </c>
      <c r="R33" s="80">
        <v>19.2</v>
      </c>
      <c r="S33" s="80">
        <v>0</v>
      </c>
      <c r="T33" s="78">
        <f>SUMPRODUCT(LTA!F33:AJ33,LTA!F$101:AJ$101,LTA!F$105:AJ$105)</f>
        <v>26.56</v>
      </c>
      <c r="U33" s="78">
        <f>SUMPRODUCT(LTA!F33:AJ33,LTA!F$102:AJ$102,LTA!F$105:AJ$105)</f>
        <v>376.31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13.88</v>
      </c>
      <c r="AB33" s="117">
        <f>-STOA!P33</f>
        <v>0</v>
      </c>
      <c r="AC33">
        <f t="shared" si="0"/>
        <v>12.837725649212517</v>
      </c>
      <c r="AD33">
        <f t="shared" si="1"/>
        <v>1134.0321401686253</v>
      </c>
      <c r="AE33">
        <f>'IDT-1'!F33</f>
        <v>0</v>
      </c>
      <c r="AF33" s="26"/>
      <c r="AG33">
        <f t="shared" si="2"/>
        <v>1134.0321401686253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-155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12.181351582549187</v>
      </c>
      <c r="F34">
        <f>GT_Spot!T34</f>
        <v>0</v>
      </c>
      <c r="G34">
        <f>PPCL_NG!T34</f>
        <v>-0.29194630872483218</v>
      </c>
      <c r="H34">
        <f>PPCL_Spot!T34</f>
        <v>0</v>
      </c>
      <c r="I34">
        <f>Bawana_NG!T34</f>
        <v>50</v>
      </c>
      <c r="J34">
        <f>Bawana_RLNG!T34</f>
        <v>0</v>
      </c>
      <c r="K34">
        <f>Bawana_Spot!T34</f>
        <v>0</v>
      </c>
      <c r="L34">
        <f>TWOMCL!S34</f>
        <v>6.1267902481104981</v>
      </c>
      <c r="M34">
        <f>EDWPCL!W34</f>
        <v>0</v>
      </c>
      <c r="N34">
        <f>'MSW BWN'!W34</f>
        <v>4.8215039999999991</v>
      </c>
      <c r="O34">
        <f>TPDDL_ISGS_exbus!BB34</f>
        <v>612.57960644004982</v>
      </c>
      <c r="P34" s="77">
        <v>59.84</v>
      </c>
      <c r="Q34" s="77">
        <v>7.7200000000000006</v>
      </c>
      <c r="R34" s="80">
        <v>19.2</v>
      </c>
      <c r="S34" s="80">
        <v>0</v>
      </c>
      <c r="T34" s="78">
        <f>SUMPRODUCT(LTA!F34:AJ34,LTA!F$101:AJ$101,LTA!F$105:AJ$105)</f>
        <v>33.43</v>
      </c>
      <c r="U34" s="78">
        <f>SUMPRODUCT(LTA!F34:AJ34,LTA!F$102:AJ$102,LTA!F$105:AJ$105)</f>
        <v>384.41000000000008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13.88</v>
      </c>
      <c r="AB34" s="117">
        <f>-STOA!P34</f>
        <v>0</v>
      </c>
      <c r="AC34">
        <f t="shared" si="0"/>
        <v>10.732629269373671</v>
      </c>
      <c r="AD34">
        <f t="shared" si="1"/>
        <v>1178.164676692611</v>
      </c>
      <c r="AE34">
        <f>'IDT-1'!F34</f>
        <v>0</v>
      </c>
      <c r="AF34" s="26"/>
      <c r="AG34">
        <f t="shared" si="2"/>
        <v>1178.164676692611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-15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12.181351582549187</v>
      </c>
      <c r="F35">
        <f>GT_Spot!T35</f>
        <v>0</v>
      </c>
      <c r="G35">
        <f>PPCL_NG!T35</f>
        <v>-0.29194630872483218</v>
      </c>
      <c r="H35">
        <f>PPCL_Spot!T35</f>
        <v>0</v>
      </c>
      <c r="I35">
        <f>Bawana_NG!T35</f>
        <v>50</v>
      </c>
      <c r="J35">
        <f>Bawana_RLNG!T35</f>
        <v>0</v>
      </c>
      <c r="K35">
        <f>Bawana_Spot!T35</f>
        <v>0</v>
      </c>
      <c r="L35">
        <f>TWOMCL!S35</f>
        <v>6.1267902481104981</v>
      </c>
      <c r="M35">
        <f>EDWPCL!W35</f>
        <v>0</v>
      </c>
      <c r="N35">
        <f>'MSW BWN'!W35</f>
        <v>5.011887999999999</v>
      </c>
      <c r="O35">
        <f>TPDDL_ISGS_exbus!BB35</f>
        <v>617.77112874502086</v>
      </c>
      <c r="P35" s="77">
        <v>59.84</v>
      </c>
      <c r="Q35" s="77">
        <v>7.7200000000000006</v>
      </c>
      <c r="R35" s="80">
        <v>19.2</v>
      </c>
      <c r="S35" s="80">
        <v>0</v>
      </c>
      <c r="T35" s="78">
        <f>SUMPRODUCT(LTA!F35:AJ35,LTA!F$101:AJ$101,LTA!F$105:AJ$105)</f>
        <v>42.9</v>
      </c>
      <c r="U35" s="78">
        <f>SUMPRODUCT(LTA!F35:AJ35,LTA!F$102:AJ$102,LTA!F$105:AJ$105)</f>
        <v>393.46000000000009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13.75</v>
      </c>
      <c r="AB35" s="117">
        <f>-STOA!P35</f>
        <v>0</v>
      </c>
      <c r="AC35">
        <f t="shared" si="0"/>
        <v>11.51890033380011</v>
      </c>
      <c r="AD35">
        <f t="shared" si="1"/>
        <v>1136.1503119331558</v>
      </c>
      <c r="AE35">
        <f>'IDT-1'!F35</f>
        <v>0</v>
      </c>
      <c r="AF35" s="26"/>
      <c r="AG35">
        <f t="shared" si="2"/>
        <v>1136.1503119331558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-80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12.181351582549187</v>
      </c>
      <c r="F36">
        <f>GT_Spot!T36</f>
        <v>0</v>
      </c>
      <c r="G36">
        <f>PPCL_NG!T36</f>
        <v>-0.29194630872483218</v>
      </c>
      <c r="H36">
        <f>PPCL_Spot!T36</f>
        <v>0</v>
      </c>
      <c r="I36">
        <f>Bawana_NG!T36</f>
        <v>50</v>
      </c>
      <c r="J36">
        <f>Bawana_RLNG!T36</f>
        <v>0</v>
      </c>
      <c r="K36">
        <f>Bawana_Spot!T36</f>
        <v>0</v>
      </c>
      <c r="L36">
        <f>TWOMCL!S36</f>
        <v>6.1267902481104981</v>
      </c>
      <c r="M36">
        <f>EDWPCL!W36</f>
        <v>0</v>
      </c>
      <c r="N36">
        <f>'MSW BWN'!W36</f>
        <v>4.7537599999999998</v>
      </c>
      <c r="O36">
        <f>TPDDL_ISGS_exbus!BB36</f>
        <v>617.76956461342343</v>
      </c>
      <c r="P36" s="77">
        <v>59.84</v>
      </c>
      <c r="Q36" s="77">
        <v>7.7200000000000006</v>
      </c>
      <c r="R36" s="80">
        <v>19.2</v>
      </c>
      <c r="S36" s="80">
        <v>0</v>
      </c>
      <c r="T36" s="78">
        <f>SUMPRODUCT(LTA!F36:AJ36,LTA!F$101:AJ$101,LTA!F$105:AJ$105)</f>
        <v>52.66</v>
      </c>
      <c r="U36" s="78">
        <f>SUMPRODUCT(LTA!F36:AJ36,LTA!F$102:AJ$102,LTA!F$105:AJ$105)</f>
        <v>401.98000000000008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13.75</v>
      </c>
      <c r="AB36" s="117">
        <f>-STOA!P36</f>
        <v>0</v>
      </c>
      <c r="AC36">
        <f t="shared" si="0"/>
        <v>11.277963304543263</v>
      </c>
      <c r="AD36">
        <f t="shared" si="1"/>
        <v>1199.4115568308152</v>
      </c>
      <c r="AE36">
        <f>'IDT-1'!F36</f>
        <v>0</v>
      </c>
      <c r="AF36" s="26"/>
      <c r="AG36">
        <f t="shared" si="2"/>
        <v>1199.4115568308152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-35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12.181351582549187</v>
      </c>
      <c r="F37">
        <f>GT_Spot!T37</f>
        <v>0</v>
      </c>
      <c r="G37">
        <f>PPCL_NG!T37</f>
        <v>-0.29194630872483218</v>
      </c>
      <c r="H37">
        <f>PPCL_Spot!T37</f>
        <v>0</v>
      </c>
      <c r="I37">
        <f>Bawana_NG!T37</f>
        <v>50</v>
      </c>
      <c r="J37">
        <f>Bawana_RLNG!T37</f>
        <v>0</v>
      </c>
      <c r="K37">
        <f>Bawana_Spot!T37</f>
        <v>0</v>
      </c>
      <c r="L37">
        <f>TWOMCL!S37</f>
        <v>5.7855203619909492</v>
      </c>
      <c r="M37">
        <f>EDWPCL!W37</f>
        <v>0</v>
      </c>
      <c r="N37">
        <f>'MSW BWN'!W37</f>
        <v>4.7934719999999995</v>
      </c>
      <c r="O37">
        <f>TPDDL_ISGS_exbus!BB37</f>
        <v>628.88119765554006</v>
      </c>
      <c r="P37" s="77">
        <v>59.84</v>
      </c>
      <c r="Q37" s="77">
        <v>7.7200000000000006</v>
      </c>
      <c r="R37" s="80">
        <v>19.2</v>
      </c>
      <c r="S37" s="80">
        <v>0</v>
      </c>
      <c r="T37" s="78">
        <f>SUMPRODUCT(LTA!F37:AJ37,LTA!F$101:AJ$101,LTA!F$105:AJ$105)</f>
        <v>57.010000000000005</v>
      </c>
      <c r="U37" s="78">
        <f>SUMPRODUCT(LTA!F37:AJ37,LTA!F$102:AJ$102,LTA!F$105:AJ$105)</f>
        <v>410.23000000000008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13.75</v>
      </c>
      <c r="AB37" s="117">
        <f>-STOA!P37</f>
        <v>0</v>
      </c>
      <c r="AC37">
        <f t="shared" si="0"/>
        <v>11.617143878748967</v>
      </c>
      <c r="AD37">
        <f t="shared" si="1"/>
        <v>1207.4824514126067</v>
      </c>
      <c r="AE37">
        <f>'IDT-1'!F37</f>
        <v>0</v>
      </c>
      <c r="AF37" s="26"/>
      <c r="AG37">
        <f t="shared" si="2"/>
        <v>1207.4824514126067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-50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11.83917878528657</v>
      </c>
      <c r="F38">
        <f>GT_Spot!T38</f>
        <v>0</v>
      </c>
      <c r="G38">
        <f>PPCL_NG!T38</f>
        <v>-0.29194630872483218</v>
      </c>
      <c r="H38">
        <f>PPCL_Spot!T38</f>
        <v>0</v>
      </c>
      <c r="I38">
        <f>Bawana_NG!T38</f>
        <v>50</v>
      </c>
      <c r="J38">
        <f>Bawana_RLNG!T38</f>
        <v>0</v>
      </c>
      <c r="K38">
        <f>Bawana_Spot!T38</f>
        <v>0</v>
      </c>
      <c r="L38">
        <f>TWOMCL!S38</f>
        <v>6.1267902481104981</v>
      </c>
      <c r="M38">
        <f>EDWPCL!W38</f>
        <v>0</v>
      </c>
      <c r="N38">
        <f>'MSW BWN'!W38</f>
        <v>5.1462079999999988</v>
      </c>
      <c r="O38">
        <f>TPDDL_ISGS_exbus!BB38</f>
        <v>628.87844101724761</v>
      </c>
      <c r="P38" s="77">
        <v>59.84</v>
      </c>
      <c r="Q38" s="77">
        <v>7.7200000000000006</v>
      </c>
      <c r="R38" s="80">
        <v>19.2</v>
      </c>
      <c r="S38" s="80">
        <v>0</v>
      </c>
      <c r="T38" s="78">
        <f>SUMPRODUCT(LTA!F38:AJ38,LTA!F$101:AJ$101,LTA!F$105:AJ$105)</f>
        <v>66.16</v>
      </c>
      <c r="U38" s="78">
        <f>SUMPRODUCT(LTA!F38:AJ38,LTA!F$102:AJ$102,LTA!F$105:AJ$105)</f>
        <v>418.31000000000006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13.75</v>
      </c>
      <c r="AB38" s="117">
        <f>-STOA!P38</f>
        <v>0</v>
      </c>
      <c r="AC38">
        <f t="shared" si="0"/>
        <v>11.727449113902958</v>
      </c>
      <c r="AD38">
        <f t="shared" si="1"/>
        <v>1229.9512226280169</v>
      </c>
      <c r="AE38">
        <f>'IDT-1'!F38</f>
        <v>0</v>
      </c>
      <c r="AF38" s="26"/>
      <c r="AG38">
        <f t="shared" si="2"/>
        <v>1229.9512226280169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-45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11.736526946107784</v>
      </c>
      <c r="F39">
        <f>GT_Spot!T39</f>
        <v>0</v>
      </c>
      <c r="G39">
        <f>PPCL_NG!T39</f>
        <v>-0.29194630872483218</v>
      </c>
      <c r="H39">
        <f>PPCL_Spot!T39</f>
        <v>0</v>
      </c>
      <c r="I39">
        <f>Bawana_NG!T39</f>
        <v>50</v>
      </c>
      <c r="J39">
        <f>Bawana_RLNG!T39</f>
        <v>0</v>
      </c>
      <c r="K39">
        <f>Bawana_Spot!T39</f>
        <v>0</v>
      </c>
      <c r="L39">
        <f>TWOMCL!S39</f>
        <v>6.1267902481104981</v>
      </c>
      <c r="M39">
        <f>EDWPCL!W39</f>
        <v>0</v>
      </c>
      <c r="N39">
        <f>'MSW BWN'!W39</f>
        <v>5.2303039999999994</v>
      </c>
      <c r="O39">
        <f>TPDDL_ISGS_exbus!BB39</f>
        <v>617.73654809964751</v>
      </c>
      <c r="P39" s="77">
        <v>59.84</v>
      </c>
      <c r="Q39" s="77">
        <v>7.7200000000000006</v>
      </c>
      <c r="R39" s="80">
        <v>19.2</v>
      </c>
      <c r="S39" s="80">
        <v>0</v>
      </c>
      <c r="T39" s="78">
        <f>SUMPRODUCT(LTA!F39:AJ39,LTA!F$101:AJ$101,LTA!F$105:AJ$105)</f>
        <v>71.350000000000009</v>
      </c>
      <c r="U39" s="78">
        <f>SUMPRODUCT(LTA!F39:AJ39,LTA!F$102:AJ$102,LTA!F$105:AJ$105)</f>
        <v>417.06000000000006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13.75</v>
      </c>
      <c r="AB39" s="117">
        <f>-STOA!P39</f>
        <v>0</v>
      </c>
      <c r="AC39">
        <f t="shared" si="0"/>
        <v>11.264393426344514</v>
      </c>
      <c r="AD39">
        <f t="shared" si="1"/>
        <v>1268.1938295587968</v>
      </c>
      <c r="AE39">
        <f>'IDT-1'!F39</f>
        <v>0</v>
      </c>
      <c r="AF39" s="26"/>
      <c r="AG39">
        <f t="shared" si="2"/>
        <v>1268.1938295587968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11.736526946107784</v>
      </c>
      <c r="F40">
        <f>GT_Spot!T40</f>
        <v>0</v>
      </c>
      <c r="G40">
        <f>PPCL_NG!T40</f>
        <v>-0.29194630872483218</v>
      </c>
      <c r="H40">
        <f>PPCL_Spot!T40</f>
        <v>0</v>
      </c>
      <c r="I40">
        <f>Bawana_NG!T40</f>
        <v>50</v>
      </c>
      <c r="J40">
        <f>Bawana_RLNG!T40</f>
        <v>0</v>
      </c>
      <c r="K40">
        <f>Bawana_Spot!T40</f>
        <v>0</v>
      </c>
      <c r="L40">
        <f>TWOMCL!S40</f>
        <v>6.1267902481104981</v>
      </c>
      <c r="M40">
        <f>EDWPCL!W40</f>
        <v>0</v>
      </c>
      <c r="N40">
        <f>'MSW BWN'!W40</f>
        <v>5.1076639999999998</v>
      </c>
      <c r="O40">
        <f>TPDDL_ISGS_exbus!BB40</f>
        <v>617.74086886953739</v>
      </c>
      <c r="P40" s="77">
        <v>59.84</v>
      </c>
      <c r="Q40" s="77">
        <v>7.7200000000000006</v>
      </c>
      <c r="R40" s="80">
        <v>19.2</v>
      </c>
      <c r="S40" s="80">
        <v>0</v>
      </c>
      <c r="T40" s="78">
        <f>SUMPRODUCT(LTA!F40:AJ40,LTA!F$101:AJ$101,LTA!F$105:AJ$105)</f>
        <v>77.710000000000008</v>
      </c>
      <c r="U40" s="78">
        <f>SUMPRODUCT(LTA!F40:AJ40,LTA!F$102:AJ$102,LTA!F$105:AJ$105)</f>
        <v>424.72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13.75</v>
      </c>
      <c r="AB40" s="117">
        <f>-STOA!P40</f>
        <v>0</v>
      </c>
      <c r="AC40">
        <f t="shared" si="0"/>
        <v>11.386728217119545</v>
      </c>
      <c r="AD40">
        <f t="shared" si="1"/>
        <v>1281.9731755379116</v>
      </c>
      <c r="AE40">
        <f>'IDT-1'!F40</f>
        <v>0</v>
      </c>
      <c r="AF40" s="26"/>
      <c r="AG40">
        <f t="shared" si="2"/>
        <v>1281.9731755379116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11.736526946107784</v>
      </c>
      <c r="F41">
        <f>GT_Spot!T41</f>
        <v>0</v>
      </c>
      <c r="G41">
        <f>PPCL_NG!T41</f>
        <v>-0.29194630872483218</v>
      </c>
      <c r="H41">
        <f>PPCL_Spot!T41</f>
        <v>0</v>
      </c>
      <c r="I41">
        <f>Bawana_NG!T41</f>
        <v>69.599999999999994</v>
      </c>
      <c r="J41">
        <f>Bawana_RLNG!T41</f>
        <v>0</v>
      </c>
      <c r="K41">
        <f>Bawana_Spot!T41</f>
        <v>0</v>
      </c>
      <c r="L41">
        <f>TWOMCL!S41</f>
        <v>6.1267902481104981</v>
      </c>
      <c r="M41">
        <f>EDWPCL!W41</f>
        <v>0</v>
      </c>
      <c r="N41">
        <f>'MSW BWN'!W41</f>
        <v>5.2256320000000001</v>
      </c>
      <c r="O41">
        <f>TPDDL_ISGS_exbus!BB41</f>
        <v>641.39005398209838</v>
      </c>
      <c r="P41" s="77">
        <v>59.84</v>
      </c>
      <c r="Q41" s="77">
        <v>23.68</v>
      </c>
      <c r="R41" s="80">
        <v>19.2</v>
      </c>
      <c r="S41" s="80">
        <v>0</v>
      </c>
      <c r="T41" s="78">
        <f>SUMPRODUCT(LTA!F41:AJ41,LTA!F$101:AJ$101,LTA!F$105:AJ$105)</f>
        <v>84.68</v>
      </c>
      <c r="U41" s="78">
        <f>SUMPRODUCT(LTA!F41:AJ41,LTA!F$102:AJ$102,LTA!F$105:AJ$105)</f>
        <v>431.95000000000005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13.75</v>
      </c>
      <c r="AB41" s="117">
        <f>-STOA!P41</f>
        <v>0</v>
      </c>
      <c r="AC41">
        <f t="shared" si="0"/>
        <v>12.458367164510081</v>
      </c>
      <c r="AD41">
        <f t="shared" si="1"/>
        <v>1402.6786897030818</v>
      </c>
      <c r="AE41">
        <f>'IDT-1'!F41</f>
        <v>0</v>
      </c>
      <c r="AF41" s="26"/>
      <c r="AG41">
        <f t="shared" si="2"/>
        <v>1402.6786897030818</v>
      </c>
      <c r="AI41" s="75">
        <f>PXIL!J41</f>
        <v>0</v>
      </c>
      <c r="AJ41" s="75">
        <f>PXIL!P41</f>
        <v>0</v>
      </c>
      <c r="AK41" s="75">
        <f>RTM_IEX!J41</f>
        <v>48.25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11.736526946107784</v>
      </c>
      <c r="F42">
        <f>GT_Spot!T42</f>
        <v>0</v>
      </c>
      <c r="G42">
        <f>PPCL_NG!T42</f>
        <v>-0.29194630872483218</v>
      </c>
      <c r="H42">
        <f>PPCL_Spot!T42</f>
        <v>0</v>
      </c>
      <c r="I42">
        <f>Bawana_NG!T42</f>
        <v>69.599999999999994</v>
      </c>
      <c r="J42">
        <f>Bawana_RLNG!T42</f>
        <v>0</v>
      </c>
      <c r="K42">
        <f>Bawana_Spot!T42</f>
        <v>0</v>
      </c>
      <c r="L42">
        <f>TWOMCL!S42</f>
        <v>6.1267902481104981</v>
      </c>
      <c r="M42">
        <f>EDWPCL!W42</f>
        <v>0</v>
      </c>
      <c r="N42">
        <f>'MSW BWN'!W42</f>
        <v>5.4440479999999987</v>
      </c>
      <c r="O42">
        <f>TPDDL_ISGS_exbus!BB42</f>
        <v>679.99012918830022</v>
      </c>
      <c r="P42" s="77">
        <v>59.84</v>
      </c>
      <c r="Q42" s="77">
        <v>23.68</v>
      </c>
      <c r="R42" s="80">
        <v>19.2</v>
      </c>
      <c r="S42" s="80">
        <v>0</v>
      </c>
      <c r="T42" s="78">
        <f>SUMPRODUCT(LTA!F42:AJ42,LTA!F$101:AJ$101,LTA!F$105:AJ$105)</f>
        <v>90.15</v>
      </c>
      <c r="U42" s="78">
        <f>SUMPRODUCT(LTA!F42:AJ42,LTA!F$102:AJ$102,LTA!F$105:AJ$105)</f>
        <v>438.82000000000005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13.75</v>
      </c>
      <c r="AB42" s="117">
        <f>-STOA!P42</f>
        <v>0</v>
      </c>
      <c r="AC42">
        <f t="shared" si="0"/>
        <v>12.738721887124656</v>
      </c>
      <c r="AD42">
        <f t="shared" si="1"/>
        <v>1434.2568261866691</v>
      </c>
      <c r="AE42">
        <f>'IDT-1'!F42</f>
        <v>0</v>
      </c>
      <c r="AF42" s="26"/>
      <c r="AG42">
        <f t="shared" si="2"/>
        <v>1434.2568261866691</v>
      </c>
      <c r="AI42" s="75">
        <f>PXIL!J42</f>
        <v>0</v>
      </c>
      <c r="AJ42" s="75">
        <f>PXIL!P42</f>
        <v>0</v>
      </c>
      <c r="AK42" s="75">
        <f>RTM_IEX!J42</f>
        <v>28.95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8.0631683168316819</v>
      </c>
      <c r="F43">
        <f>GT_Spot!T43</f>
        <v>0</v>
      </c>
      <c r="G43">
        <f>PPCL_NG!T43</f>
        <v>-0.29194630872483218</v>
      </c>
      <c r="H43">
        <f>PPCL_Spot!T43</f>
        <v>0</v>
      </c>
      <c r="I43">
        <f>Bawana_NG!T43</f>
        <v>69.599999999999994</v>
      </c>
      <c r="J43">
        <f>Bawana_RLNG!T43</f>
        <v>0</v>
      </c>
      <c r="K43">
        <f>Bawana_Spot!T43</f>
        <v>0</v>
      </c>
      <c r="L43">
        <f>TWOMCL!S43</f>
        <v>5.5710407239819002</v>
      </c>
      <c r="M43">
        <f>EDWPCL!W43</f>
        <v>0</v>
      </c>
      <c r="N43">
        <f>'MSW BWN'!W43</f>
        <v>5.1859199999999994</v>
      </c>
      <c r="O43">
        <f>TPDDL_ISGS_exbus!BB43</f>
        <v>708.94017648738281</v>
      </c>
      <c r="P43" s="77">
        <v>59.84</v>
      </c>
      <c r="Q43" s="77">
        <v>23.68</v>
      </c>
      <c r="R43" s="80">
        <v>19.2</v>
      </c>
      <c r="S43" s="80">
        <v>0</v>
      </c>
      <c r="T43" s="78">
        <f>SUMPRODUCT(LTA!F43:AJ43,LTA!F$101:AJ$101,LTA!F$105:AJ$105)</f>
        <v>94.240000000000009</v>
      </c>
      <c r="U43" s="78">
        <f>SUMPRODUCT(LTA!F43:AJ43,LTA!F$102:AJ$102,LTA!F$105:AJ$105)</f>
        <v>444.08000000000004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13.75</v>
      </c>
      <c r="AB43" s="117">
        <f>-STOA!P43</f>
        <v>0</v>
      </c>
      <c r="AC43">
        <f t="shared" si="0"/>
        <v>13.047858450872484</v>
      </c>
      <c r="AD43">
        <f t="shared" si="1"/>
        <v>1408.810500768599</v>
      </c>
      <c r="AE43">
        <f>'IDT-1'!F43</f>
        <v>0</v>
      </c>
      <c r="AF43" s="26"/>
      <c r="AG43">
        <f t="shared" si="2"/>
        <v>1408.810500768599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-30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11.736526946107784</v>
      </c>
      <c r="F44">
        <f>GT_Spot!T44</f>
        <v>0</v>
      </c>
      <c r="G44">
        <f>PPCL_NG!T44</f>
        <v>-0.29194630872483218</v>
      </c>
      <c r="H44">
        <f>PPCL_Spot!T44</f>
        <v>0</v>
      </c>
      <c r="I44">
        <f>Bawana_NG!T44</f>
        <v>69.599999999999994</v>
      </c>
      <c r="J44">
        <f>Bawana_RLNG!T44</f>
        <v>0</v>
      </c>
      <c r="K44">
        <f>Bawana_Spot!T44</f>
        <v>0</v>
      </c>
      <c r="L44">
        <f>TWOMCL!S44</f>
        <v>6.1267902481104981</v>
      </c>
      <c r="M44">
        <f>EDWPCL!W44</f>
        <v>0</v>
      </c>
      <c r="N44">
        <f>'MSW BWN'!W44</f>
        <v>5.1578879999999998</v>
      </c>
      <c r="O44">
        <f>TPDDL_ISGS_exbus!BB44</f>
        <v>713.98278868212321</v>
      </c>
      <c r="P44" s="77">
        <v>59.84</v>
      </c>
      <c r="Q44" s="77">
        <v>23.68</v>
      </c>
      <c r="R44" s="80">
        <v>19.2</v>
      </c>
      <c r="S44" s="80">
        <v>0</v>
      </c>
      <c r="T44" s="78">
        <f>SUMPRODUCT(LTA!F44:AJ44,LTA!F$101:AJ$101,LTA!F$105:AJ$105)</f>
        <v>98.3</v>
      </c>
      <c r="U44" s="78">
        <f>SUMPRODUCT(LTA!F44:AJ44,LTA!F$102:AJ$102,LTA!F$105:AJ$105)</f>
        <v>447.61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13.75</v>
      </c>
      <c r="AB44" s="117">
        <f>-STOA!P44</f>
        <v>0</v>
      </c>
      <c r="AC44">
        <f t="shared" si="0"/>
        <v>12.929651082670301</v>
      </c>
      <c r="AD44">
        <f t="shared" si="1"/>
        <v>1455.7623964849463</v>
      </c>
      <c r="AE44">
        <f>'IDT-1'!F44</f>
        <v>0</v>
      </c>
      <c r="AF44" s="26"/>
      <c r="AG44">
        <f t="shared" si="2"/>
        <v>1455.7623964849463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11.736526946107784</v>
      </c>
      <c r="F45">
        <f>GT_Spot!T45</f>
        <v>0</v>
      </c>
      <c r="G45">
        <f>PPCL_NG!T45</f>
        <v>-0.29194630872483218</v>
      </c>
      <c r="H45">
        <f>PPCL_Spot!T45</f>
        <v>0</v>
      </c>
      <c r="I45">
        <f>Bawana_NG!T45</f>
        <v>69.599999999999994</v>
      </c>
      <c r="J45">
        <f>Bawana_RLNG!T45</f>
        <v>0</v>
      </c>
      <c r="K45">
        <f>Bawana_Spot!T45</f>
        <v>0</v>
      </c>
      <c r="L45">
        <f>TWOMCL!S45</f>
        <v>6.1267902481104981</v>
      </c>
      <c r="M45">
        <f>EDWPCL!W45</f>
        <v>0</v>
      </c>
      <c r="N45">
        <f>'MSW BWN'!W45</f>
        <v>4.7490879999999995</v>
      </c>
      <c r="O45">
        <f>TPDDL_ISGS_exbus!BB45</f>
        <v>728.6754133651466</v>
      </c>
      <c r="P45" s="77">
        <v>59.84</v>
      </c>
      <c r="Q45" s="77">
        <v>23.68</v>
      </c>
      <c r="R45" s="80">
        <v>19.2</v>
      </c>
      <c r="S45" s="80">
        <v>0</v>
      </c>
      <c r="T45" s="78">
        <f>SUMPRODUCT(LTA!F45:AJ45,LTA!F$101:AJ$101,LTA!F$105:AJ$105)</f>
        <v>100.83</v>
      </c>
      <c r="U45" s="78">
        <f>SUMPRODUCT(LTA!F45:AJ45,LTA!F$102:AJ$102,LTA!F$105:AJ$105)</f>
        <v>449.22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13.75</v>
      </c>
      <c r="AB45" s="117">
        <f>-STOA!P45</f>
        <v>0</v>
      </c>
      <c r="AC45">
        <f t="shared" si="0"/>
        <v>13.091780739880905</v>
      </c>
      <c r="AD45">
        <f t="shared" si="1"/>
        <v>1474.024091510759</v>
      </c>
      <c r="AE45">
        <f>'IDT-1'!F45</f>
        <v>0</v>
      </c>
      <c r="AF45" s="26"/>
      <c r="AG45">
        <f t="shared" si="2"/>
        <v>1474.024091510759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12.081009685940709</v>
      </c>
      <c r="F46">
        <f>GT_Spot!T46</f>
        <v>0</v>
      </c>
      <c r="G46">
        <f>PPCL_NG!T46</f>
        <v>-0.29194630872483218</v>
      </c>
      <c r="H46">
        <f>PPCL_Spot!T46</f>
        <v>0</v>
      </c>
      <c r="I46">
        <f>Bawana_NG!T46</f>
        <v>69.599999999999994</v>
      </c>
      <c r="J46">
        <f>Bawana_RLNG!T46</f>
        <v>0</v>
      </c>
      <c r="K46">
        <f>Bawana_Spot!T46</f>
        <v>0</v>
      </c>
      <c r="L46">
        <f>TWOMCL!S46</f>
        <v>6.1267902481104981</v>
      </c>
      <c r="M46">
        <f>EDWPCL!W46</f>
        <v>0</v>
      </c>
      <c r="N46">
        <f>'MSW BWN'!W46</f>
        <v>5.0901439999999987</v>
      </c>
      <c r="O46">
        <f>TPDDL_ISGS_exbus!BB46</f>
        <v>743.36803582880646</v>
      </c>
      <c r="P46" s="77">
        <v>59.84</v>
      </c>
      <c r="Q46" s="77">
        <v>23.68</v>
      </c>
      <c r="R46" s="80">
        <v>19.2</v>
      </c>
      <c r="S46" s="80">
        <v>0</v>
      </c>
      <c r="T46" s="78">
        <f>SUMPRODUCT(LTA!F46:AJ46,LTA!F$101:AJ$101,LTA!F$105:AJ$105)</f>
        <v>101.19</v>
      </c>
      <c r="U46" s="78">
        <f>SUMPRODUCT(LTA!F46:AJ46,LTA!F$102:AJ$102,LTA!F$105:AJ$105)</f>
        <v>454.74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13.75</v>
      </c>
      <c r="AB46" s="117">
        <f>-STOA!P46</f>
        <v>0</v>
      </c>
      <c r="AC46">
        <f t="shared" si="0"/>
        <v>13.278852558471641</v>
      </c>
      <c r="AD46">
        <f t="shared" si="1"/>
        <v>1495.0951808956611</v>
      </c>
      <c r="AE46">
        <f>'IDT-1'!F46</f>
        <v>0</v>
      </c>
      <c r="AF46" s="26"/>
      <c r="AG46">
        <f t="shared" si="2"/>
        <v>1495.0951808956611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12.081009685940709</v>
      </c>
      <c r="F47">
        <f>GT_Spot!T47</f>
        <v>0</v>
      </c>
      <c r="G47">
        <f>PPCL_NG!T47</f>
        <v>-0.29194630872483218</v>
      </c>
      <c r="H47">
        <f>PPCL_Spot!T47</f>
        <v>0</v>
      </c>
      <c r="I47">
        <f>Bawana_NG!T47</f>
        <v>69.599999999999994</v>
      </c>
      <c r="J47">
        <f>Bawana_RLNG!T47</f>
        <v>0</v>
      </c>
      <c r="K47">
        <f>Bawana_Spot!T47</f>
        <v>0</v>
      </c>
      <c r="L47">
        <f>TWOMCL!S47</f>
        <v>6.1267902481104981</v>
      </c>
      <c r="M47">
        <f>EDWPCL!W47</f>
        <v>0</v>
      </c>
      <c r="N47">
        <f>'MSW BWN'!W47</f>
        <v>5.2758559999999992</v>
      </c>
      <c r="O47">
        <f>TPDDL_ISGS_exbus!BB47</f>
        <v>747.33025212127768</v>
      </c>
      <c r="P47" s="77">
        <v>59.84</v>
      </c>
      <c r="Q47" s="77">
        <v>23.68</v>
      </c>
      <c r="R47" s="80">
        <v>19.2</v>
      </c>
      <c r="S47" s="80">
        <v>0</v>
      </c>
      <c r="T47" s="78">
        <f>SUMPRODUCT(LTA!F47:AJ47,LTA!F$101:AJ$101,LTA!F$105:AJ$105)</f>
        <v>100.99000000000001</v>
      </c>
      <c r="U47" s="78">
        <f>SUMPRODUCT(LTA!F47:AJ47,LTA!F$102:AJ$102,LTA!F$105:AJ$105)</f>
        <v>456.82000000000011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10.520000000000001</v>
      </c>
      <c r="AB47" s="117">
        <f>-STOA!P47</f>
        <v>0</v>
      </c>
      <c r="AC47">
        <f t="shared" si="0"/>
        <v>13.38839432744539</v>
      </c>
      <c r="AD47">
        <f t="shared" si="1"/>
        <v>1507.4335674191589</v>
      </c>
      <c r="AE47">
        <f>'IDT-1'!F47</f>
        <v>0</v>
      </c>
      <c r="AF47" s="26"/>
      <c r="AG47">
        <f t="shared" si="2"/>
        <v>1507.4335674191589</v>
      </c>
      <c r="AI47" s="75">
        <f>PXIL!J47</f>
        <v>0</v>
      </c>
      <c r="AJ47" s="75">
        <f>PXIL!P47</f>
        <v>0</v>
      </c>
      <c r="AK47" s="75">
        <f>RTM_IEX!J47</f>
        <v>9.65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12.081009685940709</v>
      </c>
      <c r="F48">
        <f>GT_Spot!T48</f>
        <v>0</v>
      </c>
      <c r="G48">
        <f>PPCL_NG!T48</f>
        <v>-0.29194630872483218</v>
      </c>
      <c r="H48">
        <f>PPCL_Spot!T48</f>
        <v>0</v>
      </c>
      <c r="I48">
        <f>Bawana_NG!T48</f>
        <v>69.599999999999994</v>
      </c>
      <c r="J48">
        <f>Bawana_RLNG!T48</f>
        <v>0</v>
      </c>
      <c r="K48">
        <f>Bawana_Spot!T48</f>
        <v>0</v>
      </c>
      <c r="L48">
        <f>TWOMCL!S48</f>
        <v>5.9945701357466064</v>
      </c>
      <c r="M48">
        <f>EDWPCL!W48</f>
        <v>0</v>
      </c>
      <c r="N48">
        <f>'MSW BWN'!W48</f>
        <v>5.2361439999999986</v>
      </c>
      <c r="O48">
        <f>TPDDL_ISGS_exbus!BB48</f>
        <v>747.33025212127768</v>
      </c>
      <c r="P48" s="77">
        <v>59.84</v>
      </c>
      <c r="Q48" s="77">
        <v>23.68</v>
      </c>
      <c r="R48" s="80">
        <v>19.2</v>
      </c>
      <c r="S48" s="80">
        <v>0</v>
      </c>
      <c r="T48" s="78">
        <f>SUMPRODUCT(LTA!F48:AJ48,LTA!F$101:AJ$101,LTA!F$105:AJ$105)</f>
        <v>101.41</v>
      </c>
      <c r="U48" s="78">
        <f>SUMPRODUCT(LTA!F48:AJ48,LTA!F$102:AJ$102,LTA!F$105:AJ$105)</f>
        <v>458.28000000000009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10.520000000000001</v>
      </c>
      <c r="AB48" s="117">
        <f>-STOA!P48</f>
        <v>0</v>
      </c>
      <c r="AC48">
        <f t="shared" si="0"/>
        <v>13.318505324856588</v>
      </c>
      <c r="AD48">
        <f t="shared" si="1"/>
        <v>1499.5615243093835</v>
      </c>
      <c r="AE48">
        <f>'IDT-1'!F48</f>
        <v>0</v>
      </c>
      <c r="AF48" s="26"/>
      <c r="AG48">
        <f t="shared" si="2"/>
        <v>1499.5615243093835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12.081009685940709</v>
      </c>
      <c r="F49">
        <f>GT_Spot!T49</f>
        <v>0</v>
      </c>
      <c r="G49">
        <f>PPCL_NG!T49</f>
        <v>-0.29194630872483218</v>
      </c>
      <c r="H49">
        <f>PPCL_Spot!T49</f>
        <v>0</v>
      </c>
      <c r="I49">
        <f>Bawana_NG!T49</f>
        <v>69.599999999999994</v>
      </c>
      <c r="J49">
        <f>Bawana_RLNG!T49</f>
        <v>0</v>
      </c>
      <c r="K49">
        <f>Bawana_Spot!T49</f>
        <v>0</v>
      </c>
      <c r="L49">
        <f>TWOMCL!S49</f>
        <v>6.124886877828053</v>
      </c>
      <c r="M49">
        <f>EDWPCL!W49</f>
        <v>0</v>
      </c>
      <c r="N49">
        <f>'MSW BWN'!W49</f>
        <v>5.5106239999999991</v>
      </c>
      <c r="O49">
        <f>TPDDL_ISGS_exbus!BB49</f>
        <v>747.33025212127768</v>
      </c>
      <c r="P49" s="77">
        <v>59.84</v>
      </c>
      <c r="Q49" s="77">
        <v>23.68</v>
      </c>
      <c r="R49" s="80">
        <v>19.2</v>
      </c>
      <c r="S49" s="80">
        <v>0</v>
      </c>
      <c r="T49" s="78">
        <f>SUMPRODUCT(LTA!F49:AJ49,LTA!F$101:AJ$101,LTA!F$105:AJ$105)</f>
        <v>101</v>
      </c>
      <c r="U49" s="78">
        <f>SUMPRODUCT(LTA!F49:AJ49,LTA!F$102:AJ$102,LTA!F$105:AJ$105)</f>
        <v>458.53000000000009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10.06</v>
      </c>
      <c r="AB49" s="117">
        <f>-STOA!P49</f>
        <v>0</v>
      </c>
      <c r="AC49">
        <f t="shared" si="0"/>
        <v>13.868547536186902</v>
      </c>
      <c r="AD49">
        <f t="shared" si="1"/>
        <v>1561.5162788401349</v>
      </c>
      <c r="AE49">
        <f>'IDT-1'!F49</f>
        <v>0</v>
      </c>
      <c r="AF49" s="26"/>
      <c r="AG49">
        <f t="shared" si="2"/>
        <v>1561.5162788401349</v>
      </c>
      <c r="AI49" s="75">
        <f>PXIL!J49</f>
        <v>0</v>
      </c>
      <c r="AJ49" s="75">
        <f>PXIL!P49</f>
        <v>0</v>
      </c>
      <c r="AK49" s="75">
        <f>RTM_IEX!J49</f>
        <v>62.72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12.081009685940709</v>
      </c>
      <c r="F50">
        <f>GT_Spot!T50</f>
        <v>0</v>
      </c>
      <c r="G50">
        <f>PPCL_NG!T50</f>
        <v>-0.29194630872483218</v>
      </c>
      <c r="H50">
        <f>PPCL_Spot!T50</f>
        <v>0</v>
      </c>
      <c r="I50">
        <f>Bawana_NG!T50</f>
        <v>69.599999999999994</v>
      </c>
      <c r="J50">
        <f>Bawana_RLNG!T50</f>
        <v>0</v>
      </c>
      <c r="K50">
        <f>Bawana_Spot!T50</f>
        <v>0</v>
      </c>
      <c r="L50">
        <f>TWOMCL!S50</f>
        <v>5.7923076923076922</v>
      </c>
      <c r="M50">
        <f>EDWPCL!W50</f>
        <v>0</v>
      </c>
      <c r="N50">
        <f>'MSW BWN'!W50</f>
        <v>5.3704639999999984</v>
      </c>
      <c r="O50">
        <f>TPDDL_ISGS_exbus!BB50</f>
        <v>747.33025212127768</v>
      </c>
      <c r="P50" s="77">
        <v>59.84</v>
      </c>
      <c r="Q50" s="77">
        <v>23.68</v>
      </c>
      <c r="R50" s="80">
        <v>19.2</v>
      </c>
      <c r="S50" s="80">
        <v>0</v>
      </c>
      <c r="T50" s="78">
        <f>SUMPRODUCT(LTA!F50:AJ50,LTA!F$101:AJ$101,LTA!F$105:AJ$105)</f>
        <v>102.32</v>
      </c>
      <c r="U50" s="78">
        <f>SUMPRODUCT(LTA!F50:AJ50,LTA!F$102:AJ$102,LTA!F$105:AJ$105)</f>
        <v>458.34000000000003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10.06</v>
      </c>
      <c r="AB50" s="117">
        <f>-STOA!P50</f>
        <v>0</v>
      </c>
      <c r="AC50">
        <f t="shared" si="0"/>
        <v>13.407315431354325</v>
      </c>
      <c r="AD50">
        <f t="shared" si="1"/>
        <v>1509.5647717594468</v>
      </c>
      <c r="AE50">
        <f>'IDT-1'!F50</f>
        <v>0</v>
      </c>
      <c r="AF50" s="26"/>
      <c r="AG50">
        <f t="shared" si="2"/>
        <v>1509.5647717594468</v>
      </c>
      <c r="AI50" s="75">
        <f>PXIL!J50</f>
        <v>0</v>
      </c>
      <c r="AJ50" s="75">
        <f>PXIL!P50</f>
        <v>0</v>
      </c>
      <c r="AK50" s="75">
        <f>RTM_IEX!J50</f>
        <v>9.65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12.081009685940709</v>
      </c>
      <c r="F51">
        <f>GT_Spot!T51</f>
        <v>0</v>
      </c>
      <c r="G51">
        <f>PPCL_NG!T51</f>
        <v>-0.29194630872483218</v>
      </c>
      <c r="H51">
        <f>PPCL_Spot!T51</f>
        <v>0</v>
      </c>
      <c r="I51">
        <f>Bawana_NG!T51</f>
        <v>69.59999999999998</v>
      </c>
      <c r="J51">
        <f>Bawana_RLNG!T51</f>
        <v>0</v>
      </c>
      <c r="K51">
        <f>Bawana_Spot!T51</f>
        <v>0</v>
      </c>
      <c r="L51">
        <f>TWOMCL!S51</f>
        <v>4.6914027149321269</v>
      </c>
      <c r="M51">
        <f>EDWPCL!W51</f>
        <v>0</v>
      </c>
      <c r="N51">
        <f>'MSW BWN'!W51</f>
        <v>5.258335999999999</v>
      </c>
      <c r="O51">
        <f>TPDDL_ISGS_exbus!BB51</f>
        <v>747.32988106518496</v>
      </c>
      <c r="P51" s="77">
        <v>59.84</v>
      </c>
      <c r="Q51" s="77">
        <v>23.68</v>
      </c>
      <c r="R51" s="80">
        <v>19.2</v>
      </c>
      <c r="S51" s="80">
        <v>0</v>
      </c>
      <c r="T51" s="78">
        <f>SUMPRODUCT(LTA!F51:AJ51,LTA!F$101:AJ$101,LTA!F$105:AJ$105)</f>
        <v>101.72</v>
      </c>
      <c r="U51" s="78">
        <f>SUMPRODUCT(LTA!F51:AJ51,LTA!F$102:AJ$102,LTA!F$105:AJ$105)</f>
        <v>456.55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10.06</v>
      </c>
      <c r="AB51" s="117">
        <f>-STOA!P51</f>
        <v>0</v>
      </c>
      <c r="AC51">
        <f t="shared" si="0"/>
        <v>13.842621475859803</v>
      </c>
      <c r="AD51">
        <f t="shared" si="1"/>
        <v>1558.596061681473</v>
      </c>
      <c r="AE51">
        <f>'IDT-1'!F51</f>
        <v>0</v>
      </c>
      <c r="AF51" s="26"/>
      <c r="AG51">
        <f t="shared" si="2"/>
        <v>1558.596061681473</v>
      </c>
      <c r="AI51" s="75">
        <f>PXIL!J51</f>
        <v>0</v>
      </c>
      <c r="AJ51" s="75">
        <f>PXIL!P51</f>
        <v>0</v>
      </c>
      <c r="AK51" s="75">
        <f>RTM_IEX!J51</f>
        <v>62.72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11.728793660111535</v>
      </c>
      <c r="F52">
        <f>GT_Spot!T52</f>
        <v>0</v>
      </c>
      <c r="G52">
        <f>PPCL_NG!T52</f>
        <v>-0.29194630872483218</v>
      </c>
      <c r="H52">
        <f>PPCL_Spot!T52</f>
        <v>0</v>
      </c>
      <c r="I52">
        <f>Bawana_NG!T52</f>
        <v>69.59999999999998</v>
      </c>
      <c r="J52">
        <f>Bawana_RLNG!T52</f>
        <v>0</v>
      </c>
      <c r="K52">
        <f>Bawana_Spot!T52</f>
        <v>0</v>
      </c>
      <c r="L52">
        <f>TWOMCL!S52</f>
        <v>4.2027149321266961</v>
      </c>
      <c r="M52">
        <f>EDWPCL!W52</f>
        <v>0</v>
      </c>
      <c r="N52">
        <f>'MSW BWN'!W52</f>
        <v>5.3319199999999993</v>
      </c>
      <c r="O52">
        <f>TPDDL_ISGS_exbus!BB52</f>
        <v>747.32990924299565</v>
      </c>
      <c r="P52" s="77">
        <v>59.84</v>
      </c>
      <c r="Q52" s="77">
        <v>23.68</v>
      </c>
      <c r="R52" s="80">
        <v>19.2</v>
      </c>
      <c r="S52" s="80">
        <v>0</v>
      </c>
      <c r="T52" s="78">
        <f>SUMPRODUCT(LTA!F52:AJ52,LTA!F$101:AJ$101,LTA!F$105:AJ$105)</f>
        <v>101.73</v>
      </c>
      <c r="U52" s="78">
        <f>SUMPRODUCT(LTA!F52:AJ52,LTA!F$102:AJ$102,LTA!F$105:AJ$105)</f>
        <v>459.26000000000005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10.06</v>
      </c>
      <c r="AB52" s="117">
        <f>-STOA!P52</f>
        <v>0</v>
      </c>
      <c r="AC52">
        <f t="shared" si="0"/>
        <v>13.43529330950855</v>
      </c>
      <c r="AD52">
        <f t="shared" si="1"/>
        <v>1512.7160982170005</v>
      </c>
      <c r="AE52">
        <f>'IDT-1'!F52</f>
        <v>0</v>
      </c>
      <c r="AF52" s="26"/>
      <c r="AG52">
        <f t="shared" si="2"/>
        <v>1512.7160982170005</v>
      </c>
      <c r="AI52" s="75">
        <f>PXIL!J52</f>
        <v>0</v>
      </c>
      <c r="AJ52" s="75">
        <f>PXIL!P52</f>
        <v>0</v>
      </c>
      <c r="AK52" s="75">
        <f>RTM_IEX!J52</f>
        <v>14.48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11.728793660111535</v>
      </c>
      <c r="F53">
        <f>GT_Spot!T53</f>
        <v>0</v>
      </c>
      <c r="G53">
        <f>PPCL_NG!T53</f>
        <v>-0.29194630872483218</v>
      </c>
      <c r="H53">
        <f>PPCL_Spot!T53</f>
        <v>0</v>
      </c>
      <c r="I53">
        <f>Bawana_NG!T53</f>
        <v>69.59999999999998</v>
      </c>
      <c r="J53">
        <f>Bawana_RLNG!T53</f>
        <v>0</v>
      </c>
      <c r="K53">
        <f>Bawana_Spot!T53</f>
        <v>0</v>
      </c>
      <c r="L53">
        <f>TWOMCL!S53</f>
        <v>4.7104072398190047</v>
      </c>
      <c r="M53">
        <f>EDWPCL!W53</f>
        <v>0</v>
      </c>
      <c r="N53">
        <f>'MSW BWN'!W53</f>
        <v>5.5001119999999988</v>
      </c>
      <c r="O53">
        <f>TPDDL_ISGS_exbus!BB53</f>
        <v>726.72233499691492</v>
      </c>
      <c r="P53" s="77">
        <v>59.84</v>
      </c>
      <c r="Q53" s="77">
        <v>23.68</v>
      </c>
      <c r="R53" s="80">
        <v>19.2</v>
      </c>
      <c r="S53" s="80">
        <v>0</v>
      </c>
      <c r="T53" s="78">
        <f>SUMPRODUCT(LTA!F53:AJ53,LTA!F$101:AJ$101,LTA!F$105:AJ$105)</f>
        <v>101.75</v>
      </c>
      <c r="U53" s="78">
        <f>SUMPRODUCT(LTA!F53:AJ53,LTA!F$102:AJ$102,LTA!F$105:AJ$105)</f>
        <v>458.24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10.06</v>
      </c>
      <c r="AB53" s="117">
        <f>-STOA!P53</f>
        <v>0</v>
      </c>
      <c r="AC53">
        <f t="shared" si="0"/>
        <v>13.802942438050733</v>
      </c>
      <c r="AD53">
        <f t="shared" si="1"/>
        <v>1554.12675915007</v>
      </c>
      <c r="AE53">
        <f>'IDT-1'!F53</f>
        <v>0</v>
      </c>
      <c r="AF53" s="26"/>
      <c r="AG53">
        <f t="shared" si="2"/>
        <v>1554.12675915007</v>
      </c>
      <c r="AI53" s="75">
        <f>PXIL!J53</f>
        <v>0</v>
      </c>
      <c r="AJ53" s="75">
        <f>PXIL!P53</f>
        <v>0</v>
      </c>
      <c r="AK53" s="75">
        <f>RTM_IEX!J53</f>
        <v>77.19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11.728793660111535</v>
      </c>
      <c r="F54">
        <f>GT_Spot!T54</f>
        <v>0</v>
      </c>
      <c r="G54">
        <f>PPCL_NG!T54</f>
        <v>-0.29194630872483218</v>
      </c>
      <c r="H54">
        <f>PPCL_Spot!T54</f>
        <v>0</v>
      </c>
      <c r="I54">
        <f>Bawana_NG!T54</f>
        <v>69.59999999999998</v>
      </c>
      <c r="J54">
        <f>Bawana_RLNG!T54</f>
        <v>0</v>
      </c>
      <c r="K54">
        <f>Bawana_Spot!T54</f>
        <v>0</v>
      </c>
      <c r="L54">
        <f>TWOMCL!S54</f>
        <v>5.6945701357466065</v>
      </c>
      <c r="M54">
        <f>EDWPCL!W54</f>
        <v>0</v>
      </c>
      <c r="N54">
        <f>'MSW BWN'!W54</f>
        <v>5.4440479999999987</v>
      </c>
      <c r="O54">
        <f>TPDDL_ISGS_exbus!BB54</f>
        <v>707.42268313420891</v>
      </c>
      <c r="P54" s="77">
        <v>59.84</v>
      </c>
      <c r="Q54" s="77">
        <v>23.68</v>
      </c>
      <c r="R54" s="80">
        <v>19.2</v>
      </c>
      <c r="S54" s="80">
        <v>0</v>
      </c>
      <c r="T54" s="78">
        <f>SUMPRODUCT(LTA!F54:AJ54,LTA!F$101:AJ$101,LTA!F$105:AJ$105)</f>
        <v>101.55</v>
      </c>
      <c r="U54" s="78">
        <f>SUMPRODUCT(LTA!F54:AJ54,LTA!F$102:AJ$102,LTA!F$105:AJ$105)</f>
        <v>457.24000000000007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10.06</v>
      </c>
      <c r="AB54" s="117">
        <f>-STOA!P54</f>
        <v>0</v>
      </c>
      <c r="AC54">
        <f t="shared" si="0"/>
        <v>13.673304771943085</v>
      </c>
      <c r="AD54">
        <f t="shared" si="1"/>
        <v>1539.5248438493991</v>
      </c>
      <c r="AE54">
        <f>'IDT-1'!F54</f>
        <v>0</v>
      </c>
      <c r="AF54" s="26"/>
      <c r="AG54">
        <f t="shared" si="2"/>
        <v>1539.5248438493991</v>
      </c>
      <c r="AI54" s="75">
        <f>PXIL!J54</f>
        <v>0</v>
      </c>
      <c r="AJ54" s="75">
        <f>PXIL!P54</f>
        <v>0</v>
      </c>
      <c r="AK54" s="75">
        <f>RTM_IEX!J54</f>
        <v>82.03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11.728793660111535</v>
      </c>
      <c r="F55">
        <f>GT_Spot!T55</f>
        <v>0</v>
      </c>
      <c r="G55">
        <f>PPCL_NG!T55</f>
        <v>-0.29194630872483218</v>
      </c>
      <c r="H55">
        <f>PPCL_Spot!T55</f>
        <v>0</v>
      </c>
      <c r="I55">
        <f>Bawana_NG!T55</f>
        <v>69.59999999999998</v>
      </c>
      <c r="J55">
        <f>Bawana_RLNG!T55</f>
        <v>0</v>
      </c>
      <c r="K55">
        <f>Bawana_Spot!T55</f>
        <v>0</v>
      </c>
      <c r="L55">
        <f>TWOMCL!S55</f>
        <v>6.1267902481104981</v>
      </c>
      <c r="M55">
        <f>EDWPCL!W55</f>
        <v>0</v>
      </c>
      <c r="N55">
        <f>'MSW BWN'!W55</f>
        <v>5.3763039999999993</v>
      </c>
      <c r="O55">
        <f>TPDDL_ISGS_exbus!BB55</f>
        <v>623.34261629335356</v>
      </c>
      <c r="P55" s="77">
        <v>59.84</v>
      </c>
      <c r="Q55" s="77">
        <v>23.68</v>
      </c>
      <c r="R55" s="80">
        <v>19.2</v>
      </c>
      <c r="S55" s="80">
        <v>0</v>
      </c>
      <c r="T55" s="78">
        <f>SUMPRODUCT(LTA!F55:AJ55,LTA!F$101:AJ$101,LTA!F$105:AJ$105)</f>
        <v>101.49</v>
      </c>
      <c r="U55" s="78">
        <f>SUMPRODUCT(LTA!F55:AJ55,LTA!F$102:AJ$102,LTA!F$105:AJ$105)</f>
        <v>456.38000000000005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10.06</v>
      </c>
      <c r="AB55" s="117">
        <f>-STOA!P55</f>
        <v>0</v>
      </c>
      <c r="AC55">
        <f t="shared" si="0"/>
        <v>12.546327573532359</v>
      </c>
      <c r="AD55">
        <f t="shared" si="1"/>
        <v>1412.5862303193182</v>
      </c>
      <c r="AE55">
        <f>'IDT-1'!F55</f>
        <v>0</v>
      </c>
      <c r="AF55" s="26"/>
      <c r="AG55">
        <f t="shared" si="2"/>
        <v>1412.5862303193182</v>
      </c>
      <c r="AI55" s="75">
        <f>PXIL!J55</f>
        <v>0</v>
      </c>
      <c r="AJ55" s="75">
        <f>PXIL!P55</f>
        <v>0</v>
      </c>
      <c r="AK55" s="75">
        <f>RTM_IEX!J55</f>
        <v>38.6</v>
      </c>
      <c r="AL55" s="75">
        <f>RTM_IEX!P55</f>
        <v>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11.728793660111535</v>
      </c>
      <c r="F56">
        <f>GT_Spot!T56</f>
        <v>0</v>
      </c>
      <c r="G56">
        <f>PPCL_NG!T56</f>
        <v>-0.29194630872483218</v>
      </c>
      <c r="H56">
        <f>PPCL_Spot!T56</f>
        <v>0</v>
      </c>
      <c r="I56">
        <f>Bawana_NG!T56</f>
        <v>69.59999999999998</v>
      </c>
      <c r="J56">
        <f>Bawana_RLNG!T56</f>
        <v>0</v>
      </c>
      <c r="K56">
        <f>Bawana_Spot!T56</f>
        <v>0</v>
      </c>
      <c r="L56">
        <f>TWOMCL!S56</f>
        <v>6.1267902481104981</v>
      </c>
      <c r="M56">
        <f>EDWPCL!W56</f>
        <v>0</v>
      </c>
      <c r="N56">
        <f>'MSW BWN'!W56</f>
        <v>5.3482719999999988</v>
      </c>
      <c r="O56">
        <f>TPDDL_ISGS_exbus!BB56</f>
        <v>623.34266032833693</v>
      </c>
      <c r="P56" s="77">
        <v>59.84</v>
      </c>
      <c r="Q56" s="77">
        <v>23.68</v>
      </c>
      <c r="R56" s="80">
        <v>19.2</v>
      </c>
      <c r="S56" s="80">
        <v>0</v>
      </c>
      <c r="T56" s="78">
        <f>SUMPRODUCT(LTA!F56:AJ56,LTA!F$101:AJ$101,LTA!F$105:AJ$105)</f>
        <v>101.26</v>
      </c>
      <c r="U56" s="78">
        <f>SUMPRODUCT(LTA!F56:AJ56,LTA!F$102:AJ$102,LTA!F$105:AJ$105)</f>
        <v>453.10000000000008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10.06</v>
      </c>
      <c r="AB56" s="117">
        <f>-STOA!P56</f>
        <v>0</v>
      </c>
      <c r="AC56">
        <f t="shared" si="0"/>
        <v>12.302937279440213</v>
      </c>
      <c r="AD56">
        <f t="shared" si="1"/>
        <v>1385.1716326483941</v>
      </c>
      <c r="AE56">
        <f>'IDT-1'!F56</f>
        <v>0</v>
      </c>
      <c r="AF56" s="26"/>
      <c r="AG56">
        <f t="shared" si="2"/>
        <v>1385.1716326483941</v>
      </c>
      <c r="AI56" s="75">
        <f>PXIL!J56</f>
        <v>0</v>
      </c>
      <c r="AJ56" s="75">
        <f>PXIL!P56</f>
        <v>0</v>
      </c>
      <c r="AK56" s="75">
        <f>RTM_IEX!J56</f>
        <v>14.48</v>
      </c>
      <c r="AL56" s="75">
        <f>RTM_IEX!P56</f>
        <v>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11.728793660111535</v>
      </c>
      <c r="F57">
        <f>GT_Spot!T57</f>
        <v>0</v>
      </c>
      <c r="G57">
        <f>PPCL_NG!T57</f>
        <v>-0.29194630872483218</v>
      </c>
      <c r="H57">
        <f>PPCL_Spot!T57</f>
        <v>0</v>
      </c>
      <c r="I57">
        <f>Bawana_NG!T57</f>
        <v>69.59999999999998</v>
      </c>
      <c r="J57">
        <f>Bawana_RLNG!T57</f>
        <v>0</v>
      </c>
      <c r="K57">
        <f>Bawana_Spot!T57</f>
        <v>0</v>
      </c>
      <c r="L57">
        <f>TWOMCL!S57</f>
        <v>6.1267902481104981</v>
      </c>
      <c r="M57">
        <f>EDWPCL!W57</f>
        <v>0</v>
      </c>
      <c r="N57">
        <f>'MSW BWN'!W57</f>
        <v>5.1859199999999994</v>
      </c>
      <c r="O57">
        <f>TPDDL_ISGS_exbus!BB57</f>
        <v>640.22070903654742</v>
      </c>
      <c r="P57" s="77">
        <v>59.84</v>
      </c>
      <c r="Q57" s="77">
        <v>23.68</v>
      </c>
      <c r="R57" s="80">
        <v>19.2</v>
      </c>
      <c r="S57" s="80">
        <v>0</v>
      </c>
      <c r="T57" s="78">
        <f>SUMPRODUCT(LTA!F57:AJ57,LTA!F$101:AJ$101,LTA!F$105:AJ$105)</f>
        <v>101.61</v>
      </c>
      <c r="U57" s="78">
        <f>SUMPRODUCT(LTA!F57:AJ57,LTA!F$102:AJ$102,LTA!F$105:AJ$105)</f>
        <v>449.13000000000005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13.38</v>
      </c>
      <c r="AB57" s="117">
        <f>-STOA!P57</f>
        <v>0</v>
      </c>
      <c r="AC57">
        <f t="shared" si="0"/>
        <v>13.084163410472467</v>
      </c>
      <c r="AD57">
        <f t="shared" si="1"/>
        <v>1473.1661032255722</v>
      </c>
      <c r="AE57">
        <f>'IDT-1'!F57</f>
        <v>0</v>
      </c>
      <c r="AF57" s="26"/>
      <c r="AG57">
        <f t="shared" si="2"/>
        <v>1473.1661032255722</v>
      </c>
      <c r="AI57" s="75">
        <f>PXIL!J57</f>
        <v>0</v>
      </c>
      <c r="AJ57" s="75">
        <f>PXIL!P57</f>
        <v>0</v>
      </c>
      <c r="AK57" s="75">
        <f>RTM_IEX!J57</f>
        <v>86.84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11.728793660111535</v>
      </c>
      <c r="F58">
        <f>GT_Spot!T58</f>
        <v>0</v>
      </c>
      <c r="G58">
        <f>PPCL_NG!T58</f>
        <v>-0.29194630872483218</v>
      </c>
      <c r="H58">
        <f>PPCL_Spot!T58</f>
        <v>0</v>
      </c>
      <c r="I58">
        <f>Bawana_NG!T58</f>
        <v>69.59999999999998</v>
      </c>
      <c r="J58">
        <f>Bawana_RLNG!T58</f>
        <v>0</v>
      </c>
      <c r="K58">
        <f>Bawana_Spot!T58</f>
        <v>0</v>
      </c>
      <c r="L58">
        <f>TWOMCL!S58</f>
        <v>6.1267902481104981</v>
      </c>
      <c r="M58">
        <f>EDWPCL!W58</f>
        <v>0</v>
      </c>
      <c r="N58">
        <f>'MSW BWN'!W58</f>
        <v>5.1800799999999985</v>
      </c>
      <c r="O58">
        <f>TPDDL_ISGS_exbus!BB58</f>
        <v>698.12079892856457</v>
      </c>
      <c r="P58" s="77">
        <v>59.84</v>
      </c>
      <c r="Q58" s="77">
        <v>23.68</v>
      </c>
      <c r="R58" s="80">
        <v>19.2</v>
      </c>
      <c r="S58" s="80">
        <v>0</v>
      </c>
      <c r="T58" s="78">
        <f>SUMPRODUCT(LTA!F58:AJ58,LTA!F$101:AJ$101,LTA!F$105:AJ$105)</f>
        <v>101.22</v>
      </c>
      <c r="U58" s="78">
        <f>SUMPRODUCT(LTA!F58:AJ58,LTA!F$102:AJ$102,LTA!F$105:AJ$105)</f>
        <v>441.8300000000001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13.38</v>
      </c>
      <c r="AB58" s="117">
        <f>-STOA!P58</f>
        <v>0</v>
      </c>
      <c r="AC58">
        <f t="shared" si="0"/>
        <v>13.016528809522217</v>
      </c>
      <c r="AD58">
        <f t="shared" si="1"/>
        <v>1465.5479877185398</v>
      </c>
      <c r="AE58">
        <f>'IDT-1'!F58</f>
        <v>0</v>
      </c>
      <c r="AF58" s="26"/>
      <c r="AG58">
        <f t="shared" si="2"/>
        <v>1465.5479877185398</v>
      </c>
      <c r="AI58" s="75">
        <f>PXIL!J58</f>
        <v>0</v>
      </c>
      <c r="AJ58" s="75">
        <f>PXIL!P58</f>
        <v>0</v>
      </c>
      <c r="AK58" s="75">
        <f>RTM_IEX!J58</f>
        <v>28.95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11.728793660111535</v>
      </c>
      <c r="F59">
        <f>GT_Spot!T59</f>
        <v>0</v>
      </c>
      <c r="G59">
        <f>PPCL_NG!T59</f>
        <v>-0.29194630872483218</v>
      </c>
      <c r="H59">
        <f>PPCL_Spot!T59</f>
        <v>0</v>
      </c>
      <c r="I59">
        <f>Bawana_NG!T59</f>
        <v>69.59999999999998</v>
      </c>
      <c r="J59">
        <f>Bawana_RLNG!T59</f>
        <v>0</v>
      </c>
      <c r="K59">
        <f>Bawana_Spot!T59</f>
        <v>0</v>
      </c>
      <c r="L59">
        <f>TWOMCL!S59</f>
        <v>6.1267902481104981</v>
      </c>
      <c r="M59">
        <f>EDWPCL!W59</f>
        <v>0</v>
      </c>
      <c r="N59">
        <f>'MSW BWN'!W59</f>
        <v>5.2197919999999991</v>
      </c>
      <c r="O59">
        <f>TPDDL_ISGS_exbus!BB59</f>
        <v>800.74690094756681</v>
      </c>
      <c r="P59" s="77">
        <v>59.84</v>
      </c>
      <c r="Q59" s="77">
        <v>23.68</v>
      </c>
      <c r="R59" s="80">
        <v>19.2</v>
      </c>
      <c r="S59" s="80">
        <v>0</v>
      </c>
      <c r="T59" s="78">
        <f>SUMPRODUCT(LTA!F59:AJ59,LTA!F$101:AJ$101,LTA!F$105:AJ$105)</f>
        <v>100.1</v>
      </c>
      <c r="U59" s="78">
        <f>SUMPRODUCT(LTA!F59:AJ59,LTA!F$102:AJ$102,LTA!F$105:AJ$105)</f>
        <v>437.56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13.38</v>
      </c>
      <c r="AB59" s="117">
        <f>-STOA!P59</f>
        <v>0</v>
      </c>
      <c r="AC59">
        <f t="shared" si="0"/>
        <v>13.617795972889436</v>
      </c>
      <c r="AD59">
        <f t="shared" si="1"/>
        <v>1533.2725345741746</v>
      </c>
      <c r="AE59">
        <f>'IDT-1'!F59</f>
        <v>0</v>
      </c>
      <c r="AF59" s="26"/>
      <c r="AG59">
        <f t="shared" si="2"/>
        <v>1533.2725345741746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11.728793660111535</v>
      </c>
      <c r="F60">
        <f>GT_Spot!T60</f>
        <v>0</v>
      </c>
      <c r="G60">
        <f>PPCL_NG!T60</f>
        <v>-0.29194630872483218</v>
      </c>
      <c r="H60">
        <f>PPCL_Spot!T60</f>
        <v>0</v>
      </c>
      <c r="I60">
        <f>Bawana_NG!T60</f>
        <v>69.59999999999998</v>
      </c>
      <c r="J60">
        <f>Bawana_RLNG!T60</f>
        <v>0</v>
      </c>
      <c r="K60">
        <f>Bawana_Spot!T60</f>
        <v>0</v>
      </c>
      <c r="L60">
        <f>TWOMCL!S60</f>
        <v>5.5194570135746597</v>
      </c>
      <c r="M60">
        <f>EDWPCL!W60</f>
        <v>0</v>
      </c>
      <c r="N60">
        <f>'MSW BWN'!W60</f>
        <v>5.2863679999999995</v>
      </c>
      <c r="O60">
        <f>TPDDL_ISGS_exbus!BB60</f>
        <v>805.3545930254819</v>
      </c>
      <c r="P60" s="77">
        <v>59.84</v>
      </c>
      <c r="Q60" s="77">
        <v>23.68</v>
      </c>
      <c r="R60" s="80">
        <v>19.2</v>
      </c>
      <c r="S60" s="80">
        <v>0</v>
      </c>
      <c r="T60" s="78">
        <f>SUMPRODUCT(LTA!F60:AJ60,LTA!F$101:AJ$101,LTA!F$105:AJ$105)</f>
        <v>98.29</v>
      </c>
      <c r="U60" s="78">
        <f>SUMPRODUCT(LTA!F60:AJ60,LTA!F$102:AJ$102,LTA!F$105:AJ$105)</f>
        <v>455.5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13.38</v>
      </c>
      <c r="AB60" s="117">
        <f>-STOA!P60</f>
        <v>0</v>
      </c>
      <c r="AC60">
        <f t="shared" si="0"/>
        <v>13.795528999511175</v>
      </c>
      <c r="AD60">
        <f t="shared" si="1"/>
        <v>1553.2917363909323</v>
      </c>
      <c r="AE60">
        <f>'IDT-1'!F60</f>
        <v>0</v>
      </c>
      <c r="AF60" s="26"/>
      <c r="AG60">
        <f t="shared" si="2"/>
        <v>1553.2917363909323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11.728793660111535</v>
      </c>
      <c r="F61">
        <f>GT_Spot!T61</f>
        <v>0</v>
      </c>
      <c r="G61">
        <f>PPCL_NG!T61</f>
        <v>-0.29194630872483218</v>
      </c>
      <c r="H61">
        <f>PPCL_Spot!T61</f>
        <v>0</v>
      </c>
      <c r="I61">
        <f>Bawana_NG!T61</f>
        <v>69.59999999999998</v>
      </c>
      <c r="J61">
        <f>Bawana_RLNG!T61</f>
        <v>0</v>
      </c>
      <c r="K61">
        <f>Bawana_Spot!T61</f>
        <v>0</v>
      </c>
      <c r="L61">
        <f>TWOMCL!S61</f>
        <v>5.7149321266968318</v>
      </c>
      <c r="M61">
        <f>EDWPCL!W61</f>
        <v>0</v>
      </c>
      <c r="N61">
        <f>'MSW BWN'!W61</f>
        <v>5.3984959999999997</v>
      </c>
      <c r="O61">
        <f>TPDDL_ISGS_exbus!BB61</f>
        <v>810.33779060234542</v>
      </c>
      <c r="P61" s="77">
        <v>59.84</v>
      </c>
      <c r="Q61" s="77">
        <v>23.669999999999998</v>
      </c>
      <c r="R61" s="80">
        <v>19.2</v>
      </c>
      <c r="S61" s="80">
        <v>0</v>
      </c>
      <c r="T61" s="78">
        <f>SUMPRODUCT(LTA!F61:AJ61,LTA!F$101:AJ$101,LTA!F$105:AJ$105)</f>
        <v>94.4</v>
      </c>
      <c r="U61" s="78">
        <f>SUMPRODUCT(LTA!F61:AJ61,LTA!F$102:AJ$102,LTA!F$105:AJ$105)</f>
        <v>450.36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13.38</v>
      </c>
      <c r="AB61" s="117">
        <f>-STOA!P61</f>
        <v>0</v>
      </c>
      <c r="AC61">
        <f t="shared" si="0"/>
        <v>13.762536045583047</v>
      </c>
      <c r="AD61">
        <f t="shared" si="1"/>
        <v>1549.575530034846</v>
      </c>
      <c r="AE61">
        <f>'IDT-1'!F61</f>
        <v>0</v>
      </c>
      <c r="AF61" s="26"/>
      <c r="AG61">
        <f t="shared" si="2"/>
        <v>1549.575530034846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12.083459328696703</v>
      </c>
      <c r="F62">
        <f>GT_Spot!T62</f>
        <v>0</v>
      </c>
      <c r="G62">
        <f>PPCL_NG!T62</f>
        <v>-0.29194630872483218</v>
      </c>
      <c r="H62">
        <f>PPCL_Spot!T62</f>
        <v>0</v>
      </c>
      <c r="I62">
        <f>Bawana_NG!T62</f>
        <v>69.59999999999998</v>
      </c>
      <c r="J62">
        <f>Bawana_RLNG!T62</f>
        <v>0</v>
      </c>
      <c r="K62">
        <f>Bawana_Spot!T62</f>
        <v>0</v>
      </c>
      <c r="L62">
        <f>TWOMCL!S62</f>
        <v>5.4597285067873305</v>
      </c>
      <c r="M62">
        <f>EDWPCL!W62</f>
        <v>0</v>
      </c>
      <c r="N62">
        <f>'MSW BWN'!W62</f>
        <v>5.1076639999999998</v>
      </c>
      <c r="O62">
        <f>TPDDL_ISGS_exbus!BB62</f>
        <v>810.3359342188412</v>
      </c>
      <c r="P62" s="77">
        <v>59.84</v>
      </c>
      <c r="Q62" s="77">
        <v>23.669999999999998</v>
      </c>
      <c r="R62" s="80">
        <v>19.2</v>
      </c>
      <c r="S62" s="80">
        <v>0</v>
      </c>
      <c r="T62" s="78">
        <f>SUMPRODUCT(LTA!F62:AJ62,LTA!F$101:AJ$101,LTA!F$105:AJ$105)</f>
        <v>85.65</v>
      </c>
      <c r="U62" s="78">
        <f>SUMPRODUCT(LTA!F62:AJ62,LTA!F$102:AJ$102,LTA!F$105:AJ$105)</f>
        <v>444.88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13.38</v>
      </c>
      <c r="AB62" s="117">
        <f>-STOA!P62</f>
        <v>0</v>
      </c>
      <c r="AC62">
        <f t="shared" si="0"/>
        <v>13.635611653836557</v>
      </c>
      <c r="AD62">
        <f t="shared" si="1"/>
        <v>1535.279228091764</v>
      </c>
      <c r="AE62">
        <f>'IDT-1'!F62</f>
        <v>0</v>
      </c>
      <c r="AF62" s="26"/>
      <c r="AG62">
        <f t="shared" si="2"/>
        <v>1535.279228091764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12.083459328696703</v>
      </c>
      <c r="F63">
        <f>GT_Spot!T63</f>
        <v>0</v>
      </c>
      <c r="G63">
        <f>PPCL_NG!T63</f>
        <v>-0.29194630872483218</v>
      </c>
      <c r="H63">
        <f>PPCL_Spot!T63</f>
        <v>0</v>
      </c>
      <c r="I63">
        <f>Bawana_NG!T63</f>
        <v>69.59999999999998</v>
      </c>
      <c r="J63">
        <f>Bawana_RLNG!T63</f>
        <v>0</v>
      </c>
      <c r="K63">
        <f>Bawana_Spot!T63</f>
        <v>0</v>
      </c>
      <c r="L63">
        <f>TWOMCL!S63</f>
        <v>6.1267902481104981</v>
      </c>
      <c r="M63">
        <f>EDWPCL!W63</f>
        <v>0</v>
      </c>
      <c r="N63">
        <f>'MSW BWN'!W63</f>
        <v>5.2641759999999991</v>
      </c>
      <c r="O63">
        <f>TPDDL_ISGS_exbus!BB63</f>
        <v>810.3351544247264</v>
      </c>
      <c r="P63" s="77">
        <v>59.837129287598941</v>
      </c>
      <c r="Q63" s="77">
        <v>23.68</v>
      </c>
      <c r="R63" s="80">
        <v>19.2</v>
      </c>
      <c r="S63" s="80">
        <v>0</v>
      </c>
      <c r="T63" s="78">
        <f>SUMPRODUCT(LTA!F63:AJ63,LTA!F$101:AJ$101,LTA!F$105:AJ$105)</f>
        <v>82.26</v>
      </c>
      <c r="U63" s="78">
        <f>SUMPRODUCT(LTA!F63:AJ63,LTA!F$102:AJ$102,LTA!F$105:AJ$105)</f>
        <v>435.46000000000004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13.38</v>
      </c>
      <c r="AB63" s="117">
        <f>-STOA!P63</f>
        <v>0</v>
      </c>
      <c r="AC63">
        <f t="shared" si="0"/>
        <v>13.912282978302864</v>
      </c>
      <c r="AD63">
        <f t="shared" si="1"/>
        <v>1566.4424800021052</v>
      </c>
      <c r="AE63">
        <f>'IDT-1'!F63</f>
        <v>0</v>
      </c>
      <c r="AF63" s="26"/>
      <c r="AG63">
        <f t="shared" si="2"/>
        <v>1566.4424800021052</v>
      </c>
      <c r="AI63" s="75">
        <f>PXIL!J63</f>
        <v>0</v>
      </c>
      <c r="AJ63" s="75">
        <f>PXIL!P63</f>
        <v>0</v>
      </c>
      <c r="AK63" s="75">
        <f>RTM_IEX!J63</f>
        <v>43.42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12.083459328696703</v>
      </c>
      <c r="F64">
        <f>GT_Spot!T64</f>
        <v>0</v>
      </c>
      <c r="G64">
        <f>PPCL_NG!T64</f>
        <v>-0.29194630872483218</v>
      </c>
      <c r="H64">
        <f>PPCL_Spot!T64</f>
        <v>0</v>
      </c>
      <c r="I64">
        <f>Bawana_NG!T64</f>
        <v>69.59999999999998</v>
      </c>
      <c r="J64">
        <f>Bawana_RLNG!T64</f>
        <v>0</v>
      </c>
      <c r="K64">
        <f>Bawana_Spot!T64</f>
        <v>0</v>
      </c>
      <c r="L64">
        <f>TWOMCL!S64</f>
        <v>5.7475113122171946</v>
      </c>
      <c r="M64">
        <f>EDWPCL!W64</f>
        <v>0</v>
      </c>
      <c r="N64">
        <f>'MSW BWN'!W64</f>
        <v>5.354111999999998</v>
      </c>
      <c r="O64">
        <f>TPDDL_ISGS_exbus!BB64</f>
        <v>814.94255657472638</v>
      </c>
      <c r="P64" s="77">
        <v>59.837129287598941</v>
      </c>
      <c r="Q64" s="77">
        <v>23.68</v>
      </c>
      <c r="R64" s="80">
        <v>19.2</v>
      </c>
      <c r="S64" s="80">
        <v>0</v>
      </c>
      <c r="T64" s="78">
        <f>SUMPRODUCT(LTA!F64:AJ64,LTA!F$101:AJ$101,LTA!F$105:AJ$105)</f>
        <v>79.430000000000007</v>
      </c>
      <c r="U64" s="78">
        <f>SUMPRODUCT(LTA!F64:AJ64,LTA!F$102:AJ$102,LTA!F$105:AJ$105)</f>
        <v>429.12000000000006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13.38</v>
      </c>
      <c r="AB64" s="117">
        <f>-STOA!P64</f>
        <v>0</v>
      </c>
      <c r="AC64">
        <f t="shared" si="0"/>
        <v>13.614913899387002</v>
      </c>
      <c r="AD64">
        <f t="shared" si="1"/>
        <v>1532.9479082951277</v>
      </c>
      <c r="AE64">
        <f>'IDT-1'!F64</f>
        <v>0</v>
      </c>
      <c r="AF64" s="26"/>
      <c r="AG64">
        <f t="shared" si="2"/>
        <v>1532.9479082951277</v>
      </c>
      <c r="AI64" s="75">
        <f>PXIL!J64</f>
        <v>0</v>
      </c>
      <c r="AJ64" s="75">
        <f>PXIL!P64</f>
        <v>0</v>
      </c>
      <c r="AK64" s="75">
        <f>RTM_IEX!J64</f>
        <v>14.48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12.083459328696703</v>
      </c>
      <c r="F65">
        <f>GT_Spot!T65</f>
        <v>0</v>
      </c>
      <c r="G65">
        <f>PPCL_NG!T65</f>
        <v>-0.29194630872483218</v>
      </c>
      <c r="H65">
        <f>PPCL_Spot!T65</f>
        <v>0</v>
      </c>
      <c r="I65">
        <f>Bawana_NG!T65</f>
        <v>69.59999999999998</v>
      </c>
      <c r="J65">
        <f>Bawana_RLNG!T65</f>
        <v>0</v>
      </c>
      <c r="K65">
        <f>Bawana_Spot!T65</f>
        <v>0</v>
      </c>
      <c r="L65">
        <f>TWOMCL!S65</f>
        <v>5.8126696832579174</v>
      </c>
      <c r="M65">
        <f>EDWPCL!W65</f>
        <v>0</v>
      </c>
      <c r="N65">
        <f>'MSW BWN'!W65</f>
        <v>5.3879839999999994</v>
      </c>
      <c r="O65">
        <f>TPDDL_ISGS_exbus!BB65</f>
        <v>814.94325512536545</v>
      </c>
      <c r="P65" s="77">
        <v>59.837129287598941</v>
      </c>
      <c r="Q65" s="77">
        <v>23.68</v>
      </c>
      <c r="R65" s="80">
        <v>19.2</v>
      </c>
      <c r="S65" s="80">
        <v>0</v>
      </c>
      <c r="T65" s="78">
        <f>SUMPRODUCT(LTA!F65:AJ65,LTA!F$101:AJ$101,LTA!F$105:AJ$105)</f>
        <v>73.8</v>
      </c>
      <c r="U65" s="78">
        <f>SUMPRODUCT(LTA!F65:AJ65,LTA!F$102:AJ$102,LTA!F$105:AJ$105)</f>
        <v>422.56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13.38</v>
      </c>
      <c r="AB65" s="117">
        <f>-STOA!P65</f>
        <v>0</v>
      </c>
      <c r="AC65">
        <f t="shared" si="0"/>
        <v>14.017863513897781</v>
      </c>
      <c r="AD65">
        <f t="shared" si="1"/>
        <v>1578.3346876022963</v>
      </c>
      <c r="AE65">
        <f>'IDT-1'!F65</f>
        <v>0</v>
      </c>
      <c r="AF65" s="26"/>
      <c r="AG65">
        <f t="shared" si="2"/>
        <v>1578.3346876022963</v>
      </c>
      <c r="AI65" s="75">
        <f>PXIL!J65</f>
        <v>0</v>
      </c>
      <c r="AJ65" s="75">
        <f>PXIL!P65</f>
        <v>0</v>
      </c>
      <c r="AK65" s="75">
        <f>RTM_IEX!J65</f>
        <v>72.36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12.083459328696703</v>
      </c>
      <c r="F66">
        <f>GT_Spot!T66</f>
        <v>0</v>
      </c>
      <c r="G66">
        <f>PPCL_NG!T66</f>
        <v>-0.29194630872483218</v>
      </c>
      <c r="H66">
        <f>PPCL_Spot!T66</f>
        <v>0</v>
      </c>
      <c r="I66">
        <f>Bawana_NG!T66</f>
        <v>69.59999999999998</v>
      </c>
      <c r="J66">
        <f>Bawana_RLNG!T66</f>
        <v>0</v>
      </c>
      <c r="K66">
        <f>Bawana_Spot!T66</f>
        <v>0</v>
      </c>
      <c r="L66">
        <f>TWOMCL!S66</f>
        <v>5.7203619909502263</v>
      </c>
      <c r="M66">
        <f>EDWPCL!W66</f>
        <v>0</v>
      </c>
      <c r="N66">
        <f>'MSW BWN'!W66</f>
        <v>5.2197919999999991</v>
      </c>
      <c r="O66">
        <f>TPDDL_ISGS_exbus!BB66</f>
        <v>821.86771305712637</v>
      </c>
      <c r="P66" s="77">
        <v>59.837129287598941</v>
      </c>
      <c r="Q66" s="77">
        <v>23.68</v>
      </c>
      <c r="R66" s="80">
        <v>19.2</v>
      </c>
      <c r="S66" s="80">
        <v>0</v>
      </c>
      <c r="T66" s="78">
        <f>SUMPRODUCT(LTA!F66:AJ66,LTA!F$101:AJ$101,LTA!F$105:AJ$105)</f>
        <v>69.37</v>
      </c>
      <c r="U66" s="78">
        <f>SUMPRODUCT(LTA!F66:AJ66,LTA!F$102:AJ$102,LTA!F$105:AJ$105)</f>
        <v>415.7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13.38</v>
      </c>
      <c r="AB66" s="117">
        <f>-STOA!P66</f>
        <v>0</v>
      </c>
      <c r="AC66">
        <f t="shared" si="0"/>
        <v>13.849906346404971</v>
      </c>
      <c r="AD66">
        <f t="shared" si="1"/>
        <v>1559.4166030092426</v>
      </c>
      <c r="AE66">
        <f>'IDT-1'!F66</f>
        <v>0</v>
      </c>
      <c r="AF66" s="26"/>
      <c r="AG66">
        <f t="shared" si="2"/>
        <v>1559.4166030092426</v>
      </c>
      <c r="AI66" s="75">
        <f>PXIL!J66</f>
        <v>0</v>
      </c>
      <c r="AJ66" s="75">
        <f>PXIL!P66</f>
        <v>0</v>
      </c>
      <c r="AK66" s="75">
        <f>RTM_IEX!J66</f>
        <v>57.9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12.083459328696703</v>
      </c>
      <c r="F67">
        <f>GT_Spot!T67</f>
        <v>0</v>
      </c>
      <c r="G67">
        <f>PPCL_NG!T67</f>
        <v>-0.29194630872483218</v>
      </c>
      <c r="H67">
        <f>PPCL_Spot!T67</f>
        <v>0</v>
      </c>
      <c r="I67">
        <f>Bawana_NG!T67</f>
        <v>69.59999999999998</v>
      </c>
      <c r="J67">
        <f>Bawana_RLNG!T67</f>
        <v>0</v>
      </c>
      <c r="K67">
        <f>Bawana_Spot!T67</f>
        <v>0</v>
      </c>
      <c r="L67">
        <f>TWOMCL!S67</f>
        <v>6.1267902481104981</v>
      </c>
      <c r="M67">
        <f>EDWPCL!W67</f>
        <v>0</v>
      </c>
      <c r="N67">
        <f>'MSW BWN'!W67</f>
        <v>5.208111999999999</v>
      </c>
      <c r="O67">
        <f>TPDDL_ISGS_exbus!BB67</f>
        <v>827.38002774512631</v>
      </c>
      <c r="P67" s="77">
        <v>59.837129287598941</v>
      </c>
      <c r="Q67" s="77">
        <v>23.68</v>
      </c>
      <c r="R67" s="80">
        <v>19.2</v>
      </c>
      <c r="S67" s="80">
        <v>0</v>
      </c>
      <c r="T67" s="78">
        <f>SUMPRODUCT(LTA!F67:AJ67,LTA!F$101:AJ$101,LTA!F$105:AJ$105)</f>
        <v>54.2</v>
      </c>
      <c r="U67" s="78">
        <f>SUMPRODUCT(LTA!F67:AJ67,LTA!F$102:AJ$102,LTA!F$105:AJ$105)</f>
        <v>408.59999999999997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13.38</v>
      </c>
      <c r="AB67" s="117">
        <f>-STOA!P67</f>
        <v>0</v>
      </c>
      <c r="AC67">
        <f t="shared" si="0"/>
        <v>13.612544500322379</v>
      </c>
      <c r="AD67">
        <f t="shared" si="1"/>
        <v>1532.6810278004853</v>
      </c>
      <c r="AE67">
        <f>'IDT-1'!F67</f>
        <v>0</v>
      </c>
      <c r="AF67" s="26"/>
      <c r="AG67">
        <f t="shared" si="2"/>
        <v>1532.6810278004853</v>
      </c>
      <c r="AI67" s="75">
        <f>PXIL!J67</f>
        <v>0</v>
      </c>
      <c r="AJ67" s="75">
        <f>PXIL!P67</f>
        <v>0</v>
      </c>
      <c r="AK67" s="75">
        <f>RTM_IEX!J67</f>
        <v>28.95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18.34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12.446325975204111</v>
      </c>
      <c r="F68">
        <f>GT_Spot!T68</f>
        <v>0</v>
      </c>
      <c r="G68">
        <f>PPCL_NG!T68</f>
        <v>-0.29194630872483218</v>
      </c>
      <c r="H68">
        <f>PPCL_Spot!T68</f>
        <v>0</v>
      </c>
      <c r="I68">
        <f>Bawana_NG!T68</f>
        <v>69.59999999999998</v>
      </c>
      <c r="J68">
        <f>Bawana_RLNG!T68</f>
        <v>0</v>
      </c>
      <c r="K68">
        <f>Bawana_Spot!T68</f>
        <v>0</v>
      </c>
      <c r="L68">
        <f>TWOMCL!S68</f>
        <v>6.1267902481104981</v>
      </c>
      <c r="M68">
        <f>EDWPCL!W68</f>
        <v>0</v>
      </c>
      <c r="N68">
        <f>'MSW BWN'!W68</f>
        <v>5.2980479999999979</v>
      </c>
      <c r="O68">
        <f>TPDDL_ISGS_exbus!BB68</f>
        <v>827.68882774512645</v>
      </c>
      <c r="P68" s="77">
        <v>59.837129287598941</v>
      </c>
      <c r="Q68" s="77">
        <v>23.68</v>
      </c>
      <c r="R68" s="80">
        <v>19.2</v>
      </c>
      <c r="S68" s="80">
        <v>0</v>
      </c>
      <c r="T68" s="78">
        <f>SUMPRODUCT(LTA!F68:AJ68,LTA!F$101:AJ$101,LTA!F$105:AJ$105)</f>
        <v>49.81</v>
      </c>
      <c r="U68" s="78">
        <f>SUMPRODUCT(LTA!F68:AJ68,LTA!F$102:AJ$102,LTA!F$105:AJ$105)</f>
        <v>401.19000000000005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0.57999999999999996</v>
      </c>
      <c r="Z68" s="75">
        <f>IEX!P68</f>
        <v>0</v>
      </c>
      <c r="AA68" s="117">
        <f>STOA!J68</f>
        <v>13.38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13.990782603611647</v>
      </c>
      <c r="AD68">
        <f t="shared" ref="AD68:AD98" si="4">SUM(B68:AB68,AI68:AR68)-AC68</f>
        <v>1575.2843923437035</v>
      </c>
      <c r="AE68">
        <f>'IDT-1'!F68</f>
        <v>0</v>
      </c>
      <c r="AF68" s="26"/>
      <c r="AG68">
        <f t="shared" ref="AG68:AG98" si="5">SUM(AD68:AF68)</f>
        <v>1575.2843923437035</v>
      </c>
      <c r="AI68" s="75">
        <f>PXIL!J68</f>
        <v>0</v>
      </c>
      <c r="AJ68" s="75">
        <f>PXIL!P68</f>
        <v>0</v>
      </c>
      <c r="AK68" s="75">
        <f>RTM_IEX!J68</f>
        <v>67.55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33.18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12.446325975204111</v>
      </c>
      <c r="F69">
        <f>GT_Spot!T69</f>
        <v>0</v>
      </c>
      <c r="G69">
        <f>PPCL_NG!T69</f>
        <v>-0.29194630872483218</v>
      </c>
      <c r="H69">
        <f>PPCL_Spot!T69</f>
        <v>0</v>
      </c>
      <c r="I69">
        <f>Bawana_NG!T69</f>
        <v>69.59999999999998</v>
      </c>
      <c r="J69">
        <f>Bawana_RLNG!T69</f>
        <v>0</v>
      </c>
      <c r="K69">
        <f>Bawana_Spot!T69</f>
        <v>0</v>
      </c>
      <c r="L69">
        <f>TWOMCL!S69</f>
        <v>5.824886877828054</v>
      </c>
      <c r="M69">
        <f>EDWPCL!W69</f>
        <v>0</v>
      </c>
      <c r="N69">
        <f>'MSW BWN'!W69</f>
        <v>5.1298559999999993</v>
      </c>
      <c r="O69">
        <f>TPDDL_ISGS_exbus!BB69</f>
        <v>833.98036593567417</v>
      </c>
      <c r="P69" s="77">
        <v>59.837129287598941</v>
      </c>
      <c r="Q69" s="77">
        <v>23.68</v>
      </c>
      <c r="R69" s="80">
        <v>19.2</v>
      </c>
      <c r="S69" s="80">
        <v>0</v>
      </c>
      <c r="T69" s="78">
        <f>SUMPRODUCT(LTA!F69:AJ69,LTA!F$101:AJ$101,LTA!F$105:AJ$105)</f>
        <v>44.64</v>
      </c>
      <c r="U69" s="78">
        <f>SUMPRODUCT(LTA!F69:AJ69,LTA!F$102:AJ$102,LTA!F$105:AJ$105)</f>
        <v>390.72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0.39</v>
      </c>
      <c r="Z69" s="75">
        <f>IEX!P69</f>
        <v>0</v>
      </c>
      <c r="AA69" s="117">
        <f>STOA!J69</f>
        <v>13.38</v>
      </c>
      <c r="AB69" s="117">
        <f>-STOA!P69</f>
        <v>0</v>
      </c>
      <c r="AC69">
        <f t="shared" si="3"/>
        <v>13.819019300429984</v>
      </c>
      <c r="AD69">
        <f t="shared" si="4"/>
        <v>1555.9375984671508</v>
      </c>
      <c r="AE69">
        <f>'IDT-1'!F69</f>
        <v>0</v>
      </c>
      <c r="AF69" s="26"/>
      <c r="AG69">
        <f t="shared" si="5"/>
        <v>1555.9375984671508</v>
      </c>
      <c r="AI69" s="75">
        <f>PXIL!J69</f>
        <v>0</v>
      </c>
      <c r="AJ69" s="75">
        <f>PXIL!P69</f>
        <v>0</v>
      </c>
      <c r="AK69" s="75">
        <f>RTM_IEX!J69</f>
        <v>53.08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38.14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12.446325975204111</v>
      </c>
      <c r="F70">
        <f>GT_Spot!T70</f>
        <v>0</v>
      </c>
      <c r="G70">
        <f>PPCL_NG!T70</f>
        <v>-0.29194630872483218</v>
      </c>
      <c r="H70">
        <f>PPCL_Spot!T70</f>
        <v>0</v>
      </c>
      <c r="I70">
        <f>Bawana_NG!T70</f>
        <v>69.59999999999998</v>
      </c>
      <c r="J70">
        <f>Bawana_RLNG!T70</f>
        <v>0</v>
      </c>
      <c r="K70">
        <f>Bawana_Spot!T70</f>
        <v>0</v>
      </c>
      <c r="L70">
        <f>TWOMCL!S70</f>
        <v>5.910407239819004</v>
      </c>
      <c r="M70">
        <f>EDWPCL!W70</f>
        <v>0</v>
      </c>
      <c r="N70">
        <f>'MSW BWN'!W70</f>
        <v>5.1800799999999985</v>
      </c>
      <c r="O70">
        <f>TPDDL_ISGS_exbus!BB70</f>
        <v>833.05306162963939</v>
      </c>
      <c r="P70" s="77">
        <v>59.837129287598941</v>
      </c>
      <c r="Q70" s="77">
        <v>23.68</v>
      </c>
      <c r="R70" s="80">
        <v>19.2</v>
      </c>
      <c r="S70" s="80">
        <v>0</v>
      </c>
      <c r="T70" s="78">
        <f>SUMPRODUCT(LTA!F70:AJ70,LTA!F$101:AJ$101,LTA!F$105:AJ$105)</f>
        <v>38.75</v>
      </c>
      <c r="U70" s="78">
        <f>SUMPRODUCT(LTA!F70:AJ70,LTA!F$102:AJ$102,LTA!F$105:AJ$105)</f>
        <v>383.61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12.26</v>
      </c>
      <c r="Z70" s="75">
        <f>IEX!P70</f>
        <v>0</v>
      </c>
      <c r="AA70" s="117">
        <f>STOA!J70</f>
        <v>13.38</v>
      </c>
      <c r="AB70" s="117">
        <f>-STOA!P70</f>
        <v>0</v>
      </c>
      <c r="AC70">
        <f t="shared" si="3"/>
        <v>13.834053572922395</v>
      </c>
      <c r="AD70">
        <f t="shared" si="4"/>
        <v>1557.6310042506143</v>
      </c>
      <c r="AE70">
        <f>'IDT-1'!F70</f>
        <v>0</v>
      </c>
      <c r="AF70" s="26"/>
      <c r="AG70">
        <f t="shared" si="5"/>
        <v>1557.6310042506143</v>
      </c>
      <c r="AI70" s="75">
        <f>PXIL!J70</f>
        <v>0</v>
      </c>
      <c r="AJ70" s="75">
        <f>PXIL!P70</f>
        <v>0</v>
      </c>
      <c r="AK70" s="75">
        <f>RTM_IEX!J70</f>
        <v>53.08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41.77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12.446325975204111</v>
      </c>
      <c r="F71">
        <f>GT_Spot!T71</f>
        <v>0</v>
      </c>
      <c r="G71">
        <f>PPCL_NG!T71</f>
        <v>-0.29194630872483218</v>
      </c>
      <c r="H71">
        <f>PPCL_Spot!T71</f>
        <v>0</v>
      </c>
      <c r="I71">
        <f>Bawana_NG!T71</f>
        <v>69.59999999999998</v>
      </c>
      <c r="J71">
        <f>Bawana_RLNG!T71</f>
        <v>0</v>
      </c>
      <c r="K71">
        <f>Bawana_Spot!T71</f>
        <v>0</v>
      </c>
      <c r="L71">
        <f>TWOMCL!S71</f>
        <v>6.1267902481104981</v>
      </c>
      <c r="M71">
        <f>EDWPCL!W71</f>
        <v>0</v>
      </c>
      <c r="N71">
        <f>'MSW BWN'!W71</f>
        <v>5.2197919999999991</v>
      </c>
      <c r="O71">
        <f>TPDDL_ISGS_exbus!BB71</f>
        <v>836.5496308799494</v>
      </c>
      <c r="P71" s="77">
        <v>59.837129287598941</v>
      </c>
      <c r="Q71" s="77">
        <v>23.68</v>
      </c>
      <c r="R71" s="80">
        <v>19.2</v>
      </c>
      <c r="S71" s="80">
        <v>0</v>
      </c>
      <c r="T71" s="78">
        <f>SUMPRODUCT(LTA!F71:AJ71,LTA!F$101:AJ$101,LTA!F$105:AJ$105)</f>
        <v>32.89</v>
      </c>
      <c r="U71" s="78">
        <f>SUMPRODUCT(LTA!F71:AJ71,LTA!F$102:AJ$102,LTA!F$105:AJ$105)</f>
        <v>377.21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5.79</v>
      </c>
      <c r="Z71" s="75">
        <f>IEX!P71</f>
        <v>0</v>
      </c>
      <c r="AA71" s="117">
        <f>STOA!J71</f>
        <v>13.290000000000001</v>
      </c>
      <c r="AB71" s="117">
        <f>-STOA!P71</f>
        <v>0</v>
      </c>
      <c r="AC71">
        <f t="shared" si="3"/>
        <v>13.596279568841993</v>
      </c>
      <c r="AD71">
        <f t="shared" si="4"/>
        <v>1490.6714425132961</v>
      </c>
      <c r="AE71">
        <f>'IDT-1'!F71</f>
        <v>0</v>
      </c>
      <c r="AF71" s="26"/>
      <c r="AG71">
        <f t="shared" si="5"/>
        <v>1490.6714425132961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-20</v>
      </c>
      <c r="AM71" s="75">
        <f>RTM_PXI!J71</f>
        <v>0</v>
      </c>
      <c r="AN71" s="75">
        <f>RTM_PXI!P71</f>
        <v>0</v>
      </c>
      <c r="AO71" s="192">
        <f>GDAM_IEX!J71</f>
        <v>62.72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12.446325975204111</v>
      </c>
      <c r="F72">
        <f>GT_Spot!T72</f>
        <v>0</v>
      </c>
      <c r="G72">
        <f>PPCL_NG!T72</f>
        <v>-0.29194630872483218</v>
      </c>
      <c r="H72">
        <f>PPCL_Spot!T72</f>
        <v>0</v>
      </c>
      <c r="I72">
        <f>Bawana_NG!T72</f>
        <v>69.59999999999998</v>
      </c>
      <c r="J72">
        <f>Bawana_RLNG!T72</f>
        <v>0</v>
      </c>
      <c r="K72">
        <f>Bawana_Spot!T72</f>
        <v>0</v>
      </c>
      <c r="L72">
        <f>TWOMCL!S72</f>
        <v>6.1267902481104981</v>
      </c>
      <c r="M72">
        <f>EDWPCL!W72</f>
        <v>0</v>
      </c>
      <c r="N72">
        <f>'MSW BWN'!W72</f>
        <v>5.0959839999999996</v>
      </c>
      <c r="O72">
        <f>TPDDL_ISGS_exbus!BB72</f>
        <v>836.37554642394934</v>
      </c>
      <c r="P72" s="77">
        <v>59.837129287598941</v>
      </c>
      <c r="Q72" s="77">
        <v>23.68</v>
      </c>
      <c r="R72" s="80">
        <v>16.88</v>
      </c>
      <c r="S72" s="80">
        <v>0</v>
      </c>
      <c r="T72" s="78">
        <f>SUMPRODUCT(LTA!F72:AJ72,LTA!F$101:AJ$101,LTA!F$105:AJ$105)</f>
        <v>24.959999999999997</v>
      </c>
      <c r="U72" s="78">
        <f>SUMPRODUCT(LTA!F72:AJ72,LTA!F$102:AJ$102,LTA!F$105:AJ$105)</f>
        <v>371.09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13.290000000000001</v>
      </c>
      <c r="AB72" s="117">
        <f>-STOA!P72</f>
        <v>0</v>
      </c>
      <c r="AC72">
        <f t="shared" si="3"/>
        <v>13.654223564785289</v>
      </c>
      <c r="AD72">
        <f t="shared" si="4"/>
        <v>1537.3756060613528</v>
      </c>
      <c r="AE72">
        <f>'IDT-1'!F72</f>
        <v>0</v>
      </c>
      <c r="AF72" s="26"/>
      <c r="AG72">
        <f t="shared" si="5"/>
        <v>1537.3756060613528</v>
      </c>
      <c r="AI72" s="75">
        <f>PXIL!J72</f>
        <v>0</v>
      </c>
      <c r="AJ72" s="75">
        <f>PXIL!P72</f>
        <v>0</v>
      </c>
      <c r="AK72" s="75">
        <f>RTM_IEX!J72</f>
        <v>33.770000000000003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78.17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12.446325975204111</v>
      </c>
      <c r="F73">
        <f>GT_Spot!T73</f>
        <v>0</v>
      </c>
      <c r="G73">
        <f>PPCL_NG!T73</f>
        <v>-0.29194630872483218</v>
      </c>
      <c r="H73">
        <f>PPCL_Spot!T73</f>
        <v>0</v>
      </c>
      <c r="I73">
        <f>Bawana_NG!T73</f>
        <v>69.59999999999998</v>
      </c>
      <c r="J73">
        <f>Bawana_RLNG!T73</f>
        <v>0</v>
      </c>
      <c r="K73">
        <f>Bawana_Spot!T73</f>
        <v>0</v>
      </c>
      <c r="L73">
        <f>TWOMCL!S73</f>
        <v>6.1267902481104981</v>
      </c>
      <c r="M73">
        <f>EDWPCL!W73</f>
        <v>0</v>
      </c>
      <c r="N73">
        <f>'MSW BWN'!W73</f>
        <v>4.8495359999999996</v>
      </c>
      <c r="O73">
        <f>TPDDL_ISGS_exbus!BB73</f>
        <v>838.2488355744822</v>
      </c>
      <c r="P73" s="77">
        <v>59.837129287598941</v>
      </c>
      <c r="Q73" s="77">
        <v>23.680000000000003</v>
      </c>
      <c r="R73" s="80">
        <v>11.67</v>
      </c>
      <c r="S73" s="80">
        <v>0</v>
      </c>
      <c r="T73" s="78">
        <f>SUMPRODUCT(LTA!F73:AJ73,LTA!F$101:AJ$101,LTA!F$105:AJ$105)</f>
        <v>17.82</v>
      </c>
      <c r="U73" s="78">
        <f>SUMPRODUCT(LTA!F73:AJ73,LTA!F$102:AJ$102,LTA!F$105:AJ$105)</f>
        <v>364.40000000000003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13.290000000000001</v>
      </c>
      <c r="AB73" s="117">
        <f>-STOA!P73</f>
        <v>0</v>
      </c>
      <c r="AC73">
        <f t="shared" si="3"/>
        <v>13.577459766909975</v>
      </c>
      <c r="AD73">
        <f t="shared" si="4"/>
        <v>1528.729211009761</v>
      </c>
      <c r="AE73">
        <f>'IDT-1'!F73</f>
        <v>0</v>
      </c>
      <c r="AF73" s="26"/>
      <c r="AG73">
        <f t="shared" si="5"/>
        <v>1528.729211009761</v>
      </c>
      <c r="AI73" s="75">
        <f>PXIL!J73</f>
        <v>0</v>
      </c>
      <c r="AJ73" s="75">
        <f>PXIL!P73</f>
        <v>0</v>
      </c>
      <c r="AK73" s="75">
        <f>RTM_IEX!J73</f>
        <v>24.13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96.5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12.446325975204111</v>
      </c>
      <c r="F74">
        <f>GT_Spot!T74</f>
        <v>0</v>
      </c>
      <c r="G74">
        <f>PPCL_NG!T74</f>
        <v>-0.29194630872483218</v>
      </c>
      <c r="H74">
        <f>PPCL_Spot!T74</f>
        <v>0</v>
      </c>
      <c r="I74">
        <f>Bawana_NG!T74</f>
        <v>69.59999999999998</v>
      </c>
      <c r="J74">
        <f>Bawana_RLNG!T74</f>
        <v>0</v>
      </c>
      <c r="K74">
        <f>Bawana_Spot!T74</f>
        <v>0</v>
      </c>
      <c r="L74">
        <f>TWOMCL!S74</f>
        <v>5.2194570135746607</v>
      </c>
      <c r="M74">
        <f>EDWPCL!W74</f>
        <v>0</v>
      </c>
      <c r="N74">
        <f>'MSW BWN'!W74</f>
        <v>5.0235679999999991</v>
      </c>
      <c r="O74">
        <f>TPDDL_ISGS_exbus!BB74</f>
        <v>837.16455273608221</v>
      </c>
      <c r="P74" s="77">
        <v>59.837129287598941</v>
      </c>
      <c r="Q74" s="77">
        <v>23.680000000000003</v>
      </c>
      <c r="R74" s="80">
        <v>7.49</v>
      </c>
      <c r="S74" s="80">
        <v>0</v>
      </c>
      <c r="T74" s="78">
        <f>SUMPRODUCT(LTA!F74:AJ74,LTA!F$101:AJ$101,LTA!F$105:AJ$105)</f>
        <v>10.84</v>
      </c>
      <c r="U74" s="78">
        <f>SUMPRODUCT(LTA!F74:AJ74,LTA!F$102:AJ$102,LTA!F$105:AJ$105)</f>
        <v>356.27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25.19</v>
      </c>
      <c r="Z74" s="75">
        <f>IEX!P74</f>
        <v>0</v>
      </c>
      <c r="AA74" s="117">
        <f>STOA!J74</f>
        <v>13.290000000000001</v>
      </c>
      <c r="AB74" s="117">
        <f>-STOA!P74</f>
        <v>0</v>
      </c>
      <c r="AC74">
        <f t="shared" si="3"/>
        <v>13.578097027068141</v>
      </c>
      <c r="AD74">
        <f t="shared" si="4"/>
        <v>1528.8009896766669</v>
      </c>
      <c r="AE74">
        <f>'IDT-1'!F74</f>
        <v>0</v>
      </c>
      <c r="AF74" s="26"/>
      <c r="AG74">
        <f t="shared" si="5"/>
        <v>1528.8009896766669</v>
      </c>
      <c r="AI74" s="75">
        <f>PXIL!J74</f>
        <v>0</v>
      </c>
      <c r="AJ74" s="75">
        <f>PXIL!P74</f>
        <v>0</v>
      </c>
      <c r="AK74" s="75">
        <f>RTM_IEX!J74</f>
        <v>24.13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92.49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7.6403668321006464</v>
      </c>
      <c r="F75">
        <f>GT_Spot!T75</f>
        <v>0</v>
      </c>
      <c r="G75">
        <f>PPCL_NG!T75</f>
        <v>-0.29194630872483218</v>
      </c>
      <c r="H75">
        <f>PPCL_Spot!T75</f>
        <v>0</v>
      </c>
      <c r="I75">
        <f>Bawana_NG!T75</f>
        <v>69.59999999999998</v>
      </c>
      <c r="J75">
        <f>Bawana_RLNG!T75</f>
        <v>0</v>
      </c>
      <c r="K75">
        <f>Bawana_Spot!T75</f>
        <v>0</v>
      </c>
      <c r="L75">
        <f>TWOMCL!S75</f>
        <v>6.0081447963800896</v>
      </c>
      <c r="M75">
        <f>EDWPCL!W75</f>
        <v>0</v>
      </c>
      <c r="N75">
        <f>'MSW BWN'!W75</f>
        <v>5.3260799999999984</v>
      </c>
      <c r="O75">
        <f>TPDDL_ISGS_exbus!BB75</f>
        <v>841.69069065172016</v>
      </c>
      <c r="P75" s="77">
        <v>59.837129287598941</v>
      </c>
      <c r="Q75" s="77">
        <v>23.680000000000003</v>
      </c>
      <c r="R75" s="80">
        <v>0</v>
      </c>
      <c r="S75" s="80">
        <v>0</v>
      </c>
      <c r="T75" s="78">
        <f>SUMPRODUCT(LTA!F75:AJ75,LTA!F$101:AJ$101,LTA!F$105:AJ$105)</f>
        <v>6.09</v>
      </c>
      <c r="U75" s="78">
        <f>SUMPRODUCT(LTA!F75:AJ75,LTA!F$102:AJ$102,LTA!F$105:AJ$105)</f>
        <v>360.61000000000007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71.7</v>
      </c>
      <c r="Z75" s="75">
        <f>IEX!P75</f>
        <v>0</v>
      </c>
      <c r="AA75" s="117">
        <f>STOA!J75</f>
        <v>13.290000000000001</v>
      </c>
      <c r="AB75" s="117">
        <f>-STOA!P75</f>
        <v>0</v>
      </c>
      <c r="AC75">
        <f t="shared" si="3"/>
        <v>13.733083621631968</v>
      </c>
      <c r="AD75">
        <f t="shared" si="4"/>
        <v>1475.9473816374432</v>
      </c>
      <c r="AE75">
        <f>'IDT-1'!F75</f>
        <v>0</v>
      </c>
      <c r="AF75" s="26"/>
      <c r="AG75">
        <f t="shared" si="5"/>
        <v>1475.9473816374432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-35</v>
      </c>
      <c r="AM75" s="75">
        <f>RTM_PXI!J75</f>
        <v>0</v>
      </c>
      <c r="AN75" s="75">
        <f>RTM_PXI!P75</f>
        <v>0</v>
      </c>
      <c r="AO75" s="192">
        <f>GDAM_IEX!J75</f>
        <v>59.5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7.4409935047718241</v>
      </c>
      <c r="F76">
        <f>GT_Spot!T76</f>
        <v>0</v>
      </c>
      <c r="G76">
        <f>PPCL_NG!T76</f>
        <v>-0.29194630872483218</v>
      </c>
      <c r="H76">
        <f>PPCL_Spot!T76</f>
        <v>0</v>
      </c>
      <c r="I76">
        <f>Bawana_NG!T76</f>
        <v>69.59999999999998</v>
      </c>
      <c r="J76">
        <f>Bawana_RLNG!T76</f>
        <v>0</v>
      </c>
      <c r="K76">
        <f>Bawana_Spot!T76</f>
        <v>0</v>
      </c>
      <c r="L76">
        <f>TWOMCL!S76</f>
        <v>6.1267902481104981</v>
      </c>
      <c r="M76">
        <f>EDWPCL!W76</f>
        <v>0</v>
      </c>
      <c r="N76">
        <f>'MSW BWN'!W76</f>
        <v>5.4720799999999992</v>
      </c>
      <c r="O76">
        <f>TPDDL_ISGS_exbus!BB76</f>
        <v>842.275511905955</v>
      </c>
      <c r="P76" s="77">
        <v>59.837129287598941</v>
      </c>
      <c r="Q76" s="77">
        <v>23.680000000000003</v>
      </c>
      <c r="R76" s="80">
        <v>0</v>
      </c>
      <c r="S76" s="80">
        <v>0</v>
      </c>
      <c r="T76" s="78">
        <f>SUMPRODUCT(LTA!F76:AJ76,LTA!F$101:AJ$101,LTA!F$105:AJ$105)</f>
        <v>2.25</v>
      </c>
      <c r="U76" s="78">
        <f>SUMPRODUCT(LTA!F76:AJ76,LTA!F$102:AJ$102,LTA!F$105:AJ$105)</f>
        <v>387.97000000000008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71.89</v>
      </c>
      <c r="Z76" s="75">
        <f>IEX!P76</f>
        <v>0</v>
      </c>
      <c r="AA76" s="117">
        <f>STOA!J76</f>
        <v>13.290000000000001</v>
      </c>
      <c r="AB76" s="117">
        <f>-STOA!P76</f>
        <v>0</v>
      </c>
      <c r="AC76">
        <f t="shared" si="3"/>
        <v>13.698141980087135</v>
      </c>
      <c r="AD76">
        <f t="shared" si="4"/>
        <v>1542.3224166576244</v>
      </c>
      <c r="AE76">
        <f>'IDT-1'!F76</f>
        <v>0</v>
      </c>
      <c r="AF76" s="26"/>
      <c r="AG76">
        <f t="shared" si="5"/>
        <v>1542.3224166576244</v>
      </c>
      <c r="AI76" s="75">
        <f>PXIL!J76</f>
        <v>0</v>
      </c>
      <c r="AJ76" s="75">
        <f>PXIL!P76</f>
        <v>0</v>
      </c>
      <c r="AK76" s="75">
        <f>RTM_IEX!J76</f>
        <v>9.65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56.83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7.4409935047718241</v>
      </c>
      <c r="F77">
        <f>GT_Spot!T77</f>
        <v>0</v>
      </c>
      <c r="G77">
        <f>PPCL_NG!T77</f>
        <v>-0.29194630872483218</v>
      </c>
      <c r="H77">
        <f>PPCL_Spot!T77</f>
        <v>0</v>
      </c>
      <c r="I77">
        <f>Bawana_NG!T77</f>
        <v>69.59999999999998</v>
      </c>
      <c r="J77">
        <f>Bawana_RLNG!T77</f>
        <v>0</v>
      </c>
      <c r="K77">
        <f>Bawana_Spot!T77</f>
        <v>0</v>
      </c>
      <c r="L77">
        <f>TWOMCL!S77</f>
        <v>6.1267902481104981</v>
      </c>
      <c r="M77">
        <f>EDWPCL!W77</f>
        <v>0</v>
      </c>
      <c r="N77">
        <f>'MSW BWN'!W77</f>
        <v>5.3097279999999989</v>
      </c>
      <c r="O77">
        <f>TPDDL_ISGS_exbus!BB77</f>
        <v>854.69590492995496</v>
      </c>
      <c r="P77" s="77">
        <v>59.837129287598941</v>
      </c>
      <c r="Q77" s="77">
        <v>23.680000000000003</v>
      </c>
      <c r="R77" s="80">
        <v>0</v>
      </c>
      <c r="S77" s="80">
        <v>0</v>
      </c>
      <c r="T77" s="78">
        <f>SUMPRODUCT(LTA!F77:AJ77,LTA!F$101:AJ$101,LTA!F$105:AJ$105)</f>
        <v>0.67</v>
      </c>
      <c r="U77" s="78">
        <f>SUMPRODUCT(LTA!F77:AJ77,LTA!F$102:AJ$102,LTA!F$105:AJ$105)</f>
        <v>416.5800000000001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63.22</v>
      </c>
      <c r="Z77" s="75">
        <f>IEX!P77</f>
        <v>0</v>
      </c>
      <c r="AA77" s="117">
        <f>STOA!J77</f>
        <v>13.290000000000001</v>
      </c>
      <c r="AB77" s="117">
        <f>-STOA!P77</f>
        <v>0</v>
      </c>
      <c r="AC77">
        <f t="shared" si="3"/>
        <v>14.045372741098335</v>
      </c>
      <c r="AD77">
        <f t="shared" si="4"/>
        <v>1581.4332269206132</v>
      </c>
      <c r="AE77">
        <f>'IDT-1'!F77</f>
        <v>0</v>
      </c>
      <c r="AF77" s="26"/>
      <c r="AG77">
        <f t="shared" si="5"/>
        <v>1581.4332269206132</v>
      </c>
      <c r="AI77" s="75">
        <f>PXIL!J77</f>
        <v>0</v>
      </c>
      <c r="AJ77" s="75">
        <f>PXIL!P77</f>
        <v>0</v>
      </c>
      <c r="AK77" s="75">
        <f>RTM_IEX!J77</f>
        <v>17.27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58.05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7.8577663148841337</v>
      </c>
      <c r="F78">
        <f>GT_Spot!T78</f>
        <v>0</v>
      </c>
      <c r="G78">
        <f>PPCL_NG!T78</f>
        <v>-0.29194630872483218</v>
      </c>
      <c r="H78">
        <f>PPCL_Spot!T78</f>
        <v>0</v>
      </c>
      <c r="I78">
        <f>Bawana_NG!T78</f>
        <v>69.59999999999998</v>
      </c>
      <c r="J78">
        <f>Bawana_RLNG!T78</f>
        <v>0</v>
      </c>
      <c r="K78">
        <f>Bawana_Spot!T78</f>
        <v>0</v>
      </c>
      <c r="L78">
        <f>TWOMCL!S78</f>
        <v>6.1267902481104981</v>
      </c>
      <c r="M78">
        <f>EDWPCL!W78</f>
        <v>0</v>
      </c>
      <c r="N78">
        <f>'MSW BWN'!W78</f>
        <v>5.4265279999999985</v>
      </c>
      <c r="O78">
        <f>TPDDL_ISGS_exbus!BB78</f>
        <v>859.510147942755</v>
      </c>
      <c r="P78" s="77">
        <v>59.837129287598941</v>
      </c>
      <c r="Q78" s="77">
        <v>23.680000000000003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416.74000000000012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59.88</v>
      </c>
      <c r="Z78" s="75">
        <f>IEX!P78</f>
        <v>0</v>
      </c>
      <c r="AA78" s="117">
        <f>STOA!J78</f>
        <v>13.290000000000001</v>
      </c>
      <c r="AB78" s="117">
        <f>-STOA!P78</f>
        <v>0</v>
      </c>
      <c r="AC78">
        <f t="shared" si="3"/>
        <v>14.088913520339963</v>
      </c>
      <c r="AD78">
        <f t="shared" si="4"/>
        <v>1586.3375019642838</v>
      </c>
      <c r="AE78">
        <f>'IDT-1'!F78</f>
        <v>0</v>
      </c>
      <c r="AF78" s="26"/>
      <c r="AG78">
        <f t="shared" si="5"/>
        <v>1586.3375019642838</v>
      </c>
      <c r="AI78" s="75">
        <f>PXIL!J78</f>
        <v>0</v>
      </c>
      <c r="AJ78" s="75">
        <f>PXIL!P78</f>
        <v>0</v>
      </c>
      <c r="AK78" s="75">
        <f>RTM_IEX!J78</f>
        <v>18.55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60.22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7.8577663148841337</v>
      </c>
      <c r="F79">
        <f>GT_Spot!T79</f>
        <v>0</v>
      </c>
      <c r="G79">
        <f>PPCL_NG!T79</f>
        <v>-0.29194630872483218</v>
      </c>
      <c r="H79">
        <f>PPCL_Spot!T79</f>
        <v>0</v>
      </c>
      <c r="I79">
        <f>Bawana_NG!T79</f>
        <v>69.59999999999998</v>
      </c>
      <c r="J79">
        <f>Bawana_RLNG!T79</f>
        <v>0</v>
      </c>
      <c r="K79">
        <f>Bawana_Spot!T79</f>
        <v>0</v>
      </c>
      <c r="L79">
        <f>TWOMCL!S79</f>
        <v>6.1267902481104981</v>
      </c>
      <c r="M79">
        <f>EDWPCL!W79</f>
        <v>0</v>
      </c>
      <c r="N79">
        <f>'MSW BWN'!W79</f>
        <v>5.258335999999999</v>
      </c>
      <c r="O79">
        <f>TPDDL_ISGS_exbus!BB79</f>
        <v>850.77696834235508</v>
      </c>
      <c r="P79" s="77">
        <v>59.837129287598941</v>
      </c>
      <c r="Q79" s="77">
        <v>23.680000000000003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360.93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36.76</v>
      </c>
      <c r="Z79" s="75">
        <f>IEX!P79</f>
        <v>0</v>
      </c>
      <c r="AA79" s="117">
        <f>STOA!J79</f>
        <v>13.200000000000001</v>
      </c>
      <c r="AB79" s="117">
        <f>-STOA!P79</f>
        <v>0</v>
      </c>
      <c r="AC79">
        <f t="shared" si="3"/>
        <v>13.875413450256444</v>
      </c>
      <c r="AD79">
        <f t="shared" si="4"/>
        <v>1562.2896304339674</v>
      </c>
      <c r="AE79">
        <f>'IDT-1'!F79</f>
        <v>0</v>
      </c>
      <c r="AF79" s="26"/>
      <c r="AG79">
        <f t="shared" si="5"/>
        <v>1562.2896304339674</v>
      </c>
      <c r="AI79" s="75">
        <f>PXIL!J79</f>
        <v>0</v>
      </c>
      <c r="AJ79" s="75">
        <f>PXIL!P79</f>
        <v>0</v>
      </c>
      <c r="AK79" s="75">
        <f>RTM_IEX!J79</f>
        <v>71.37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71.06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7.8577663148841337</v>
      </c>
      <c r="F80">
        <f>GT_Spot!T80</f>
        <v>0</v>
      </c>
      <c r="G80">
        <f>PPCL_NG!T80</f>
        <v>-0.29194630872483218</v>
      </c>
      <c r="H80">
        <f>PPCL_Spot!T80</f>
        <v>0</v>
      </c>
      <c r="I80">
        <f>Bawana_NG!T80</f>
        <v>69.59999999999998</v>
      </c>
      <c r="J80">
        <f>Bawana_RLNG!T80</f>
        <v>0</v>
      </c>
      <c r="K80">
        <f>Bawana_Spot!T80</f>
        <v>0</v>
      </c>
      <c r="L80">
        <f>TWOMCL!S80</f>
        <v>6.1267902481104981</v>
      </c>
      <c r="M80">
        <f>EDWPCL!W80</f>
        <v>0</v>
      </c>
      <c r="N80">
        <f>'MSW BWN'!W80</f>
        <v>5.3704639999999984</v>
      </c>
      <c r="O80">
        <f>TPDDL_ISGS_exbus!BB80</f>
        <v>861.857443966755</v>
      </c>
      <c r="P80" s="77">
        <v>59.837129287598941</v>
      </c>
      <c r="Q80" s="77">
        <v>23.680000000000003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361.12000000000006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28.43</v>
      </c>
      <c r="Z80" s="75">
        <f>IEX!P80</f>
        <v>0</v>
      </c>
      <c r="AA80" s="117">
        <f>STOA!J80</f>
        <v>13.200000000000001</v>
      </c>
      <c r="AB80" s="117">
        <f>-STOA!P80</f>
        <v>0</v>
      </c>
      <c r="AC80">
        <f t="shared" si="3"/>
        <v>13.844460362151162</v>
      </c>
      <c r="AD80">
        <f t="shared" si="4"/>
        <v>1558.8031871464725</v>
      </c>
      <c r="AE80">
        <f>'IDT-1'!F80</f>
        <v>0</v>
      </c>
      <c r="AF80" s="26"/>
      <c r="AG80">
        <f t="shared" si="5"/>
        <v>1558.8031871464725</v>
      </c>
      <c r="AI80" s="75">
        <f>PXIL!J80</f>
        <v>0</v>
      </c>
      <c r="AJ80" s="75">
        <f>PXIL!P80</f>
        <v>0</v>
      </c>
      <c r="AK80" s="75">
        <f>RTM_IEX!J80</f>
        <v>76.02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59.84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7.8577663148841337</v>
      </c>
      <c r="F81">
        <f>GT_Spot!T81</f>
        <v>0</v>
      </c>
      <c r="G81">
        <f>PPCL_NG!T81</f>
        <v>-0.29194630872483218</v>
      </c>
      <c r="H81">
        <f>PPCL_Spot!T81</f>
        <v>0</v>
      </c>
      <c r="I81">
        <f>Bawana_NG!T81</f>
        <v>67.86</v>
      </c>
      <c r="J81">
        <f>Bawana_RLNG!T81</f>
        <v>0</v>
      </c>
      <c r="K81">
        <f>Bawana_Spot!T81</f>
        <v>0</v>
      </c>
      <c r="L81">
        <f>TWOMCL!S81</f>
        <v>6.1267902481104981</v>
      </c>
      <c r="M81">
        <f>EDWPCL!W81</f>
        <v>0</v>
      </c>
      <c r="N81">
        <f>'MSW BWN'!W81</f>
        <v>5.2303039999999994</v>
      </c>
      <c r="O81">
        <f>TPDDL_ISGS_exbus!BB81</f>
        <v>862.21484018092019</v>
      </c>
      <c r="P81" s="77">
        <v>59.837129287598941</v>
      </c>
      <c r="Q81" s="77">
        <v>23.680000000000003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361.14000000000004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28.95</v>
      </c>
      <c r="Z81" s="75">
        <f>IEX!P81</f>
        <v>0</v>
      </c>
      <c r="AA81" s="117">
        <f>STOA!J81</f>
        <v>13.200000000000001</v>
      </c>
      <c r="AB81" s="117">
        <f>-STOA!P81</f>
        <v>0</v>
      </c>
      <c r="AC81">
        <f t="shared" si="3"/>
        <v>13.659988040835817</v>
      </c>
      <c r="AD81">
        <f t="shared" si="4"/>
        <v>1538.0248956819532</v>
      </c>
      <c r="AE81">
        <f>'IDT-1'!F81</f>
        <v>0</v>
      </c>
      <c r="AF81" s="26"/>
      <c r="AG81">
        <f t="shared" si="5"/>
        <v>1538.0248956819532</v>
      </c>
      <c r="AI81" s="75">
        <f>PXIL!J81</f>
        <v>0</v>
      </c>
      <c r="AJ81" s="75">
        <f>PXIL!P81</f>
        <v>0</v>
      </c>
      <c r="AK81" s="75">
        <f>RTM_IEX!J81</f>
        <v>60.36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55.52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12.538890519518638</v>
      </c>
      <c r="F82">
        <f>GT_Spot!T82</f>
        <v>0</v>
      </c>
      <c r="G82">
        <f>PPCL_NG!T82</f>
        <v>-0.29194630872483218</v>
      </c>
      <c r="H82">
        <f>PPCL_Spot!T82</f>
        <v>0</v>
      </c>
      <c r="I82">
        <f>Bawana_NG!T82</f>
        <v>67.86</v>
      </c>
      <c r="J82">
        <f>Bawana_RLNG!T82</f>
        <v>0</v>
      </c>
      <c r="K82">
        <f>Bawana_Spot!T82</f>
        <v>0</v>
      </c>
      <c r="L82">
        <f>TWOMCL!S82</f>
        <v>5.5384615384615374</v>
      </c>
      <c r="M82">
        <f>EDWPCL!W82</f>
        <v>0</v>
      </c>
      <c r="N82">
        <f>'MSW BWN'!W82</f>
        <v>5.3482719999999988</v>
      </c>
      <c r="O82">
        <f>TPDDL_ISGS_exbus!BB82</f>
        <v>862.21484018092019</v>
      </c>
      <c r="P82" s="77">
        <v>59.837129287598941</v>
      </c>
      <c r="Q82" s="77">
        <v>23.680000000000003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366.61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22.06</v>
      </c>
      <c r="Z82" s="75">
        <f>IEX!P82</f>
        <v>0</v>
      </c>
      <c r="AA82" s="117">
        <f>STOA!J82</f>
        <v>13.200000000000001</v>
      </c>
      <c r="AB82" s="117">
        <f>-STOA!P82</f>
        <v>0</v>
      </c>
      <c r="AC82">
        <f t="shared" si="3"/>
        <v>13.207400034813642</v>
      </c>
      <c r="AD82">
        <f t="shared" si="4"/>
        <v>1466.9582471829606</v>
      </c>
      <c r="AE82">
        <f>'IDT-1'!F82</f>
        <v>0</v>
      </c>
      <c r="AF82" s="26"/>
      <c r="AG82">
        <f t="shared" si="5"/>
        <v>1466.9582471829606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-10</v>
      </c>
      <c r="AM82" s="75">
        <f>RTM_PXI!J82</f>
        <v>0</v>
      </c>
      <c r="AN82" s="75">
        <f>RTM_PXI!P82</f>
        <v>0</v>
      </c>
      <c r="AO82" s="192">
        <f>GDAM_IEX!J82</f>
        <v>51.57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12.891106545347814</v>
      </c>
      <c r="F83">
        <f>GT_Spot!T83</f>
        <v>0</v>
      </c>
      <c r="G83">
        <f>PPCL_NG!T83</f>
        <v>-0.29194630872483218</v>
      </c>
      <c r="H83">
        <f>PPCL_Spot!T83</f>
        <v>0</v>
      </c>
      <c r="I83">
        <f>Bawana_NG!T83</f>
        <v>67.86</v>
      </c>
      <c r="J83">
        <f>Bawana_RLNG!T83</f>
        <v>0</v>
      </c>
      <c r="K83">
        <f>Bawana_Spot!T83</f>
        <v>0</v>
      </c>
      <c r="L83">
        <f>TWOMCL!S83</f>
        <v>5.0104072398190036</v>
      </c>
      <c r="M83">
        <f>EDWPCL!W83</f>
        <v>0</v>
      </c>
      <c r="N83">
        <f>'MSW BWN'!W83</f>
        <v>5.3599519999999998</v>
      </c>
      <c r="O83">
        <f>TPDDL_ISGS_exbus!BB83</f>
        <v>862.21484018092019</v>
      </c>
      <c r="P83" s="77">
        <v>59.837129287598941</v>
      </c>
      <c r="Q83" s="77">
        <v>23.68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366.17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13.21</v>
      </c>
      <c r="AB83" s="117">
        <f>-STOA!P83</f>
        <v>0</v>
      </c>
      <c r="AC83">
        <f t="shared" si="3"/>
        <v>13.061047354845815</v>
      </c>
      <c r="AD83">
        <f t="shared" si="4"/>
        <v>1420.3404415901155</v>
      </c>
      <c r="AE83">
        <f>'IDT-1'!F83</f>
        <v>0</v>
      </c>
      <c r="AF83" s="26"/>
      <c r="AG83">
        <f t="shared" si="5"/>
        <v>1420.3404415901155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-25</v>
      </c>
      <c r="AM83" s="75">
        <f>RTM_PXI!J83</f>
        <v>0</v>
      </c>
      <c r="AN83" s="75">
        <f>RTM_PXI!P83</f>
        <v>0</v>
      </c>
      <c r="AO83" s="192">
        <f>GDAM_IEX!J83</f>
        <v>42.46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12.891106545347814</v>
      </c>
      <c r="F84">
        <f>GT_Spot!T84</f>
        <v>0</v>
      </c>
      <c r="G84">
        <f>PPCL_NG!T84</f>
        <v>-0.29194630872483218</v>
      </c>
      <c r="H84">
        <f>PPCL_Spot!T84</f>
        <v>0</v>
      </c>
      <c r="I84">
        <f>Bawana_NG!T84</f>
        <v>67.86</v>
      </c>
      <c r="J84">
        <f>Bawana_RLNG!T84</f>
        <v>0</v>
      </c>
      <c r="K84">
        <f>Bawana_Spot!T84</f>
        <v>0</v>
      </c>
      <c r="L84">
        <f>TWOMCL!S84</f>
        <v>6.1267902481104981</v>
      </c>
      <c r="M84">
        <f>EDWPCL!W84</f>
        <v>0</v>
      </c>
      <c r="N84">
        <f>'MSW BWN'!W84</f>
        <v>5.4720799999999992</v>
      </c>
      <c r="O84">
        <f>TPDDL_ISGS_exbus!BB84</f>
        <v>862.21484018092019</v>
      </c>
      <c r="P84" s="77">
        <v>59.837129287598941</v>
      </c>
      <c r="Q84" s="77">
        <v>23.68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366.31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0.87</v>
      </c>
      <c r="Z84" s="75">
        <f>IEX!P84</f>
        <v>0</v>
      </c>
      <c r="AA84" s="117">
        <f>STOA!J84</f>
        <v>13.21</v>
      </c>
      <c r="AB84" s="117">
        <f>-STOA!P84</f>
        <v>0</v>
      </c>
      <c r="AC84">
        <f t="shared" si="3"/>
        <v>12.672673063663895</v>
      </c>
      <c r="AD84">
        <f t="shared" si="4"/>
        <v>1426.8173268895885</v>
      </c>
      <c r="AE84">
        <f>'IDT-1'!F84</f>
        <v>0</v>
      </c>
      <c r="AF84" s="26"/>
      <c r="AG84">
        <f t="shared" si="5"/>
        <v>1426.8173268895885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21.31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12.891106545347814</v>
      </c>
      <c r="F85">
        <f>GT_Spot!T85</f>
        <v>0</v>
      </c>
      <c r="G85">
        <f>PPCL_NG!T85</f>
        <v>-0.29194630872483218</v>
      </c>
      <c r="H85">
        <f>PPCL_Spot!T85</f>
        <v>0</v>
      </c>
      <c r="I85">
        <f>Bawana_NG!T85</f>
        <v>67.429999999999993</v>
      </c>
      <c r="J85">
        <f>Bawana_RLNG!T85</f>
        <v>0</v>
      </c>
      <c r="K85">
        <f>Bawana_Spot!T85</f>
        <v>0</v>
      </c>
      <c r="L85">
        <f>TWOMCL!S85</f>
        <v>6.1267902481104981</v>
      </c>
      <c r="M85">
        <f>EDWPCL!W85</f>
        <v>0</v>
      </c>
      <c r="N85">
        <f>'MSW BWN'!W85</f>
        <v>5.4825919999999986</v>
      </c>
      <c r="O85">
        <f>TPDDL_ISGS_exbus!BB85</f>
        <v>862.49014203648949</v>
      </c>
      <c r="P85" s="77">
        <v>59.837129287598941</v>
      </c>
      <c r="Q85" s="77">
        <v>23.799999999999997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366.26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13.21</v>
      </c>
      <c r="AB85" s="117">
        <f>-STOA!P85</f>
        <v>0</v>
      </c>
      <c r="AC85">
        <f t="shared" si="3"/>
        <v>13.071276225592905</v>
      </c>
      <c r="AD85">
        <f t="shared" si="4"/>
        <v>1471.7145375832288</v>
      </c>
      <c r="AE85">
        <f>'IDT-1'!F85</f>
        <v>-11.722</v>
      </c>
      <c r="AF85" s="26"/>
      <c r="AG85">
        <f t="shared" si="5"/>
        <v>1459.9925375832288</v>
      </c>
      <c r="AI85" s="75">
        <f>PXIL!J85</f>
        <v>0</v>
      </c>
      <c r="AJ85" s="75">
        <f>PXIL!P85</f>
        <v>0</v>
      </c>
      <c r="AK85" s="75">
        <f>RTM_IEX!J85</f>
        <v>67.55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12.523524379811805</v>
      </c>
      <c r="F86">
        <f>GT_Spot!T86</f>
        <v>0</v>
      </c>
      <c r="G86">
        <f>PPCL_NG!T86</f>
        <v>-0.29194630872483218</v>
      </c>
      <c r="H86">
        <f>PPCL_Spot!T86</f>
        <v>0</v>
      </c>
      <c r="I86">
        <f>Bawana_NG!T86</f>
        <v>67.86</v>
      </c>
      <c r="J86">
        <f>Bawana_RLNG!T86</f>
        <v>0</v>
      </c>
      <c r="K86">
        <f>Bawana_Spot!T86</f>
        <v>0</v>
      </c>
      <c r="L86">
        <f>TWOMCL!S86</f>
        <v>6.1267902481104981</v>
      </c>
      <c r="M86">
        <f>EDWPCL!W86</f>
        <v>0</v>
      </c>
      <c r="N86">
        <f>'MSW BWN'!W86</f>
        <v>5.4101759999999981</v>
      </c>
      <c r="O86">
        <f>TPDDL_ISGS_exbus!BB86</f>
        <v>852.54032719008944</v>
      </c>
      <c r="P86" s="77">
        <v>59.837129287598941</v>
      </c>
      <c r="Q86" s="77">
        <v>23.799999999999997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372.21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13.21</v>
      </c>
      <c r="AB86" s="117">
        <f>-STOA!P86</f>
        <v>0</v>
      </c>
      <c r="AC86">
        <f t="shared" si="3"/>
        <v>13.035989871087869</v>
      </c>
      <c r="AD86">
        <f t="shared" si="4"/>
        <v>1467.7400109257981</v>
      </c>
      <c r="AE86">
        <f>'IDT-1'!F86</f>
        <v>-39.020000000000003</v>
      </c>
      <c r="AF86" s="26"/>
      <c r="AG86">
        <f t="shared" si="5"/>
        <v>1428.7200109257981</v>
      </c>
      <c r="AI86" s="75">
        <f>PXIL!J86</f>
        <v>0</v>
      </c>
      <c r="AJ86" s="75">
        <f>PXIL!P86</f>
        <v>0</v>
      </c>
      <c r="AK86" s="75">
        <f>RTM_IEX!J86</f>
        <v>67.55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8.6909285824988967</v>
      </c>
      <c r="F87">
        <f>GT_Spot!T87</f>
        <v>0</v>
      </c>
      <c r="G87">
        <f>PPCL_NG!T87</f>
        <v>-0.29194630872483218</v>
      </c>
      <c r="H87">
        <f>PPCL_Spot!T87</f>
        <v>0</v>
      </c>
      <c r="I87">
        <f>Bawana_NG!T87</f>
        <v>68.95</v>
      </c>
      <c r="J87">
        <f>Bawana_RLNG!T87</f>
        <v>0</v>
      </c>
      <c r="K87">
        <f>Bawana_Spot!T87</f>
        <v>0</v>
      </c>
      <c r="L87">
        <f>TWOMCL!S87</f>
        <v>5.3565610859728503</v>
      </c>
      <c r="M87">
        <f>EDWPCL!W87</f>
        <v>0</v>
      </c>
      <c r="N87">
        <f>'MSW BWN'!W87</f>
        <v>5.4884319999999995</v>
      </c>
      <c r="O87">
        <f>TPDDL_ISGS_exbus!BB87</f>
        <v>843.6721081021833</v>
      </c>
      <c r="P87" s="77">
        <v>59.837129287598941</v>
      </c>
      <c r="Q87" s="77">
        <v>23.680000000000003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371.7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-25</v>
      </c>
      <c r="AA87" s="117">
        <f>STOA!J87</f>
        <v>13.110000000000001</v>
      </c>
      <c r="AB87" s="117">
        <f>-STOA!P87</f>
        <v>0</v>
      </c>
      <c r="AC87">
        <f t="shared" si="3"/>
        <v>12.788523967425286</v>
      </c>
      <c r="AD87">
        <f t="shared" si="4"/>
        <v>1335.4046887821037</v>
      </c>
      <c r="AE87">
        <f>'IDT-1'!F87</f>
        <v>-37.683999999999997</v>
      </c>
      <c r="AF87" s="26"/>
      <c r="AG87">
        <f t="shared" si="5"/>
        <v>1297.7206887821037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-27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8.6909285824988967</v>
      </c>
      <c r="F88">
        <f>GT_Spot!T88</f>
        <v>0</v>
      </c>
      <c r="G88">
        <f>PPCL_NG!T88</f>
        <v>-0.29194630872483218</v>
      </c>
      <c r="H88">
        <f>PPCL_Spot!T88</f>
        <v>0</v>
      </c>
      <c r="I88">
        <f>Bawana_NG!T88</f>
        <v>68.95</v>
      </c>
      <c r="J88">
        <f>Bawana_RLNG!T88</f>
        <v>0</v>
      </c>
      <c r="K88">
        <f>Bawana_Spot!T88</f>
        <v>0</v>
      </c>
      <c r="L88">
        <f>TWOMCL!S88</f>
        <v>6.099095022624434</v>
      </c>
      <c r="M88">
        <f>EDWPCL!W88</f>
        <v>0</v>
      </c>
      <c r="N88">
        <f>'MSW BWN'!W88</f>
        <v>5.3879839999999994</v>
      </c>
      <c r="O88">
        <f>TPDDL_ISGS_exbus!BB88</f>
        <v>854.78509133418322</v>
      </c>
      <c r="P88" s="77">
        <v>59.837129287598941</v>
      </c>
      <c r="Q88" s="77">
        <v>23.680000000000003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371.39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-25</v>
      </c>
      <c r="AA88" s="117">
        <f>STOA!J88</f>
        <v>13.110000000000001</v>
      </c>
      <c r="AB88" s="117">
        <f>-STOA!P88</f>
        <v>0</v>
      </c>
      <c r="AC88">
        <f t="shared" si="3"/>
        <v>12.861875133010143</v>
      </c>
      <c r="AD88">
        <f t="shared" si="4"/>
        <v>1397.9064067851705</v>
      </c>
      <c r="AE88">
        <f>'IDT-1'!F88</f>
        <v>-38.554000000000002</v>
      </c>
      <c r="AF88" s="26"/>
      <c r="AG88">
        <f t="shared" si="5"/>
        <v>1359.3524067851704</v>
      </c>
      <c r="AI88" s="75">
        <f>PXIL!J88</f>
        <v>0</v>
      </c>
      <c r="AJ88" s="75">
        <f>PXIL!P88</f>
        <v>0</v>
      </c>
      <c r="AK88" s="75">
        <f>RTM_IEX!J88</f>
        <v>24.13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8.6909285824988967</v>
      </c>
      <c r="F89">
        <f>GT_Spot!T89</f>
        <v>0</v>
      </c>
      <c r="G89">
        <f>PPCL_NG!T89</f>
        <v>-0.29194630872483218</v>
      </c>
      <c r="H89">
        <f>PPCL_Spot!T89</f>
        <v>0</v>
      </c>
      <c r="I89">
        <f>Bawana_NG!T89</f>
        <v>68.95</v>
      </c>
      <c r="J89">
        <f>Bawana_RLNG!T89</f>
        <v>0</v>
      </c>
      <c r="K89">
        <f>Bawana_Spot!T89</f>
        <v>0</v>
      </c>
      <c r="L89">
        <f>TWOMCL!S89</f>
        <v>5.7271493212669675</v>
      </c>
      <c r="M89">
        <f>EDWPCL!W89</f>
        <v>0</v>
      </c>
      <c r="N89">
        <f>'MSW BWN'!W89</f>
        <v>5.3482719999999988</v>
      </c>
      <c r="O89">
        <f>TPDDL_ISGS_exbus!BB89</f>
        <v>851.87967242218326</v>
      </c>
      <c r="P89" s="77">
        <v>59.837129287598941</v>
      </c>
      <c r="Q89" s="77">
        <v>23.680000000000003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371.07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-25</v>
      </c>
      <c r="AA89" s="117">
        <f>STOA!J89</f>
        <v>13.110000000000001</v>
      </c>
      <c r="AB89" s="117">
        <f>-STOA!P89</f>
        <v>0</v>
      </c>
      <c r="AC89">
        <f t="shared" si="3"/>
        <v>12.872284858812598</v>
      </c>
      <c r="AD89">
        <f t="shared" si="4"/>
        <v>1399.0789204460104</v>
      </c>
      <c r="AE89">
        <f>'IDT-1'!F89</f>
        <v>-24.434000000000001</v>
      </c>
      <c r="AF89" s="26"/>
      <c r="AG89">
        <f t="shared" si="5"/>
        <v>1374.6449204460105</v>
      </c>
      <c r="AI89" s="75">
        <f>PXIL!J89</f>
        <v>0</v>
      </c>
      <c r="AJ89" s="75">
        <f>PXIL!P89</f>
        <v>0</v>
      </c>
      <c r="AK89" s="75">
        <f>RTM_IEX!J89</f>
        <v>28.95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8.6909285824988967</v>
      </c>
      <c r="F90">
        <f>GT_Spot!T90</f>
        <v>0</v>
      </c>
      <c r="G90">
        <f>PPCL_NG!T90</f>
        <v>-0.29194630872483218</v>
      </c>
      <c r="H90">
        <f>PPCL_Spot!T90</f>
        <v>0</v>
      </c>
      <c r="I90">
        <f>Bawana_NG!T90</f>
        <v>68.95</v>
      </c>
      <c r="J90">
        <f>Bawana_RLNG!T90</f>
        <v>0</v>
      </c>
      <c r="K90">
        <f>Bawana_Spot!T90</f>
        <v>0</v>
      </c>
      <c r="L90">
        <f>TWOMCL!S90</f>
        <v>6.1267902481104981</v>
      </c>
      <c r="M90">
        <f>EDWPCL!W90</f>
        <v>0</v>
      </c>
      <c r="N90">
        <f>'MSW BWN'!W90</f>
        <v>5.4043359999999989</v>
      </c>
      <c r="O90">
        <f>TPDDL_ISGS_exbus!BB90</f>
        <v>839.4592793981833</v>
      </c>
      <c r="P90" s="77">
        <v>59.837129287598941</v>
      </c>
      <c r="Q90" s="77">
        <v>23.680000000000003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370.71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-38</v>
      </c>
      <c r="AA90" s="117">
        <f>STOA!J90</f>
        <v>13.110000000000001</v>
      </c>
      <c r="AB90" s="117">
        <f>-STOA!P90</f>
        <v>0</v>
      </c>
      <c r="AC90">
        <f t="shared" si="3"/>
        <v>13.04908326134616</v>
      </c>
      <c r="AD90">
        <f t="shared" si="4"/>
        <v>1392.8774339463205</v>
      </c>
      <c r="AE90">
        <f>'IDT-1'!F90</f>
        <v>0</v>
      </c>
      <c r="AF90" s="26"/>
      <c r="AG90">
        <f t="shared" si="5"/>
        <v>1392.8774339463205</v>
      </c>
      <c r="AI90" s="75">
        <f>PXIL!J90</f>
        <v>0</v>
      </c>
      <c r="AJ90" s="75">
        <f>PXIL!P90</f>
        <v>0</v>
      </c>
      <c r="AK90" s="75">
        <f>RTM_IEX!J90</f>
        <v>48.25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8.6491226115897994</v>
      </c>
      <c r="F91">
        <f>GT_Spot!T91</f>
        <v>0</v>
      </c>
      <c r="G91">
        <f>PPCL_NG!T91</f>
        <v>-0.29194630872483218</v>
      </c>
      <c r="H91">
        <f>PPCL_Spot!T91</f>
        <v>0</v>
      </c>
      <c r="I91">
        <f>Bawana_NG!T91</f>
        <v>69.59999999999998</v>
      </c>
      <c r="J91">
        <f>Bawana_RLNG!T91</f>
        <v>0</v>
      </c>
      <c r="K91">
        <f>Bawana_Spot!T91</f>
        <v>0</v>
      </c>
      <c r="L91">
        <f>TWOMCL!S91</f>
        <v>6.1267902481104981</v>
      </c>
      <c r="M91">
        <f>EDWPCL!W91</f>
        <v>0</v>
      </c>
      <c r="N91">
        <f>'MSW BWN'!W91</f>
        <v>5.1076639999999998</v>
      </c>
      <c r="O91">
        <f>TPDDL_ISGS_exbus!BB91</f>
        <v>849.42857435078815</v>
      </c>
      <c r="P91" s="77">
        <v>59.837129287598941</v>
      </c>
      <c r="Q91" s="77">
        <v>23.680000000000003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369.89000000000004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-29</v>
      </c>
      <c r="AA91" s="117">
        <f>STOA!J91</f>
        <v>13.110000000000001</v>
      </c>
      <c r="AB91" s="117">
        <f>-STOA!P91</f>
        <v>0</v>
      </c>
      <c r="AC91">
        <f t="shared" si="3"/>
        <v>12.71661657830728</v>
      </c>
      <c r="AD91">
        <f t="shared" si="4"/>
        <v>1353.4207176110551</v>
      </c>
      <c r="AE91">
        <f>'IDT-1'!F91</f>
        <v>0</v>
      </c>
      <c r="AF91" s="26"/>
      <c r="AG91">
        <f t="shared" si="5"/>
        <v>1353.4207176110551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-10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8.6491226115897994</v>
      </c>
      <c r="F92">
        <f>GT_Spot!T92</f>
        <v>0</v>
      </c>
      <c r="G92">
        <f>PPCL_NG!T92</f>
        <v>-0.29194630872483218</v>
      </c>
      <c r="H92">
        <f>PPCL_Spot!T92</f>
        <v>0</v>
      </c>
      <c r="I92">
        <f>Bawana_NG!T92</f>
        <v>69.59999999999998</v>
      </c>
      <c r="J92">
        <f>Bawana_RLNG!T92</f>
        <v>0</v>
      </c>
      <c r="K92">
        <f>Bawana_Spot!T92</f>
        <v>0</v>
      </c>
      <c r="L92">
        <f>TWOMCL!S92</f>
        <v>5.6104072398190041</v>
      </c>
      <c r="M92">
        <f>EDWPCL!W92</f>
        <v>0</v>
      </c>
      <c r="N92">
        <f>'MSW BWN'!W92</f>
        <v>5.2922079999999987</v>
      </c>
      <c r="O92">
        <f>TPDDL_ISGS_exbus!BB92</f>
        <v>849.42857435078815</v>
      </c>
      <c r="P92" s="77">
        <v>59.837129287598941</v>
      </c>
      <c r="Q92" s="77">
        <v>23.680000000000003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364.34000000000003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-16</v>
      </c>
      <c r="AA92" s="117">
        <f>STOA!J92</f>
        <v>13.110000000000001</v>
      </c>
      <c r="AB92" s="117">
        <f>-STOA!P92</f>
        <v>0</v>
      </c>
      <c r="AC92">
        <f t="shared" si="3"/>
        <v>12.842843462023822</v>
      </c>
      <c r="AD92">
        <f t="shared" si="4"/>
        <v>1413.8426517190471</v>
      </c>
      <c r="AE92">
        <f>'IDT-1'!F92</f>
        <v>0</v>
      </c>
      <c r="AF92" s="26"/>
      <c r="AG92">
        <f t="shared" si="5"/>
        <v>1413.8426517190471</v>
      </c>
      <c r="AI92" s="75">
        <f>PXIL!J92</f>
        <v>0</v>
      </c>
      <c r="AJ92" s="75">
        <f>PXIL!P92</f>
        <v>0</v>
      </c>
      <c r="AK92" s="75">
        <f>RTM_IEX!J92</f>
        <v>43.43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8.6491226115897994</v>
      </c>
      <c r="F93">
        <f>GT_Spot!T93</f>
        <v>0</v>
      </c>
      <c r="G93">
        <f>PPCL_NG!T93</f>
        <v>-0.29194630872483218</v>
      </c>
      <c r="H93">
        <f>PPCL_Spot!T93</f>
        <v>0</v>
      </c>
      <c r="I93">
        <f>Bawana_NG!T93</f>
        <v>69.59999999999998</v>
      </c>
      <c r="J93">
        <f>Bawana_RLNG!T93</f>
        <v>0</v>
      </c>
      <c r="K93">
        <f>Bawana_Spot!T93</f>
        <v>0</v>
      </c>
      <c r="L93">
        <f>TWOMCL!S93</f>
        <v>5.4271493212669677</v>
      </c>
      <c r="M93">
        <f>EDWPCL!W93</f>
        <v>0</v>
      </c>
      <c r="N93">
        <f>'MSW BWN'!W93</f>
        <v>5.2536639999999997</v>
      </c>
      <c r="O93">
        <f>TPDDL_ISGS_exbus!BB93</f>
        <v>849.42857435078815</v>
      </c>
      <c r="P93" s="77">
        <v>59.837129287598941</v>
      </c>
      <c r="Q93" s="77">
        <v>23.680000000000003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364.19000000000005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-8</v>
      </c>
      <c r="AA93" s="117">
        <f>STOA!J93</f>
        <v>13.110000000000001</v>
      </c>
      <c r="AB93" s="117">
        <f>-STOA!P93</f>
        <v>0</v>
      </c>
      <c r="AC93">
        <f t="shared" si="3"/>
        <v>12.725954584963002</v>
      </c>
      <c r="AD93">
        <f t="shared" si="4"/>
        <v>1416.7477386775558</v>
      </c>
      <c r="AE93">
        <f>'IDT-1'!F93</f>
        <v>0</v>
      </c>
      <c r="AF93" s="26"/>
      <c r="AG93">
        <f t="shared" si="5"/>
        <v>1416.7477386775558</v>
      </c>
      <c r="AI93" s="75">
        <f>PXIL!J93</f>
        <v>0</v>
      </c>
      <c r="AJ93" s="75">
        <f>PXIL!P93</f>
        <v>0</v>
      </c>
      <c r="AK93" s="75">
        <f>RTM_IEX!J93</f>
        <v>38.590000000000003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8.6491226115897994</v>
      </c>
      <c r="F94">
        <f>GT_Spot!T94</f>
        <v>0</v>
      </c>
      <c r="G94">
        <f>PPCL_NG!T94</f>
        <v>-0.29194630872483218</v>
      </c>
      <c r="H94">
        <f>PPCL_Spot!T94</f>
        <v>0</v>
      </c>
      <c r="I94">
        <f>Bawana_NG!T94</f>
        <v>69.59999999999998</v>
      </c>
      <c r="J94">
        <f>Bawana_RLNG!T94</f>
        <v>0</v>
      </c>
      <c r="K94">
        <f>Bawana_Spot!T94</f>
        <v>0</v>
      </c>
      <c r="L94">
        <f>TWOMCL!S94</f>
        <v>5.7529411764705882</v>
      </c>
      <c r="M94">
        <f>EDWPCL!W94</f>
        <v>0</v>
      </c>
      <c r="N94">
        <f>'MSW BWN'!W94</f>
        <v>5.4101759999999981</v>
      </c>
      <c r="O94">
        <f>TPDDL_ISGS_exbus!BB94</f>
        <v>849.42857435078815</v>
      </c>
      <c r="P94" s="77">
        <v>59.837129287598941</v>
      </c>
      <c r="Q94" s="77">
        <v>23.680000000000003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364.07000000000005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13.110000000000001</v>
      </c>
      <c r="AB94" s="117">
        <f>-STOA!P94</f>
        <v>0</v>
      </c>
      <c r="AC94">
        <f t="shared" si="3"/>
        <v>12.658205838711231</v>
      </c>
      <c r="AD94">
        <f t="shared" si="4"/>
        <v>1425.1877912790112</v>
      </c>
      <c r="AE94">
        <f>'IDT-1'!F94</f>
        <v>0</v>
      </c>
      <c r="AF94" s="26"/>
      <c r="AG94">
        <f t="shared" si="5"/>
        <v>1425.1877912790112</v>
      </c>
      <c r="AI94" s="75">
        <f>PXIL!J94</f>
        <v>0</v>
      </c>
      <c r="AJ94" s="75">
        <f>PXIL!P94</f>
        <v>0</v>
      </c>
      <c r="AK94" s="75">
        <f>RTM_IEX!J94</f>
        <v>38.6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8.6491226115897994</v>
      </c>
      <c r="F95">
        <f>GT_Spot!T95</f>
        <v>0</v>
      </c>
      <c r="G95">
        <f>PPCL_NG!T95</f>
        <v>-0.29194630872483218</v>
      </c>
      <c r="H95">
        <f>PPCL_Spot!T95</f>
        <v>0</v>
      </c>
      <c r="I95">
        <f>Bawana_NG!T95</f>
        <v>69.59999999999998</v>
      </c>
      <c r="J95">
        <f>Bawana_RLNG!T95</f>
        <v>0</v>
      </c>
      <c r="K95">
        <f>Bawana_Spot!T95</f>
        <v>0</v>
      </c>
      <c r="L95">
        <f>TWOMCL!S95</f>
        <v>5.6036199095022621</v>
      </c>
      <c r="M95">
        <f>EDWPCL!W95</f>
        <v>0</v>
      </c>
      <c r="N95">
        <f>'MSW BWN'!W95</f>
        <v>5.4825919999999986</v>
      </c>
      <c r="O95">
        <f>TPDDL_ISGS_exbus!BB95</f>
        <v>843.43752587684537</v>
      </c>
      <c r="P95" s="77">
        <v>59.837129287598941</v>
      </c>
      <c r="Q95" s="77">
        <v>23.680000000000003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363.47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13.110000000000001</v>
      </c>
      <c r="AB95" s="117">
        <f>-STOA!P95</f>
        <v>0</v>
      </c>
      <c r="AC95">
        <f t="shared" si="3"/>
        <v>12.348629121013166</v>
      </c>
      <c r="AD95">
        <f t="shared" si="4"/>
        <v>1370.2294142557982</v>
      </c>
      <c r="AE95">
        <f>'IDT-1'!F95</f>
        <v>0</v>
      </c>
      <c r="AF95" s="26"/>
      <c r="AG95">
        <f t="shared" si="5"/>
        <v>1370.2294142557982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-10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8.6491226115897994</v>
      </c>
      <c r="F96">
        <f>GT_Spot!T96</f>
        <v>0</v>
      </c>
      <c r="G96">
        <f>PPCL_NG!T96</f>
        <v>-0.29194630872483218</v>
      </c>
      <c r="H96">
        <f>PPCL_Spot!T96</f>
        <v>0</v>
      </c>
      <c r="I96">
        <f>Bawana_NG!T96</f>
        <v>69.59999999999998</v>
      </c>
      <c r="J96">
        <f>Bawana_RLNG!T96</f>
        <v>0</v>
      </c>
      <c r="K96">
        <f>Bawana_Spot!T96</f>
        <v>0</v>
      </c>
      <c r="L96">
        <f>TWOMCL!S96</f>
        <v>6.099095022624434</v>
      </c>
      <c r="M96">
        <f>EDWPCL!W96</f>
        <v>0</v>
      </c>
      <c r="N96">
        <f>'MSW BWN'!W96</f>
        <v>5.2419839999999995</v>
      </c>
      <c r="O96">
        <f>TPDDL_ISGS_exbus!BB96</f>
        <v>843.43752587684537</v>
      </c>
      <c r="P96" s="77">
        <v>59.837129287598941</v>
      </c>
      <c r="Q96" s="77">
        <v>23.680000000000003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363.46000000000004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13.110000000000001</v>
      </c>
      <c r="AB96" s="117">
        <f>-STOA!P96</f>
        <v>0</v>
      </c>
      <c r="AC96">
        <f t="shared" si="3"/>
        <v>12.516762676386687</v>
      </c>
      <c r="AD96">
        <f t="shared" si="4"/>
        <v>1409.2561478135469</v>
      </c>
      <c r="AE96">
        <f>'IDT-1'!F96</f>
        <v>0</v>
      </c>
      <c r="AF96" s="26"/>
      <c r="AG96">
        <f t="shared" si="5"/>
        <v>1409.2561478135469</v>
      </c>
      <c r="AI96" s="75">
        <f>PXIL!J96</f>
        <v>0</v>
      </c>
      <c r="AJ96" s="75">
        <f>PXIL!P96</f>
        <v>0</v>
      </c>
      <c r="AK96" s="75">
        <f>RTM_IEX!J96</f>
        <v>28.95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12.179700499168053</v>
      </c>
      <c r="F97">
        <f>GT_Spot!T97</f>
        <v>0</v>
      </c>
      <c r="G97">
        <f>PPCL_NG!T97</f>
        <v>-0.29194630872483218</v>
      </c>
      <c r="H97">
        <f>PPCL_Spot!T97</f>
        <v>0</v>
      </c>
      <c r="I97">
        <f>Bawana_NG!T97</f>
        <v>69.59999999999998</v>
      </c>
      <c r="J97">
        <f>Bawana_RLNG!T97</f>
        <v>0</v>
      </c>
      <c r="K97">
        <f>Bawana_Spot!T97</f>
        <v>0</v>
      </c>
      <c r="L97">
        <f>TWOMCL!S97</f>
        <v>6.0203619909502253</v>
      </c>
      <c r="M97">
        <f>EDWPCL!W97</f>
        <v>0</v>
      </c>
      <c r="N97">
        <f>'MSW BWN'!W97</f>
        <v>4.9558239999999998</v>
      </c>
      <c r="O97">
        <f>TPDDL_ISGS_exbus!BB97</f>
        <v>843.8050044947762</v>
      </c>
      <c r="P97" s="77">
        <v>59.837129287598941</v>
      </c>
      <c r="Q97" s="77">
        <v>23.68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363.35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13.110000000000001</v>
      </c>
      <c r="AB97" s="117">
        <f>-STOA!P97</f>
        <v>0</v>
      </c>
      <c r="AC97">
        <f t="shared" si="3"/>
        <v>12.419550514956436</v>
      </c>
      <c r="AD97">
        <f t="shared" si="4"/>
        <v>1398.306523448812</v>
      </c>
      <c r="AE97">
        <f>'IDT-1'!F97</f>
        <v>0</v>
      </c>
      <c r="AF97" s="26"/>
      <c r="AG97">
        <f t="shared" si="5"/>
        <v>1398.306523448812</v>
      </c>
      <c r="AI97" s="75">
        <f>PXIL!J97</f>
        <v>0</v>
      </c>
      <c r="AJ97" s="75">
        <f>PXIL!P97</f>
        <v>0</v>
      </c>
      <c r="AK97" s="75">
        <f>RTM_IEX!J97</f>
        <v>14.48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12.179700499168053</v>
      </c>
      <c r="F98">
        <f>GT_Spot!T98</f>
        <v>0</v>
      </c>
      <c r="G98">
        <f>PPCL_NG!T98</f>
        <v>-0.29194630872483218</v>
      </c>
      <c r="H98">
        <f>PPCL_Spot!T98</f>
        <v>0</v>
      </c>
      <c r="I98">
        <f>Bawana_NG!T98</f>
        <v>69.59999999999998</v>
      </c>
      <c r="J98">
        <f>Bawana_RLNG!T98</f>
        <v>0</v>
      </c>
      <c r="K98">
        <f>Bawana_Spot!T98</f>
        <v>0</v>
      </c>
      <c r="L98">
        <f>TWOMCL!S98</f>
        <v>6.1267902481104981</v>
      </c>
      <c r="M98">
        <f>EDWPCL!W98</f>
        <v>0</v>
      </c>
      <c r="N98">
        <f>'MSW BWN'!W98</f>
        <v>5.0515999999999996</v>
      </c>
      <c r="O98">
        <f>TPDDL_ISGS_exbus!BB98</f>
        <v>843.80553239635424</v>
      </c>
      <c r="P98" s="77">
        <v>59.837129287598941</v>
      </c>
      <c r="Q98" s="77">
        <v>23.68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363.34000000000003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13.110000000000001</v>
      </c>
      <c r="AB98" s="117">
        <f>-STOA!P98</f>
        <v>0</v>
      </c>
      <c r="AC98">
        <f t="shared" si="3"/>
        <v>12.421246557953332</v>
      </c>
      <c r="AD98">
        <f t="shared" si="4"/>
        <v>1398.4975595645535</v>
      </c>
      <c r="AE98">
        <f>'IDT-1'!F98</f>
        <v>0</v>
      </c>
      <c r="AF98" s="26"/>
      <c r="AG98">
        <f t="shared" si="5"/>
        <v>1398.4975595645535</v>
      </c>
      <c r="AI98" s="75">
        <f>PXIL!J98</f>
        <v>0</v>
      </c>
      <c r="AJ98" s="75">
        <f>PXIL!P98</f>
        <v>0</v>
      </c>
      <c r="AK98" s="75">
        <f>RTM_IEX!J98</f>
        <v>14.48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0.2654867431669321</v>
      </c>
      <c r="F99">
        <f t="shared" si="6"/>
        <v>0</v>
      </c>
      <c r="G99">
        <f t="shared" si="6"/>
        <v>-7.0067114093959638E-3</v>
      </c>
      <c r="H99">
        <f t="shared" si="6"/>
        <v>0</v>
      </c>
      <c r="I99">
        <f t="shared" si="6"/>
        <v>1.632732500000001</v>
      </c>
      <c r="J99">
        <f t="shared" si="6"/>
        <v>0</v>
      </c>
      <c r="K99">
        <f t="shared" si="6"/>
        <v>0</v>
      </c>
      <c r="L99">
        <f t="shared" si="6"/>
        <v>0.14251442998938421</v>
      </c>
      <c r="M99">
        <f t="shared" si="6"/>
        <v>0</v>
      </c>
      <c r="N99">
        <f t="shared" si="6"/>
        <v>0.12457887999999999</v>
      </c>
      <c r="O99">
        <f t="shared" si="6"/>
        <v>18.137925991408423</v>
      </c>
      <c r="P99" s="77">
        <f t="shared" si="6"/>
        <v>1.436116221635886</v>
      </c>
      <c r="Q99" s="77">
        <f t="shared" si="6"/>
        <v>0.50453500000000051</v>
      </c>
      <c r="R99" s="80">
        <f>SUM(R3:R98)/4000</f>
        <v>0.21716000000000013</v>
      </c>
      <c r="S99" s="80">
        <f t="shared" si="6"/>
        <v>0</v>
      </c>
      <c r="T99" s="78">
        <f t="shared" si="6"/>
        <v>0.80735250000000003</v>
      </c>
      <c r="U99" s="78">
        <f t="shared" si="6"/>
        <v>9.2790924999999991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0.1069925</v>
      </c>
      <c r="Z99" s="75">
        <f t="shared" si="6"/>
        <v>-0.38032499999999997</v>
      </c>
      <c r="AA99" s="117">
        <f t="shared" si="6"/>
        <v>0.31687999999999955</v>
      </c>
      <c r="AB99" s="117">
        <f t="shared" si="6"/>
        <v>0</v>
      </c>
      <c r="AC99">
        <f t="shared" si="6"/>
        <v>0.3017704093449089</v>
      </c>
      <c r="AD99">
        <f t="shared" si="6"/>
        <v>32.754195145446324</v>
      </c>
      <c r="AE99">
        <f t="shared" si="6"/>
        <v>-3.7853500000000005E-2</v>
      </c>
      <c r="AG99">
        <f t="shared" si="6"/>
        <v>32.71634164544632</v>
      </c>
      <c r="AI99">
        <f t="shared" si="6"/>
        <v>0</v>
      </c>
      <c r="AJ99">
        <f t="shared" si="6"/>
        <v>0</v>
      </c>
      <c r="AK99">
        <f t="shared" si="6"/>
        <v>0.45051250000000009</v>
      </c>
      <c r="AL99">
        <f t="shared" si="6"/>
        <v>-0.22800000000000001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S5" sqref="AS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44833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300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79"/>
      <c r="S1" s="79"/>
      <c r="T1" s="82" t="s">
        <v>302</v>
      </c>
      <c r="U1" s="226" t="s">
        <v>303</v>
      </c>
      <c r="V1" s="107" t="s">
        <v>316</v>
      </c>
      <c r="W1" s="107" t="s">
        <v>302</v>
      </c>
      <c r="X1" s="216" t="s">
        <v>335</v>
      </c>
      <c r="Y1" s="223" t="s">
        <v>223</v>
      </c>
      <c r="Z1" s="223" t="s">
        <v>224</v>
      </c>
      <c r="AA1" s="227" t="s">
        <v>198</v>
      </c>
      <c r="AB1" s="227" t="s">
        <v>199</v>
      </c>
      <c r="AC1" s="27" t="s">
        <v>189</v>
      </c>
      <c r="AD1" s="216" t="s">
        <v>142</v>
      </c>
      <c r="AG1" s="216" t="s">
        <v>278</v>
      </c>
      <c r="AI1" s="223" t="s">
        <v>384</v>
      </c>
      <c r="AJ1" s="223" t="s">
        <v>385</v>
      </c>
      <c r="AK1" s="223" t="s">
        <v>386</v>
      </c>
      <c r="AL1" s="223" t="s">
        <v>387</v>
      </c>
      <c r="AM1" s="223" t="s">
        <v>388</v>
      </c>
      <c r="AN1" s="223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  <c r="AT1" s="197" t="s">
        <v>149</v>
      </c>
    </row>
    <row r="2" spans="1:46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79"/>
      <c r="S2" s="79"/>
      <c r="T2" s="82" t="s">
        <v>315</v>
      </c>
      <c r="U2" s="226"/>
      <c r="V2" s="107" t="s">
        <v>304</v>
      </c>
      <c r="W2" s="107" t="s">
        <v>304</v>
      </c>
      <c r="X2" s="216"/>
      <c r="Y2" s="223"/>
      <c r="Z2" s="223"/>
      <c r="AA2" s="227"/>
      <c r="AB2" s="227"/>
      <c r="AC2" s="27">
        <f>Allocation!J1/100</f>
        <v>8.8000000000000005E-3</v>
      </c>
      <c r="AD2" s="216"/>
      <c r="AE2" t="s">
        <v>276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T2" s="197" t="s">
        <v>152</v>
      </c>
    </row>
    <row r="3" spans="1:46">
      <c r="A3" t="s">
        <v>45</v>
      </c>
      <c r="E3">
        <f>GT_NG!S3</f>
        <v>2.100998336106489</v>
      </c>
      <c r="F3">
        <f>GT_Spot!S3</f>
        <v>0</v>
      </c>
      <c r="G3">
        <f>PPCL_NG!S3</f>
        <v>-0.45302013422818793</v>
      </c>
      <c r="H3">
        <f>PPCL_Spot!S3</f>
        <v>0</v>
      </c>
      <c r="I3">
        <f>Bawana_NG!S3</f>
        <v>28.999999999999996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0.91660719999999984</v>
      </c>
      <c r="O3">
        <f>NDMC_ISGS_exbus!BB3</f>
        <v>74.63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0.96</v>
      </c>
      <c r="AB3" s="117">
        <f>-STOA!Q3</f>
        <v>0</v>
      </c>
      <c r="AC3">
        <f>SUMIF(B3:AB3,"&gt;0")*$AC$2-SUMIF(B3:AB3,"&lt;0")*($AC$2/(1-$AC$2))+SUMIF(AI3:AR3,"&gt;0")*$AC$2-SUMIF(AI3:AR3,"&lt;0")*($AC$2/(1-$AC$2))</f>
        <v>0.95096889923953687</v>
      </c>
      <c r="AD3">
        <f>SUM(B3:AB3,AI3:AR3)-AC3</f>
        <v>106.20361650263875</v>
      </c>
      <c r="AE3">
        <f>'IDT-1'!E3</f>
        <v>0</v>
      </c>
      <c r="AF3" s="26"/>
      <c r="AG3">
        <f>SUM(AD3:AF3)+AT3</f>
        <v>106.20361650263875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1.3547131484725605</v>
      </c>
      <c r="F4">
        <f>GT_Spot!S4</f>
        <v>0</v>
      </c>
      <c r="G4">
        <f>PPCL_NG!S4</f>
        <v>-0.45302013422818793</v>
      </c>
      <c r="H4">
        <f>PPCL_Spot!S4</f>
        <v>0</v>
      </c>
      <c r="I4">
        <f>Bawana_NG!S4</f>
        <v>28.999999999999996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0.91660719999999984</v>
      </c>
      <c r="O4">
        <f>NDMC_ISGS_exbus!BB4</f>
        <v>74.63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0.96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1.0331828648103114</v>
      </c>
      <c r="AD4">
        <f t="shared" ref="AD4:AD67" si="1">SUM(B4:AB4,AI4:AR4)-AC4</f>
        <v>95.375117349434049</v>
      </c>
      <c r="AE4">
        <f>'IDT-1'!E4</f>
        <v>0</v>
      </c>
      <c r="AF4" s="26"/>
      <c r="AG4">
        <f t="shared" ref="AG4:AG67" si="2">SUM(AD4:AF4)+AT4</f>
        <v>95.375117349434049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-10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1.3547131484725605</v>
      </c>
      <c r="F5">
        <f>GT_Spot!S5</f>
        <v>0</v>
      </c>
      <c r="G5">
        <f>PPCL_NG!S5</f>
        <v>-0.45302013422818793</v>
      </c>
      <c r="H5">
        <f>PPCL_Spot!S5</f>
        <v>0</v>
      </c>
      <c r="I5">
        <f>Bawana_NG!S5</f>
        <v>28.999999999999996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0.86489279999999991</v>
      </c>
      <c r="O5">
        <f>NDMC_ISGS_exbus!BB5</f>
        <v>74.809999999999988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0.96</v>
      </c>
      <c r="AB5" s="117">
        <f>-STOA!Q5</f>
        <v>0</v>
      </c>
      <c r="AC5">
        <f t="shared" si="0"/>
        <v>0.94553050286835827</v>
      </c>
      <c r="AD5">
        <f t="shared" si="1"/>
        <v>105.59105531137598</v>
      </c>
      <c r="AE5">
        <f>'IDT-1'!E5</f>
        <v>0</v>
      </c>
      <c r="AF5" s="26"/>
      <c r="AG5">
        <f t="shared" si="2"/>
        <v>105.59105531137598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1.3547131484725605</v>
      </c>
      <c r="F6">
        <f>GT_Spot!S6</f>
        <v>0</v>
      </c>
      <c r="G6">
        <f>PPCL_NG!S6</f>
        <v>-0.45302013422818793</v>
      </c>
      <c r="H6">
        <f>PPCL_Spot!S6</f>
        <v>0</v>
      </c>
      <c r="I6">
        <f>Bawana_NG!S6</f>
        <v>28.999999999999996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0.84819759999999988</v>
      </c>
      <c r="O6">
        <f>NDMC_ISGS_exbus!BB6</f>
        <v>74.809999999999988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0.96</v>
      </c>
      <c r="AB6" s="117">
        <f>-STOA!Q6</f>
        <v>0</v>
      </c>
      <c r="AC6">
        <f t="shared" si="0"/>
        <v>0.94538358510835818</v>
      </c>
      <c r="AD6">
        <f t="shared" si="1"/>
        <v>105.57450702913599</v>
      </c>
      <c r="AE6">
        <f>'IDT-1'!E6</f>
        <v>0</v>
      </c>
      <c r="AF6" s="26"/>
      <c r="AG6">
        <f t="shared" si="2"/>
        <v>105.57450702913599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1.3547131484725605</v>
      </c>
      <c r="F7">
        <f>GT_Spot!S7</f>
        <v>0</v>
      </c>
      <c r="G7">
        <f>PPCL_NG!S7</f>
        <v>-0.45302013422818793</v>
      </c>
      <c r="H7">
        <f>PPCL_Spot!S7</f>
        <v>0</v>
      </c>
      <c r="I7">
        <f>Bawana_NG!S7</f>
        <v>29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0.82295119999999988</v>
      </c>
      <c r="O7">
        <f>NDMC_ISGS_exbus!BB7</f>
        <v>74.86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0.96</v>
      </c>
      <c r="AB7" s="117">
        <f>-STOA!Q7</f>
        <v>0</v>
      </c>
      <c r="AC7">
        <f t="shared" si="0"/>
        <v>1.2003614167883585</v>
      </c>
      <c r="AD7">
        <f t="shared" si="1"/>
        <v>134.29428279745602</v>
      </c>
      <c r="AE7">
        <f>'IDT-1'!E7</f>
        <v>0</v>
      </c>
      <c r="AF7" s="26"/>
      <c r="AG7">
        <f t="shared" si="2"/>
        <v>134.29428279745602</v>
      </c>
      <c r="AI7" s="75">
        <f>PXIL!K7</f>
        <v>0</v>
      </c>
      <c r="AJ7" s="75">
        <f>PXIL!Q7</f>
        <v>0</v>
      </c>
      <c r="AK7" s="75">
        <f>RTM_IEX!K7</f>
        <v>28.95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1.3547131484725605</v>
      </c>
      <c r="F8">
        <f>GT_Spot!S8</f>
        <v>0</v>
      </c>
      <c r="G8">
        <f>PPCL_NG!S8</f>
        <v>-0.45302013422818793</v>
      </c>
      <c r="H8">
        <f>PPCL_Spot!S8</f>
        <v>0</v>
      </c>
      <c r="I8">
        <f>Bawana_NG!S8</f>
        <v>29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0.82193319999999992</v>
      </c>
      <c r="O8">
        <f>NDMC_ISGS_exbus!BB8</f>
        <v>74.86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0.96</v>
      </c>
      <c r="AB8" s="117">
        <f>-STOA!Q8</f>
        <v>0</v>
      </c>
      <c r="AC8">
        <f t="shared" si="0"/>
        <v>1.0305124583883585</v>
      </c>
      <c r="AD8">
        <f t="shared" si="1"/>
        <v>115.16311375585602</v>
      </c>
      <c r="AE8">
        <f>'IDT-1'!E8</f>
        <v>0</v>
      </c>
      <c r="AF8" s="26"/>
      <c r="AG8">
        <f t="shared" si="2"/>
        <v>115.16311375585602</v>
      </c>
      <c r="AI8" s="75">
        <f>PXIL!K8</f>
        <v>0</v>
      </c>
      <c r="AJ8" s="75">
        <f>PXIL!Q8</f>
        <v>0</v>
      </c>
      <c r="AK8" s="75">
        <f>RTM_IEX!K8</f>
        <v>9.65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1.3547131484725605</v>
      </c>
      <c r="F9">
        <f>GT_Spot!S9</f>
        <v>0</v>
      </c>
      <c r="G9">
        <f>PPCL_NG!S9</f>
        <v>-0.45302013422818793</v>
      </c>
      <c r="H9">
        <f>PPCL_Spot!S9</f>
        <v>0</v>
      </c>
      <c r="I9">
        <f>Bawana_NG!S9</f>
        <v>29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0.88158799999999982</v>
      </c>
      <c r="O9">
        <f>NDMC_ISGS_exbus!BB9</f>
        <v>74.94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0.96</v>
      </c>
      <c r="AB9" s="117">
        <f>-STOA!Q9</f>
        <v>0</v>
      </c>
      <c r="AC9">
        <f t="shared" si="0"/>
        <v>0.94682142062835839</v>
      </c>
      <c r="AD9">
        <f t="shared" si="1"/>
        <v>105.73645959361602</v>
      </c>
      <c r="AE9">
        <f>'IDT-1'!E9</f>
        <v>0</v>
      </c>
      <c r="AF9" s="26"/>
      <c r="AG9">
        <f t="shared" si="2"/>
        <v>105.73645959361602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1.3547131484725605</v>
      </c>
      <c r="F10">
        <f>GT_Spot!S10</f>
        <v>0</v>
      </c>
      <c r="G10">
        <f>PPCL_NG!S10</f>
        <v>-0.45302013422818793</v>
      </c>
      <c r="H10">
        <f>PPCL_Spot!S10</f>
        <v>0</v>
      </c>
      <c r="I10">
        <f>Bawana_NG!S10</f>
        <v>29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0.8893247999999998</v>
      </c>
      <c r="O10">
        <f>NDMC_ISGS_exbus!BB10</f>
        <v>74.989999999999995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0.96</v>
      </c>
      <c r="AB10" s="117">
        <f>-STOA!Q10</f>
        <v>0</v>
      </c>
      <c r="AC10">
        <f t="shared" si="0"/>
        <v>1.1248920549122647</v>
      </c>
      <c r="AD10">
        <f t="shared" si="1"/>
        <v>85.616125759332093</v>
      </c>
      <c r="AE10">
        <f>'IDT-1'!E10</f>
        <v>0</v>
      </c>
      <c r="AF10" s="26"/>
      <c r="AG10">
        <f t="shared" si="2"/>
        <v>85.616125759332093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-20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2.100998336106489</v>
      </c>
      <c r="F11">
        <f>GT_Spot!S11</f>
        <v>0</v>
      </c>
      <c r="G11">
        <f>PPCL_NG!S11</f>
        <v>-0.45302013422818793</v>
      </c>
      <c r="H11">
        <f>PPCL_Spot!S11</f>
        <v>0</v>
      </c>
      <c r="I11">
        <f>Bawana_NG!S11</f>
        <v>29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0.89706159999999979</v>
      </c>
      <c r="O11">
        <f>NDMC_ISGS_exbus!BB11</f>
        <v>75.27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0.96</v>
      </c>
      <c r="AB11" s="117">
        <f>-STOA!Q11</f>
        <v>0</v>
      </c>
      <c r="AC11">
        <f t="shared" si="0"/>
        <v>0.95642889795953689</v>
      </c>
      <c r="AD11">
        <f t="shared" si="1"/>
        <v>106.81861090391875</v>
      </c>
      <c r="AE11">
        <f>'IDT-1'!E11</f>
        <v>0</v>
      </c>
      <c r="AF11" s="26"/>
      <c r="AG11">
        <f t="shared" si="2"/>
        <v>106.81861090391875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2.100998336106489</v>
      </c>
      <c r="F12">
        <f>GT_Spot!S12</f>
        <v>0</v>
      </c>
      <c r="G12">
        <f>PPCL_NG!S12</f>
        <v>-0.45302013422818793</v>
      </c>
      <c r="H12">
        <f>PPCL_Spot!S12</f>
        <v>0</v>
      </c>
      <c r="I12">
        <f>Bawana_NG!S12</f>
        <v>29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0.87181519999999979</v>
      </c>
      <c r="O12">
        <f>NDMC_ISGS_exbus!BB12</f>
        <v>75.27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0.96</v>
      </c>
      <c r="AB12" s="117">
        <f>-STOA!Q12</f>
        <v>0</v>
      </c>
      <c r="AC12">
        <f t="shared" si="0"/>
        <v>0.9562067296395369</v>
      </c>
      <c r="AD12">
        <f t="shared" si="1"/>
        <v>106.79358667223876</v>
      </c>
      <c r="AE12">
        <f>'IDT-1'!E12</f>
        <v>0</v>
      </c>
      <c r="AF12" s="26"/>
      <c r="AG12">
        <f t="shared" si="2"/>
        <v>106.79358667223876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2.100998336106489</v>
      </c>
      <c r="F13">
        <f>GT_Spot!S13</f>
        <v>0</v>
      </c>
      <c r="G13">
        <f>PPCL_NG!S13</f>
        <v>-0.45302013422818793</v>
      </c>
      <c r="H13">
        <f>PPCL_Spot!S13</f>
        <v>0</v>
      </c>
      <c r="I13">
        <f>Bawana_NG!S13</f>
        <v>29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0.87364759999999997</v>
      </c>
      <c r="O13">
        <f>NDMC_ISGS_exbus!BB13</f>
        <v>75.27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0.96</v>
      </c>
      <c r="AB13" s="117">
        <f>-STOA!Q13</f>
        <v>0</v>
      </c>
      <c r="AC13">
        <f t="shared" si="0"/>
        <v>1.2109828547595369</v>
      </c>
      <c r="AD13">
        <f t="shared" si="1"/>
        <v>135.49064294711874</v>
      </c>
      <c r="AE13">
        <f>'IDT-1'!E13</f>
        <v>0</v>
      </c>
      <c r="AF13" s="26"/>
      <c r="AG13">
        <f t="shared" si="2"/>
        <v>135.49064294711874</v>
      </c>
      <c r="AI13" s="75">
        <f>PXIL!K13</f>
        <v>0</v>
      </c>
      <c r="AJ13" s="75">
        <f>PXIL!Q13</f>
        <v>0</v>
      </c>
      <c r="AK13" s="75">
        <f>RTM_IEX!K13</f>
        <v>28.95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2.100998336106489</v>
      </c>
      <c r="F14">
        <f>GT_Spot!S14</f>
        <v>0</v>
      </c>
      <c r="G14">
        <f>PPCL_NG!S14</f>
        <v>-0.45302013422818793</v>
      </c>
      <c r="H14">
        <f>PPCL_Spot!S14</f>
        <v>0</v>
      </c>
      <c r="I14">
        <f>Bawana_NG!S14</f>
        <v>29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0.8824023999999997</v>
      </c>
      <c r="O14">
        <f>NDMC_ISGS_exbus!BB14</f>
        <v>75.27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0.96</v>
      </c>
      <c r="AB14" s="117">
        <f>-STOA!Q14</f>
        <v>0</v>
      </c>
      <c r="AC14">
        <f t="shared" si="0"/>
        <v>0.95629989699953699</v>
      </c>
      <c r="AD14">
        <f t="shared" si="1"/>
        <v>106.80408070487876</v>
      </c>
      <c r="AE14">
        <f>'IDT-1'!E14</f>
        <v>0</v>
      </c>
      <c r="AF14" s="26"/>
      <c r="AG14">
        <f t="shared" si="2"/>
        <v>106.80408070487876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2.100998336106489</v>
      </c>
      <c r="F15">
        <f>GT_Spot!S15</f>
        <v>0</v>
      </c>
      <c r="G15">
        <f>PPCL_NG!S15</f>
        <v>-0.45302013422818793</v>
      </c>
      <c r="H15">
        <f>PPCL_Spot!S15</f>
        <v>0</v>
      </c>
      <c r="I15">
        <f>Bawana_NG!S15</f>
        <v>29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0.9001155999999999</v>
      </c>
      <c r="O15">
        <f>NDMC_ISGS_exbus!BB15</f>
        <v>75.44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0.96</v>
      </c>
      <c r="AB15" s="117">
        <f>-STOA!Q15</f>
        <v>0</v>
      </c>
      <c r="AC15">
        <f t="shared" si="0"/>
        <v>1.1355143236034433</v>
      </c>
      <c r="AD15">
        <f t="shared" si="1"/>
        <v>86.812579478274856</v>
      </c>
      <c r="AE15">
        <f>'IDT-1'!E15</f>
        <v>0</v>
      </c>
      <c r="AF15" s="26"/>
      <c r="AG15">
        <f t="shared" si="2"/>
        <v>86.812579478274856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-20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2.100998336106489</v>
      </c>
      <c r="F16">
        <f>GT_Spot!S16</f>
        <v>0</v>
      </c>
      <c r="G16">
        <f>PPCL_NG!S16</f>
        <v>-0.45302013422818793</v>
      </c>
      <c r="H16">
        <f>PPCL_Spot!S16</f>
        <v>0</v>
      </c>
      <c r="I16">
        <f>Bawana_NG!S16</f>
        <v>29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0.87466559999999993</v>
      </c>
      <c r="O16">
        <f>NDMC_ISGS_exbus!BB16</f>
        <v>75.44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0.96</v>
      </c>
      <c r="AB16" s="117">
        <f>-STOA!Q16</f>
        <v>0</v>
      </c>
      <c r="AC16">
        <f t="shared" si="0"/>
        <v>0.95772781315953692</v>
      </c>
      <c r="AD16">
        <f t="shared" si="1"/>
        <v>106.96491598871876</v>
      </c>
      <c r="AE16">
        <f>'IDT-1'!E16</f>
        <v>0</v>
      </c>
      <c r="AF16" s="26"/>
      <c r="AG16">
        <f t="shared" si="2"/>
        <v>106.96491598871876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2.100998336106489</v>
      </c>
      <c r="F17">
        <f>GT_Spot!S17</f>
        <v>0</v>
      </c>
      <c r="G17">
        <f>PPCL_NG!S17</f>
        <v>-0.45302013422818793</v>
      </c>
      <c r="H17">
        <f>PPCL_Spot!S17</f>
        <v>0</v>
      </c>
      <c r="I17">
        <f>Bawana_NG!S17</f>
        <v>29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0.88647439999999988</v>
      </c>
      <c r="O17">
        <f>NDMC_ISGS_exbus!BB17</f>
        <v>75.44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0.96</v>
      </c>
      <c r="AB17" s="117">
        <f>-STOA!Q17</f>
        <v>0</v>
      </c>
      <c r="AC17">
        <f t="shared" si="0"/>
        <v>0.95783173059953697</v>
      </c>
      <c r="AD17">
        <f t="shared" si="1"/>
        <v>106.97662087127875</v>
      </c>
      <c r="AE17">
        <f>'IDT-1'!E17</f>
        <v>0</v>
      </c>
      <c r="AF17" s="26"/>
      <c r="AG17">
        <f t="shared" si="2"/>
        <v>106.97662087127875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2.100998336106489</v>
      </c>
      <c r="F18">
        <f>GT_Spot!S18</f>
        <v>0</v>
      </c>
      <c r="G18">
        <f>PPCL_NG!S18</f>
        <v>-0.45302013422818793</v>
      </c>
      <c r="H18">
        <f>PPCL_Spot!S18</f>
        <v>0</v>
      </c>
      <c r="I18">
        <f>Bawana_NG!S18</f>
        <v>29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0.86591079999999998</v>
      </c>
      <c r="O18">
        <f>NDMC_ISGS_exbus!BB18</f>
        <v>75.44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0.96</v>
      </c>
      <c r="AB18" s="117">
        <f>-STOA!Q18</f>
        <v>0</v>
      </c>
      <c r="AC18">
        <f t="shared" si="0"/>
        <v>1.127490770919537</v>
      </c>
      <c r="AD18">
        <f t="shared" si="1"/>
        <v>126.08639823095876</v>
      </c>
      <c r="AE18">
        <f>'IDT-1'!E18</f>
        <v>0</v>
      </c>
      <c r="AF18" s="26"/>
      <c r="AG18">
        <f t="shared" si="2"/>
        <v>126.08639823095876</v>
      </c>
      <c r="AI18" s="75">
        <f>PXIL!K18</f>
        <v>0</v>
      </c>
      <c r="AJ18" s="75">
        <f>PXIL!Q18</f>
        <v>0</v>
      </c>
      <c r="AK18" s="75">
        <f>RTM_IEX!K18</f>
        <v>19.3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2.100998336106489</v>
      </c>
      <c r="F19">
        <f>GT_Spot!S19</f>
        <v>0</v>
      </c>
      <c r="G19">
        <f>PPCL_NG!S19</f>
        <v>-0.45302013422818793</v>
      </c>
      <c r="H19">
        <f>PPCL_Spot!S19</f>
        <v>0</v>
      </c>
      <c r="I19">
        <f>Bawana_NG!S19</f>
        <v>29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0.86102439999999991</v>
      </c>
      <c r="O19">
        <f>NDMC_ISGS_exbus!BB19</f>
        <v>75.42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0.96</v>
      </c>
      <c r="AB19" s="117">
        <f>-STOA!Q19</f>
        <v>0</v>
      </c>
      <c r="AC19">
        <f t="shared" si="0"/>
        <v>0.95743177059953699</v>
      </c>
      <c r="AD19">
        <f t="shared" si="1"/>
        <v>106.93157083127876</v>
      </c>
      <c r="AE19">
        <f>'IDT-1'!E19</f>
        <v>0</v>
      </c>
      <c r="AF19" s="26"/>
      <c r="AG19">
        <f t="shared" si="2"/>
        <v>106.93157083127876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2.100998336106489</v>
      </c>
      <c r="F20">
        <f>GT_Spot!S20</f>
        <v>0</v>
      </c>
      <c r="G20">
        <f>PPCL_NG!S20</f>
        <v>-0.45302013422818793</v>
      </c>
      <c r="H20">
        <f>PPCL_Spot!S20</f>
        <v>0</v>
      </c>
      <c r="I20">
        <f>Bawana_NG!S20</f>
        <v>29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0.85715599999999981</v>
      </c>
      <c r="O20">
        <f>NDMC_ISGS_exbus!BB20</f>
        <v>75.42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0.96</v>
      </c>
      <c r="AB20" s="117">
        <f>-STOA!Q20</f>
        <v>0</v>
      </c>
      <c r="AC20">
        <f t="shared" si="0"/>
        <v>1.2237415543453967</v>
      </c>
      <c r="AD20">
        <f t="shared" si="1"/>
        <v>76.661392647532907</v>
      </c>
      <c r="AE20">
        <f>'IDT-1'!E20</f>
        <v>0</v>
      </c>
      <c r="AF20" s="26"/>
      <c r="AG20">
        <f t="shared" si="2"/>
        <v>76.661392647532907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-30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2.100998336106489</v>
      </c>
      <c r="F21">
        <f>GT_Spot!S21</f>
        <v>0</v>
      </c>
      <c r="G21">
        <f>PPCL_NG!S21</f>
        <v>-0.45302013422818793</v>
      </c>
      <c r="H21">
        <f>PPCL_Spot!S21</f>
        <v>0</v>
      </c>
      <c r="I21">
        <f>Bawana_NG!S21</f>
        <v>29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0.90296599999999971</v>
      </c>
      <c r="O21">
        <f>NDMC_ISGS_exbus!BB21</f>
        <v>75.47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0.96</v>
      </c>
      <c r="AB21" s="117">
        <f>-STOA!Q21</f>
        <v>0</v>
      </c>
      <c r="AC21">
        <f t="shared" si="0"/>
        <v>0.95824085667953696</v>
      </c>
      <c r="AD21">
        <f t="shared" si="1"/>
        <v>107.02270334519876</v>
      </c>
      <c r="AE21">
        <f>'IDT-1'!E21</f>
        <v>0</v>
      </c>
      <c r="AF21" s="26"/>
      <c r="AG21">
        <f t="shared" si="2"/>
        <v>107.02270334519876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2.100998336106489</v>
      </c>
      <c r="F22">
        <f>GT_Spot!S22</f>
        <v>0</v>
      </c>
      <c r="G22">
        <f>PPCL_NG!S22</f>
        <v>-0.45302013422818793</v>
      </c>
      <c r="H22">
        <f>PPCL_Spot!S22</f>
        <v>0</v>
      </c>
      <c r="I22">
        <f>Bawana_NG!S22</f>
        <v>29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0.88647439999999988</v>
      </c>
      <c r="O22">
        <f>NDMC_ISGS_exbus!BB22</f>
        <v>75.47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0.96</v>
      </c>
      <c r="AB22" s="117">
        <f>-STOA!Q22</f>
        <v>0</v>
      </c>
      <c r="AC22">
        <f t="shared" si="0"/>
        <v>0.95809573059953701</v>
      </c>
      <c r="AD22">
        <f t="shared" si="1"/>
        <v>107.00635687127875</v>
      </c>
      <c r="AE22">
        <f>'IDT-1'!E22</f>
        <v>0</v>
      </c>
      <c r="AF22" s="26"/>
      <c r="AG22">
        <f t="shared" si="2"/>
        <v>107.00635687127875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2.100998336106489</v>
      </c>
      <c r="F23">
        <f>GT_Spot!S23</f>
        <v>0</v>
      </c>
      <c r="G23">
        <f>PPCL_NG!S23</f>
        <v>-0.45302013422818793</v>
      </c>
      <c r="H23">
        <f>PPCL_Spot!S23</f>
        <v>0</v>
      </c>
      <c r="I23">
        <f>Bawana_NG!S23</f>
        <v>29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0.91172079999999978</v>
      </c>
      <c r="O23">
        <f>NDMC_ISGS_exbus!BB23</f>
        <v>75.459999999999994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0.96</v>
      </c>
      <c r="AB23" s="117">
        <f>-STOA!Q23</f>
        <v>0</v>
      </c>
      <c r="AC23">
        <f t="shared" si="0"/>
        <v>1.128069898919537</v>
      </c>
      <c r="AD23">
        <f t="shared" si="1"/>
        <v>126.15162910295875</v>
      </c>
      <c r="AE23">
        <f>'IDT-1'!E23</f>
        <v>0</v>
      </c>
      <c r="AF23" s="26"/>
      <c r="AG23">
        <f t="shared" si="2"/>
        <v>126.15162910295875</v>
      </c>
      <c r="AI23" s="75">
        <f>PXIL!K23</f>
        <v>0</v>
      </c>
      <c r="AJ23" s="75">
        <f>PXIL!Q23</f>
        <v>0</v>
      </c>
      <c r="AK23" s="75">
        <f>RTM_IEX!K23</f>
        <v>19.3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2.100998336106489</v>
      </c>
      <c r="F24">
        <f>GT_Spot!S24</f>
        <v>0</v>
      </c>
      <c r="G24">
        <f>PPCL_NG!S24</f>
        <v>-0.45302013422818793</v>
      </c>
      <c r="H24">
        <f>PPCL_Spot!S24</f>
        <v>0</v>
      </c>
      <c r="I24">
        <f>Bawana_NG!S24</f>
        <v>29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0.93045199999999995</v>
      </c>
      <c r="O24">
        <f>NDMC_ISGS_exbus!BB24</f>
        <v>75.44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0.96</v>
      </c>
      <c r="AB24" s="117">
        <f>-STOA!Q24</f>
        <v>0</v>
      </c>
      <c r="AC24">
        <f t="shared" si="0"/>
        <v>0.9582187334795369</v>
      </c>
      <c r="AD24">
        <f t="shared" si="1"/>
        <v>107.02021146839876</v>
      </c>
      <c r="AE24">
        <f>'IDT-1'!E24</f>
        <v>0</v>
      </c>
      <c r="AF24" s="26"/>
      <c r="AG24">
        <f t="shared" si="2"/>
        <v>107.02021146839876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2.0435940099833609</v>
      </c>
      <c r="F25">
        <f>GT_Spot!S25</f>
        <v>0</v>
      </c>
      <c r="G25">
        <f>PPCL_NG!S25</f>
        <v>-0.45302013422818793</v>
      </c>
      <c r="H25">
        <f>PPCL_Spot!S25</f>
        <v>0</v>
      </c>
      <c r="I25">
        <f>Bawana_NG!S25</f>
        <v>28.999999999999996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0.95773439999999976</v>
      </c>
      <c r="O25">
        <f>NDMC_ISGS_exbus!BB25</f>
        <v>75.52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0.96</v>
      </c>
      <c r="AB25" s="117">
        <f>-STOA!Q25</f>
        <v>0</v>
      </c>
      <c r="AC25">
        <f t="shared" si="0"/>
        <v>1.225001486195513</v>
      </c>
      <c r="AD25">
        <f t="shared" si="1"/>
        <v>76.803306789559642</v>
      </c>
      <c r="AE25">
        <f>'IDT-1'!E25</f>
        <v>0</v>
      </c>
      <c r="AF25" s="26"/>
      <c r="AG25">
        <f t="shared" si="2"/>
        <v>76.803306789559642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-30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2.0435940099833609</v>
      </c>
      <c r="F26">
        <f>GT_Spot!S26</f>
        <v>0</v>
      </c>
      <c r="G26">
        <f>PPCL_NG!S26</f>
        <v>-0.45302013422818793</v>
      </c>
      <c r="H26">
        <f>PPCL_Spot!S26</f>
        <v>0</v>
      </c>
      <c r="I26">
        <f>Bawana_NG!S26</f>
        <v>28.999999999999996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0.98114839999999992</v>
      </c>
      <c r="O26">
        <f>NDMC_ISGS_exbus!BB26</f>
        <v>75.62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0.96</v>
      </c>
      <c r="AB26" s="117">
        <f>-STOA!Q26</f>
        <v>0</v>
      </c>
      <c r="AC26">
        <f t="shared" si="0"/>
        <v>0.95974370372965345</v>
      </c>
      <c r="AD26">
        <f t="shared" si="1"/>
        <v>107.1919785720255</v>
      </c>
      <c r="AE26">
        <f>'IDT-1'!E26</f>
        <v>0</v>
      </c>
      <c r="AF26" s="26"/>
      <c r="AG26">
        <f t="shared" si="2"/>
        <v>107.1919785720255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2.0435940099833609</v>
      </c>
      <c r="F27">
        <f>GT_Spot!S27</f>
        <v>0</v>
      </c>
      <c r="G27">
        <f>PPCL_NG!S27</f>
        <v>-0.45302013422818793</v>
      </c>
      <c r="H27">
        <f>PPCL_Spot!S27</f>
        <v>0</v>
      </c>
      <c r="I27">
        <f>Bawana_NG!S27</f>
        <v>28.999999999999996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0.96160279999999987</v>
      </c>
      <c r="O27">
        <f>NDMC_ISGS_exbus!BB27</f>
        <v>75.47999999999999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0.96</v>
      </c>
      <c r="AB27" s="117">
        <f>-STOA!Q27</f>
        <v>0</v>
      </c>
      <c r="AC27">
        <f t="shared" si="0"/>
        <v>1.2130997024496533</v>
      </c>
      <c r="AD27">
        <f t="shared" si="1"/>
        <v>135.7290769733055</v>
      </c>
      <c r="AE27">
        <f>'IDT-1'!E27</f>
        <v>0</v>
      </c>
      <c r="AF27" s="26"/>
      <c r="AG27">
        <f t="shared" si="2"/>
        <v>135.7290769733055</v>
      </c>
      <c r="AI27" s="75">
        <f>PXIL!K27</f>
        <v>0</v>
      </c>
      <c r="AJ27" s="75">
        <f>PXIL!Q27</f>
        <v>0</v>
      </c>
      <c r="AK27" s="75">
        <f>RTM_IEX!K27</f>
        <v>28.95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2.0435940099833609</v>
      </c>
      <c r="F28">
        <f>GT_Spot!S28</f>
        <v>0</v>
      </c>
      <c r="G28">
        <f>PPCL_NG!S28</f>
        <v>-0.45302013422818793</v>
      </c>
      <c r="H28">
        <f>PPCL_Spot!S28</f>
        <v>0</v>
      </c>
      <c r="I28">
        <f>Bawana_NG!S28</f>
        <v>28.999999999999996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0.88443839999999996</v>
      </c>
      <c r="O28">
        <f>NDMC_ISGS_exbus!BB28</f>
        <v>75.47999999999999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0.96</v>
      </c>
      <c r="AB28" s="117">
        <f>-STOA!Q28</f>
        <v>0</v>
      </c>
      <c r="AC28">
        <f t="shared" si="0"/>
        <v>0.95766065572965331</v>
      </c>
      <c r="AD28">
        <f t="shared" si="1"/>
        <v>106.95735162002551</v>
      </c>
      <c r="AE28">
        <f>'IDT-1'!E28</f>
        <v>0</v>
      </c>
      <c r="AF28" s="26"/>
      <c r="AG28">
        <f t="shared" si="2"/>
        <v>106.95735162002551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2.0435940099833609</v>
      </c>
      <c r="F29">
        <f>GT_Spot!S29</f>
        <v>0</v>
      </c>
      <c r="G29">
        <f>PPCL_NG!S29</f>
        <v>-0.45302013422818793</v>
      </c>
      <c r="H29">
        <f>PPCL_Spot!S29</f>
        <v>0</v>
      </c>
      <c r="I29">
        <f>Bawana_NG!S29</f>
        <v>28.999999999999996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0.8893247999999998</v>
      </c>
      <c r="O29">
        <f>NDMC_ISGS_exbus!BB29</f>
        <v>75.47999999999999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0.96</v>
      </c>
      <c r="AB29" s="117">
        <f>-STOA!Q29</f>
        <v>0</v>
      </c>
      <c r="AC29">
        <f t="shared" si="0"/>
        <v>1.1796568441045363</v>
      </c>
      <c r="AD29">
        <f t="shared" si="1"/>
        <v>81.740241831650607</v>
      </c>
      <c r="AE29">
        <f>'IDT-1'!E29</f>
        <v>0</v>
      </c>
      <c r="AF29" s="26"/>
      <c r="AG29">
        <f t="shared" si="2"/>
        <v>81.740241831650607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-25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2.0435940099833609</v>
      </c>
      <c r="F30">
        <f>GT_Spot!S30</f>
        <v>0</v>
      </c>
      <c r="G30">
        <f>PPCL_NG!S30</f>
        <v>-0.45302013422818793</v>
      </c>
      <c r="H30">
        <f>PPCL_Spot!S30</f>
        <v>0</v>
      </c>
      <c r="I30">
        <f>Bawana_NG!S30</f>
        <v>28.999999999999996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0.84534719999999997</v>
      </c>
      <c r="O30">
        <f>NDMC_ISGS_exbus!BB30</f>
        <v>75.47999999999999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0.96</v>
      </c>
      <c r="AB30" s="117">
        <f>-STOA!Q30</f>
        <v>0</v>
      </c>
      <c r="AC30">
        <f t="shared" si="0"/>
        <v>1.2120766531696532</v>
      </c>
      <c r="AD30">
        <f t="shared" si="1"/>
        <v>135.61384442258552</v>
      </c>
      <c r="AE30">
        <f>'IDT-1'!E30</f>
        <v>0</v>
      </c>
      <c r="AF30" s="26"/>
      <c r="AG30">
        <f t="shared" si="2"/>
        <v>135.61384442258552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28.95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2.0435940099833609</v>
      </c>
      <c r="F31">
        <f>GT_Spot!S31</f>
        <v>0</v>
      </c>
      <c r="G31">
        <f>PPCL_NG!S31</f>
        <v>-0.45302013422818793</v>
      </c>
      <c r="H31">
        <f>PPCL_Spot!S31</f>
        <v>0</v>
      </c>
      <c r="I31">
        <f>Bawana_NG!S31</f>
        <v>28.999999999999996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0.85511999999999988</v>
      </c>
      <c r="O31">
        <f>NDMC_ISGS_exbus!BB31</f>
        <v>75.41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0.96</v>
      </c>
      <c r="AB31" s="117">
        <f>-STOA!Q31</f>
        <v>0</v>
      </c>
      <c r="AC31">
        <f t="shared" si="0"/>
        <v>1.2964666538096534</v>
      </c>
      <c r="AD31">
        <f t="shared" si="1"/>
        <v>145.11922722194549</v>
      </c>
      <c r="AE31">
        <f>'IDT-1'!E31</f>
        <v>0</v>
      </c>
      <c r="AF31" s="26"/>
      <c r="AG31">
        <f t="shared" si="2"/>
        <v>145.11922722194549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38.6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2.0435940099833609</v>
      </c>
      <c r="F32">
        <f>GT_Spot!S32</f>
        <v>0</v>
      </c>
      <c r="G32">
        <f>PPCL_NG!S32</f>
        <v>-0.45302013422818793</v>
      </c>
      <c r="H32">
        <f>PPCL_Spot!S32</f>
        <v>0</v>
      </c>
      <c r="I32">
        <f>Bawana_NG!S32</f>
        <v>28.999999999999996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0.84534719999999997</v>
      </c>
      <c r="O32">
        <f>NDMC_ISGS_exbus!BB32</f>
        <v>75.41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0.96</v>
      </c>
      <c r="AB32" s="117">
        <f>-STOA!Q32</f>
        <v>0</v>
      </c>
      <c r="AC32">
        <f t="shared" si="0"/>
        <v>1.0416206531696535</v>
      </c>
      <c r="AD32">
        <f t="shared" si="1"/>
        <v>116.41430042258551</v>
      </c>
      <c r="AE32">
        <f>'IDT-1'!E32</f>
        <v>0</v>
      </c>
      <c r="AF32" s="26"/>
      <c r="AG32">
        <f t="shared" si="2"/>
        <v>116.41430042258551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9.65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2.1012831479897347</v>
      </c>
      <c r="F33">
        <f>GT_Spot!S33</f>
        <v>0</v>
      </c>
      <c r="G33">
        <f>PPCL_NG!S33</f>
        <v>-0.45302013422818793</v>
      </c>
      <c r="H33">
        <f>PPCL_Spot!S33</f>
        <v>0</v>
      </c>
      <c r="I33">
        <f>Bawana_NG!S33</f>
        <v>29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0.86102439999999991</v>
      </c>
      <c r="O33">
        <f>NDMC_ISGS_exbus!BB33</f>
        <v>75.41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0.96</v>
      </c>
      <c r="AB33" s="117">
        <f>-STOA!Q33</f>
        <v>0</v>
      </c>
      <c r="AC33">
        <f t="shared" si="0"/>
        <v>1.3819462769441095</v>
      </c>
      <c r="AD33">
        <f t="shared" si="1"/>
        <v>154.7473411368174</v>
      </c>
      <c r="AE33">
        <f>'IDT-1'!E33</f>
        <v>0</v>
      </c>
      <c r="AF33" s="26"/>
      <c r="AG33">
        <f t="shared" si="2"/>
        <v>154.7473411368174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48.25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2.1012831479897347</v>
      </c>
      <c r="F34">
        <f>GT_Spot!S34</f>
        <v>0</v>
      </c>
      <c r="G34">
        <f>PPCL_NG!S34</f>
        <v>-0.45302013422818793</v>
      </c>
      <c r="H34">
        <f>PPCL_Spot!S34</f>
        <v>0</v>
      </c>
      <c r="I34">
        <f>Bawana_NG!S34</f>
        <v>29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0.8404607999999999</v>
      </c>
      <c r="O34">
        <f>NDMC_ISGS_exbus!BB34</f>
        <v>75.41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0.96</v>
      </c>
      <c r="AB34" s="117">
        <f>-STOA!Q34</f>
        <v>0</v>
      </c>
      <c r="AC34">
        <f t="shared" si="0"/>
        <v>1.4666853172641094</v>
      </c>
      <c r="AD34">
        <f t="shared" si="1"/>
        <v>164.29203849649741</v>
      </c>
      <c r="AE34">
        <f>'IDT-1'!E34</f>
        <v>0</v>
      </c>
      <c r="AF34" s="26"/>
      <c r="AG34">
        <f t="shared" si="2"/>
        <v>164.29203849649741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57.9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2.1012831479897347</v>
      </c>
      <c r="F35">
        <f>GT_Spot!S35</f>
        <v>0</v>
      </c>
      <c r="G35">
        <f>PPCL_NG!S35</f>
        <v>-0.45302013422818793</v>
      </c>
      <c r="H35">
        <f>PPCL_Spot!S35</f>
        <v>0</v>
      </c>
      <c r="I35">
        <f>Bawana_NG!S35</f>
        <v>29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0.87364759999999997</v>
      </c>
      <c r="O35">
        <f>NDMC_ISGS_exbus!BB35</f>
        <v>75.559999999999988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0.96</v>
      </c>
      <c r="AB35" s="117">
        <f>-STOA!Q35</f>
        <v>0</v>
      </c>
      <c r="AC35">
        <f t="shared" si="0"/>
        <v>1.1286173611041095</v>
      </c>
      <c r="AD35">
        <f t="shared" si="1"/>
        <v>126.21329325265742</v>
      </c>
      <c r="AE35">
        <f>'IDT-1'!E35</f>
        <v>0</v>
      </c>
      <c r="AF35" s="26"/>
      <c r="AG35">
        <f t="shared" si="2"/>
        <v>126.21329325265742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19.3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2.1012831479897347</v>
      </c>
      <c r="F36">
        <f>GT_Spot!S36</f>
        <v>0</v>
      </c>
      <c r="G36">
        <f>PPCL_NG!S36</f>
        <v>-0.45302013422818793</v>
      </c>
      <c r="H36">
        <f>PPCL_Spot!S36</f>
        <v>0</v>
      </c>
      <c r="I36">
        <f>Bawana_NG!S36</f>
        <v>29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0.82865199999999994</v>
      </c>
      <c r="O36">
        <f>NDMC_ISGS_exbus!BB36</f>
        <v>75.559999999999988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0.96</v>
      </c>
      <c r="AB36" s="117">
        <f>-STOA!Q36</f>
        <v>0</v>
      </c>
      <c r="AC36">
        <f t="shared" si="0"/>
        <v>1.5528213998241092</v>
      </c>
      <c r="AD36">
        <f t="shared" si="1"/>
        <v>173.99409361393742</v>
      </c>
      <c r="AE36">
        <f>'IDT-1'!E36</f>
        <v>0</v>
      </c>
      <c r="AF36" s="26"/>
      <c r="AG36">
        <f t="shared" si="2"/>
        <v>173.99409361393742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67.55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2.1012831479897347</v>
      </c>
      <c r="F37">
        <f>GT_Spot!S37</f>
        <v>0</v>
      </c>
      <c r="G37">
        <f>PPCL_NG!S37</f>
        <v>-0.45302013422818793</v>
      </c>
      <c r="H37">
        <f>PPCL_Spot!S37</f>
        <v>0</v>
      </c>
      <c r="I37">
        <f>Bawana_NG!S37</f>
        <v>29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0.83557439999999983</v>
      </c>
      <c r="O37">
        <f>NDMC_ISGS_exbus!BB37</f>
        <v>75.559999999999988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0.96</v>
      </c>
      <c r="AB37" s="117">
        <f>-STOA!Q37</f>
        <v>0</v>
      </c>
      <c r="AC37">
        <f t="shared" si="0"/>
        <v>1.8076423169441096</v>
      </c>
      <c r="AD37">
        <f t="shared" si="1"/>
        <v>202.69619509681741</v>
      </c>
      <c r="AE37">
        <f>'IDT-1'!E37</f>
        <v>0</v>
      </c>
      <c r="AF37" s="26"/>
      <c r="AG37">
        <f t="shared" si="2"/>
        <v>202.69619509681741</v>
      </c>
      <c r="AI37" s="75">
        <f>PXIL!K37</f>
        <v>0</v>
      </c>
      <c r="AJ37" s="75">
        <f>PXIL!Q37</f>
        <v>0</v>
      </c>
      <c r="AK37" s="75">
        <f>RTM_IEX!K37</f>
        <v>9.65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86.85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2.0422583404619332</v>
      </c>
      <c r="F38">
        <f>GT_Spot!S38</f>
        <v>0</v>
      </c>
      <c r="G38">
        <f>PPCL_NG!S38</f>
        <v>-0.45302013422818793</v>
      </c>
      <c r="H38">
        <f>PPCL_Spot!S38</f>
        <v>0</v>
      </c>
      <c r="I38">
        <f>Bawana_NG!S38</f>
        <v>29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0.89706159999999979</v>
      </c>
      <c r="O38">
        <f>NDMC_ISGS_exbus!BB38</f>
        <v>75.579999999999984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0.96</v>
      </c>
      <c r="AB38" s="117">
        <f>-STOA!Q38</f>
        <v>0</v>
      </c>
      <c r="AC38">
        <f t="shared" si="0"/>
        <v>1.8078399859978647</v>
      </c>
      <c r="AD38">
        <f t="shared" si="1"/>
        <v>202.71845982023586</v>
      </c>
      <c r="AE38">
        <f>'IDT-1'!E38</f>
        <v>0</v>
      </c>
      <c r="AF38" s="26"/>
      <c r="AG38">
        <f t="shared" si="2"/>
        <v>202.71845982023586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96.5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2.0245508982035925</v>
      </c>
      <c r="F39">
        <f>GT_Spot!S39</f>
        <v>0</v>
      </c>
      <c r="G39">
        <f>PPCL_NG!S39</f>
        <v>-0.45302013422818793</v>
      </c>
      <c r="H39">
        <f>PPCL_Spot!S39</f>
        <v>0</v>
      </c>
      <c r="I39">
        <f>Bawana_NG!S39</f>
        <v>29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0.91172079999999978</v>
      </c>
      <c r="O39">
        <f>NDMC_ISGS_exbus!BB39</f>
        <v>75.639999999999986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44.38</v>
      </c>
      <c r="AB39" s="117">
        <f>-STOA!Q39</f>
        <v>0</v>
      </c>
      <c r="AC39">
        <f t="shared" si="0"/>
        <v>1.5110771614659915</v>
      </c>
      <c r="AD39">
        <f t="shared" si="1"/>
        <v>169.2921744025094</v>
      </c>
      <c r="AE39">
        <f>'IDT-1'!E39</f>
        <v>0</v>
      </c>
      <c r="AF39" s="26"/>
      <c r="AG39">
        <f t="shared" si="2"/>
        <v>169.2921744025094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19.3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2.0245508982035925</v>
      </c>
      <c r="F40">
        <f>GT_Spot!S40</f>
        <v>0</v>
      </c>
      <c r="G40">
        <f>PPCL_NG!S40</f>
        <v>-0.45302013422818793</v>
      </c>
      <c r="H40">
        <f>PPCL_Spot!S40</f>
        <v>0</v>
      </c>
      <c r="I40">
        <f>Bawana_NG!S40</f>
        <v>29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0.89034279999999988</v>
      </c>
      <c r="O40">
        <f>NDMC_ISGS_exbus!BB40</f>
        <v>75.649999999999991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44.38</v>
      </c>
      <c r="AB40" s="117">
        <f>-STOA!Q40</f>
        <v>0</v>
      </c>
      <c r="AC40">
        <f t="shared" si="0"/>
        <v>2.0204970350659917</v>
      </c>
      <c r="AD40">
        <f t="shared" si="1"/>
        <v>226.67137652890938</v>
      </c>
      <c r="AE40">
        <f>'IDT-1'!E40</f>
        <v>0</v>
      </c>
      <c r="AF40" s="26"/>
      <c r="AG40">
        <f t="shared" si="2"/>
        <v>226.67137652890938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77.2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2.0245508982035925</v>
      </c>
      <c r="F41">
        <f>GT_Spot!S41</f>
        <v>0</v>
      </c>
      <c r="G41">
        <f>PPCL_NG!S41</f>
        <v>-0.45302013422818793</v>
      </c>
      <c r="H41">
        <f>PPCL_Spot!S41</f>
        <v>0</v>
      </c>
      <c r="I41">
        <f>Bawana_NG!S41</f>
        <v>29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0.91090639999999989</v>
      </c>
      <c r="O41">
        <f>NDMC_ISGS_exbus!BB41</f>
        <v>75.789999999999992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44.38</v>
      </c>
      <c r="AB41" s="117">
        <f>-STOA!Q41</f>
        <v>0</v>
      </c>
      <c r="AC41">
        <f t="shared" si="0"/>
        <v>2.1917499947459915</v>
      </c>
      <c r="AD41">
        <f t="shared" si="1"/>
        <v>245.9606871692294</v>
      </c>
      <c r="AE41">
        <f>'IDT-1'!E41</f>
        <v>0</v>
      </c>
      <c r="AF41" s="26"/>
      <c r="AG41">
        <f t="shared" si="2"/>
        <v>245.9606871692294</v>
      </c>
      <c r="AI41" s="75">
        <f>PXIL!K41</f>
        <v>0</v>
      </c>
      <c r="AJ41" s="75">
        <f>PXIL!Q41</f>
        <v>0</v>
      </c>
      <c r="AK41" s="75">
        <f>RTM_IEX!K41</f>
        <v>9.65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86.85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2.0245508982035925</v>
      </c>
      <c r="F42">
        <f>GT_Spot!S42</f>
        <v>0</v>
      </c>
      <c r="G42">
        <f>PPCL_NG!S42</f>
        <v>-0.45302013422818793</v>
      </c>
      <c r="H42">
        <f>PPCL_Spot!S42</f>
        <v>0</v>
      </c>
      <c r="I42">
        <f>Bawana_NG!S42</f>
        <v>29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0.9489795999999997</v>
      </c>
      <c r="O42">
        <f>NDMC_ISGS_exbus!BB42</f>
        <v>75.849999999999994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44.38</v>
      </c>
      <c r="AB42" s="117">
        <f>-STOA!Q42</f>
        <v>0</v>
      </c>
      <c r="AC42">
        <f t="shared" si="0"/>
        <v>2.1926130389059915</v>
      </c>
      <c r="AD42">
        <f t="shared" si="1"/>
        <v>246.0578973250694</v>
      </c>
      <c r="AE42">
        <f>'IDT-1'!E42</f>
        <v>0</v>
      </c>
      <c r="AF42" s="26"/>
      <c r="AG42">
        <f t="shared" si="2"/>
        <v>246.0578973250694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96.5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1.3875247524752472</v>
      </c>
      <c r="F43">
        <f>GT_Spot!S43</f>
        <v>0</v>
      </c>
      <c r="G43">
        <f>PPCL_NG!S43</f>
        <v>-0.45302013422818793</v>
      </c>
      <c r="H43">
        <f>PPCL_Spot!S43</f>
        <v>0</v>
      </c>
      <c r="I43">
        <f>Bawana_NG!S43</f>
        <v>29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0.90398400000000001</v>
      </c>
      <c r="O43">
        <f>NDMC_ISGS_exbus!BB43</f>
        <v>75.86999999999999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44.38</v>
      </c>
      <c r="AB43" s="117">
        <f>-STOA!Q43</f>
        <v>0</v>
      </c>
      <c r="AC43">
        <f t="shared" si="0"/>
        <v>1.719771247543582</v>
      </c>
      <c r="AD43">
        <f t="shared" si="1"/>
        <v>192.79871737070349</v>
      </c>
      <c r="AE43">
        <f>'IDT-1'!E43</f>
        <v>0</v>
      </c>
      <c r="AF43" s="26"/>
      <c r="AG43">
        <f t="shared" si="2"/>
        <v>192.79871737070349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43.43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2.0245508982035925</v>
      </c>
      <c r="F44">
        <f>GT_Spot!S44</f>
        <v>0</v>
      </c>
      <c r="G44">
        <f>PPCL_NG!S44</f>
        <v>-0.45302013422818793</v>
      </c>
      <c r="H44">
        <f>PPCL_Spot!S44</f>
        <v>0</v>
      </c>
      <c r="I44">
        <f>Bawana_NG!S44</f>
        <v>29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0.89909759999999994</v>
      </c>
      <c r="O44">
        <f>NDMC_ISGS_exbus!BB44</f>
        <v>75.97999999999999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44.38</v>
      </c>
      <c r="AB44" s="117">
        <f>-STOA!Q44</f>
        <v>0</v>
      </c>
      <c r="AC44">
        <f t="shared" si="0"/>
        <v>2.2782380773059914</v>
      </c>
      <c r="AD44">
        <f t="shared" si="1"/>
        <v>255.70239028666938</v>
      </c>
      <c r="AE44">
        <f>'IDT-1'!E44</f>
        <v>0</v>
      </c>
      <c r="AF44" s="26"/>
      <c r="AG44">
        <f t="shared" si="2"/>
        <v>255.70239028666938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106.15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2.0245508982035925</v>
      </c>
      <c r="F45">
        <f>GT_Spot!S45</f>
        <v>0</v>
      </c>
      <c r="G45">
        <f>PPCL_NG!S45</f>
        <v>-0.45302013422818793</v>
      </c>
      <c r="H45">
        <f>PPCL_Spot!S45</f>
        <v>0</v>
      </c>
      <c r="I45">
        <f>Bawana_NG!S45</f>
        <v>29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0.82783759999999984</v>
      </c>
      <c r="O45">
        <f>NDMC_ISGS_exbus!BB45</f>
        <v>76.08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44.38</v>
      </c>
      <c r="AB45" s="117">
        <f>-STOA!Q45</f>
        <v>0</v>
      </c>
      <c r="AC45">
        <f t="shared" si="0"/>
        <v>2.3634109893059918</v>
      </c>
      <c r="AD45">
        <f t="shared" si="1"/>
        <v>265.29595737466946</v>
      </c>
      <c r="AE45">
        <f>'IDT-1'!E45</f>
        <v>0</v>
      </c>
      <c r="AF45" s="26"/>
      <c r="AG45">
        <f t="shared" si="2"/>
        <v>265.29595737466946</v>
      </c>
      <c r="AI45" s="75">
        <f>PXIL!K45</f>
        <v>0</v>
      </c>
      <c r="AJ45" s="75">
        <f>PXIL!Q45</f>
        <v>0</v>
      </c>
      <c r="AK45" s="75">
        <f>RTM_IEX!K45</f>
        <v>9.65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106.15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2.0839741708247721</v>
      </c>
      <c r="F46">
        <f>GT_Spot!S46</f>
        <v>0</v>
      </c>
      <c r="G46">
        <f>PPCL_NG!S46</f>
        <v>-0.45302013422818793</v>
      </c>
      <c r="H46">
        <f>PPCL_Spot!S46</f>
        <v>0</v>
      </c>
      <c r="I46">
        <f>Bawana_NG!S46</f>
        <v>29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0.88728879999999977</v>
      </c>
      <c r="O46">
        <f>NDMC_ISGS_exbus!BB46</f>
        <v>76.16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44.38</v>
      </c>
      <c r="AB46" s="117">
        <f>-STOA!Q46</f>
        <v>0</v>
      </c>
      <c r="AC46">
        <f t="shared" si="0"/>
        <v>2.450081084665058</v>
      </c>
      <c r="AD46">
        <f t="shared" si="1"/>
        <v>275.05816175193155</v>
      </c>
      <c r="AE46">
        <f>'IDT-1'!E46</f>
        <v>0</v>
      </c>
      <c r="AF46" s="26"/>
      <c r="AG46">
        <f t="shared" si="2"/>
        <v>275.05816175193155</v>
      </c>
      <c r="AI46" s="75">
        <f>PXIL!K46</f>
        <v>0</v>
      </c>
      <c r="AJ46" s="75">
        <f>PXIL!Q46</f>
        <v>0</v>
      </c>
      <c r="AK46" s="75">
        <f>RTM_IEX!K46</f>
        <v>19.3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106.15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2.0839741708247721</v>
      </c>
      <c r="F47">
        <f>GT_Spot!S47</f>
        <v>0</v>
      </c>
      <c r="G47">
        <f>PPCL_NG!S47</f>
        <v>-0.45302013422818793</v>
      </c>
      <c r="H47">
        <f>PPCL_Spot!S47</f>
        <v>0</v>
      </c>
      <c r="I47">
        <f>Bawana_NG!S47</f>
        <v>29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0.91966119999999996</v>
      </c>
      <c r="O47">
        <f>NDMC_ISGS_exbus!BB47</f>
        <v>76.179999999999993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44.38</v>
      </c>
      <c r="AB47" s="117">
        <f>-STOA!Q47</f>
        <v>0</v>
      </c>
      <c r="AC47">
        <f t="shared" si="0"/>
        <v>2.0684459617850579</v>
      </c>
      <c r="AD47">
        <f t="shared" si="1"/>
        <v>232.07216927481153</v>
      </c>
      <c r="AE47">
        <f>'IDT-1'!E47</f>
        <v>0</v>
      </c>
      <c r="AF47" s="26"/>
      <c r="AG47">
        <f t="shared" si="2"/>
        <v>232.07216927481153</v>
      </c>
      <c r="AI47" s="75">
        <f>PXIL!K47</f>
        <v>0</v>
      </c>
      <c r="AJ47" s="75">
        <f>PXIL!Q47</f>
        <v>0</v>
      </c>
      <c r="AK47" s="75">
        <f>RTM_IEX!K47</f>
        <v>33.78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48.25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2.0839741708247721</v>
      </c>
      <c r="F48">
        <f>GT_Spot!S48</f>
        <v>0</v>
      </c>
      <c r="G48">
        <f>PPCL_NG!S48</f>
        <v>-0.45302013422818793</v>
      </c>
      <c r="H48">
        <f>PPCL_Spot!S48</f>
        <v>0</v>
      </c>
      <c r="I48">
        <f>Bawana_NG!S48</f>
        <v>29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0.91273879999999974</v>
      </c>
      <c r="O48">
        <f>NDMC_ISGS_exbus!BB48</f>
        <v>76.22999999999999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44.38</v>
      </c>
      <c r="AB48" s="117">
        <f>-STOA!Q48</f>
        <v>0</v>
      </c>
      <c r="AC48">
        <f t="shared" si="0"/>
        <v>2.4085050446650578</v>
      </c>
      <c r="AD48">
        <f t="shared" si="1"/>
        <v>270.37518779193152</v>
      </c>
      <c r="AE48">
        <f>'IDT-1'!E48</f>
        <v>0</v>
      </c>
      <c r="AF48" s="26"/>
      <c r="AG48">
        <f t="shared" si="2"/>
        <v>270.37518779193152</v>
      </c>
      <c r="AI48" s="75">
        <f>PXIL!K48</f>
        <v>0</v>
      </c>
      <c r="AJ48" s="75">
        <f>PXIL!Q48</f>
        <v>0</v>
      </c>
      <c r="AK48" s="75">
        <f>RTM_IEX!K48</f>
        <v>14.48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106.15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2.0839741708247721</v>
      </c>
      <c r="F49">
        <f>GT_Spot!S49</f>
        <v>0</v>
      </c>
      <c r="G49">
        <f>PPCL_NG!S49</f>
        <v>-0.45302013422818793</v>
      </c>
      <c r="H49">
        <f>PPCL_Spot!S49</f>
        <v>0</v>
      </c>
      <c r="I49">
        <f>Bawana_NG!S49</f>
        <v>29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0.96058479999999991</v>
      </c>
      <c r="O49">
        <f>NDMC_ISGS_exbus!BB49</f>
        <v>76.669999999999987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44.38</v>
      </c>
      <c r="AB49" s="117">
        <f>-STOA!Q49</f>
        <v>0</v>
      </c>
      <c r="AC49">
        <f t="shared" si="0"/>
        <v>2.412798089465058</v>
      </c>
      <c r="AD49">
        <f t="shared" si="1"/>
        <v>270.85874074713149</v>
      </c>
      <c r="AE49">
        <f>'IDT-1'!E49</f>
        <v>0</v>
      </c>
      <c r="AF49" s="26"/>
      <c r="AG49">
        <f t="shared" si="2"/>
        <v>270.85874074713149</v>
      </c>
      <c r="AI49" s="75">
        <f>PXIL!K49</f>
        <v>0</v>
      </c>
      <c r="AJ49" s="75">
        <f>PXIL!Q49</f>
        <v>0</v>
      </c>
      <c r="AK49" s="75">
        <f>RTM_IEX!K49</f>
        <v>14.48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106.15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2.0839741708247721</v>
      </c>
      <c r="F50">
        <f>GT_Spot!S50</f>
        <v>0</v>
      </c>
      <c r="G50">
        <f>PPCL_NG!S50</f>
        <v>-0.45302013422818793</v>
      </c>
      <c r="H50">
        <f>PPCL_Spot!S50</f>
        <v>0</v>
      </c>
      <c r="I50">
        <f>Bawana_NG!S50</f>
        <v>29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0.9361527999999999</v>
      </c>
      <c r="O50">
        <f>NDMC_ISGS_exbus!BB50</f>
        <v>76.849999999999994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44.38</v>
      </c>
      <c r="AB50" s="117">
        <f>-STOA!Q50</f>
        <v>0</v>
      </c>
      <c r="AC50">
        <f t="shared" si="0"/>
        <v>2.4141670878650578</v>
      </c>
      <c r="AD50">
        <f t="shared" si="1"/>
        <v>271.01293974873153</v>
      </c>
      <c r="AE50">
        <f>'IDT-1'!E50</f>
        <v>0</v>
      </c>
      <c r="AF50" s="26"/>
      <c r="AG50">
        <f t="shared" si="2"/>
        <v>271.01293974873153</v>
      </c>
      <c r="AI50" s="75">
        <f>PXIL!K50</f>
        <v>0</v>
      </c>
      <c r="AJ50" s="75">
        <f>PXIL!Q50</f>
        <v>0</v>
      </c>
      <c r="AK50" s="75">
        <f>RTM_IEX!K50</f>
        <v>14.48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106.15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2.0839741708247721</v>
      </c>
      <c r="F51">
        <f>GT_Spot!S51</f>
        <v>0</v>
      </c>
      <c r="G51">
        <f>PPCL_NG!S51</f>
        <v>-0.45302013422818793</v>
      </c>
      <c r="H51">
        <f>PPCL_Spot!S51</f>
        <v>0</v>
      </c>
      <c r="I51">
        <f>Bawana_NG!S51</f>
        <v>28.999999999999996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0.91660719999999984</v>
      </c>
      <c r="O51">
        <f>NDMC_ISGS_exbus!BB51</f>
        <v>76.44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20.260000000000002</v>
      </c>
      <c r="AB51" s="117">
        <f>-STOA!Q51</f>
        <v>0</v>
      </c>
      <c r="AC51">
        <f t="shared" si="0"/>
        <v>2.0707070865850579</v>
      </c>
      <c r="AD51">
        <f t="shared" si="1"/>
        <v>232.32685415001151</v>
      </c>
      <c r="AE51">
        <f>'IDT-1'!E51</f>
        <v>0</v>
      </c>
      <c r="AF51" s="26"/>
      <c r="AG51">
        <f t="shared" si="2"/>
        <v>232.32685415001151</v>
      </c>
      <c r="AI51" s="75">
        <f>PXIL!K51</f>
        <v>0</v>
      </c>
      <c r="AJ51" s="75">
        <f>PXIL!Q51</f>
        <v>0</v>
      </c>
      <c r="AK51" s="75">
        <f>RTM_IEX!K51</f>
        <v>48.25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57.9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2.0232169063692393</v>
      </c>
      <c r="F52">
        <f>GT_Spot!S52</f>
        <v>0</v>
      </c>
      <c r="G52">
        <f>PPCL_NG!S52</f>
        <v>-0.45302013422818793</v>
      </c>
      <c r="H52">
        <f>PPCL_Spot!S52</f>
        <v>0</v>
      </c>
      <c r="I52">
        <f>Bawana_NG!S52</f>
        <v>28.999999999999996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0.92943399999999998</v>
      </c>
      <c r="O52">
        <f>NDMC_ISGS_exbus!BB52</f>
        <v>76.459999999999994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20.260000000000002</v>
      </c>
      <c r="AB52" s="117">
        <f>-STOA!Q52</f>
        <v>0</v>
      </c>
      <c r="AC52">
        <f t="shared" si="0"/>
        <v>2.5799812984978496</v>
      </c>
      <c r="AD52">
        <f t="shared" si="1"/>
        <v>289.68964947364321</v>
      </c>
      <c r="AE52">
        <f>'IDT-1'!E52</f>
        <v>0</v>
      </c>
      <c r="AF52" s="26"/>
      <c r="AG52">
        <f t="shared" si="2"/>
        <v>289.68964947364321</v>
      </c>
      <c r="AI52" s="75">
        <f>PXIL!K52</f>
        <v>0</v>
      </c>
      <c r="AJ52" s="75">
        <f>PXIL!Q52</f>
        <v>0</v>
      </c>
      <c r="AK52" s="75">
        <f>RTM_IEX!K52</f>
        <v>19.3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144.75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2.0232169063692393</v>
      </c>
      <c r="F53">
        <f>GT_Spot!S53</f>
        <v>0</v>
      </c>
      <c r="G53">
        <f>PPCL_NG!S53</f>
        <v>-0.45302013422818793</v>
      </c>
      <c r="H53">
        <f>PPCL_Spot!S53</f>
        <v>0</v>
      </c>
      <c r="I53">
        <f>Bawana_NG!S53</f>
        <v>28.999999999999996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0.95875239999999973</v>
      </c>
      <c r="O53">
        <f>NDMC_ISGS_exbus!BB53</f>
        <v>76.48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20.260000000000002</v>
      </c>
      <c r="AB53" s="117">
        <f>-STOA!Q53</f>
        <v>0</v>
      </c>
      <c r="AC53">
        <f t="shared" si="0"/>
        <v>2.4105753004178494</v>
      </c>
      <c r="AD53">
        <f t="shared" si="1"/>
        <v>270.60837387172319</v>
      </c>
      <c r="AE53">
        <f>'IDT-1'!E53</f>
        <v>0</v>
      </c>
      <c r="AF53" s="26"/>
      <c r="AG53">
        <f t="shared" si="2"/>
        <v>270.60837387172319</v>
      </c>
      <c r="AI53" s="75">
        <f>PXIL!K53</f>
        <v>0</v>
      </c>
      <c r="AJ53" s="75">
        <f>PXIL!Q53</f>
        <v>0</v>
      </c>
      <c r="AK53" s="75">
        <f>RTM_IEX!K53</f>
        <v>38.6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106.15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2.0232169063692393</v>
      </c>
      <c r="F54">
        <f>GT_Spot!S54</f>
        <v>0</v>
      </c>
      <c r="G54">
        <f>PPCL_NG!S54</f>
        <v>-0.45302013422818793</v>
      </c>
      <c r="H54">
        <f>PPCL_Spot!S54</f>
        <v>0</v>
      </c>
      <c r="I54">
        <f>Bawana_NG!S54</f>
        <v>28.999999999999996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0.9489795999999997</v>
      </c>
      <c r="O54">
        <f>NDMC_ISGS_exbus!BB54</f>
        <v>76.39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20.260000000000002</v>
      </c>
      <c r="AB54" s="117">
        <f>-STOA!Q54</f>
        <v>0</v>
      </c>
      <c r="AC54">
        <f t="shared" si="0"/>
        <v>2.579537299777849</v>
      </c>
      <c r="AD54">
        <f t="shared" si="1"/>
        <v>289.6396390723632</v>
      </c>
      <c r="AE54">
        <f>'IDT-1'!E54</f>
        <v>0</v>
      </c>
      <c r="AF54" s="26"/>
      <c r="AG54">
        <f t="shared" si="2"/>
        <v>289.6396390723632</v>
      </c>
      <c r="AI54" s="75">
        <f>PXIL!K54</f>
        <v>0</v>
      </c>
      <c r="AJ54" s="75">
        <f>PXIL!Q54</f>
        <v>0</v>
      </c>
      <c r="AK54" s="75">
        <f>RTM_IEX!K54</f>
        <v>28.95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135.1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2.0232169063692393</v>
      </c>
      <c r="F55">
        <f>GT_Spot!S55</f>
        <v>0</v>
      </c>
      <c r="G55">
        <f>PPCL_NG!S55</f>
        <v>-0.45302013422818793</v>
      </c>
      <c r="H55">
        <f>PPCL_Spot!S55</f>
        <v>0</v>
      </c>
      <c r="I55">
        <f>Bawana_NG!S55</f>
        <v>28.999999999999996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0.93717079999999986</v>
      </c>
      <c r="O55">
        <f>NDMC_ISGS_exbus!BB55</f>
        <v>76.22999999999999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20.260000000000002</v>
      </c>
      <c r="AB55" s="117">
        <f>-STOA!Q55</f>
        <v>0</v>
      </c>
      <c r="AC55">
        <f t="shared" si="0"/>
        <v>2.068505382337849</v>
      </c>
      <c r="AD55">
        <f t="shared" si="1"/>
        <v>232.07886218980317</v>
      </c>
      <c r="AE55">
        <f>'IDT-1'!E55</f>
        <v>0</v>
      </c>
      <c r="AF55" s="26"/>
      <c r="AG55">
        <f t="shared" si="2"/>
        <v>232.07886218980317</v>
      </c>
      <c r="AI55" s="75">
        <f>PXIL!K55</f>
        <v>0</v>
      </c>
      <c r="AJ55" s="75">
        <f>PXIL!Q55</f>
        <v>0</v>
      </c>
      <c r="AK55" s="75">
        <f>RTM_IEX!K55</f>
        <v>28.95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77.2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2.0232169063692393</v>
      </c>
      <c r="F56">
        <f>GT_Spot!S56</f>
        <v>0</v>
      </c>
      <c r="G56">
        <f>PPCL_NG!S56</f>
        <v>-0.45302013422818793</v>
      </c>
      <c r="H56">
        <f>PPCL_Spot!S56</f>
        <v>0</v>
      </c>
      <c r="I56">
        <f>Bawana_NG!S56</f>
        <v>28.999999999999996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0.93228439999999979</v>
      </c>
      <c r="O56">
        <f>NDMC_ISGS_exbus!BB56</f>
        <v>76.239999999999995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20.260000000000002</v>
      </c>
      <c r="AB56" s="117">
        <f>-STOA!Q56</f>
        <v>0</v>
      </c>
      <c r="AC56">
        <f t="shared" si="0"/>
        <v>2.4931503820178493</v>
      </c>
      <c r="AD56">
        <f t="shared" si="1"/>
        <v>279.90933079012319</v>
      </c>
      <c r="AE56">
        <f>'IDT-1'!E56</f>
        <v>0</v>
      </c>
      <c r="AF56" s="26"/>
      <c r="AG56">
        <f t="shared" si="2"/>
        <v>279.90933079012319</v>
      </c>
      <c r="AI56" s="75">
        <f>PXIL!K56</f>
        <v>0</v>
      </c>
      <c r="AJ56" s="75">
        <f>PXIL!Q56</f>
        <v>0</v>
      </c>
      <c r="AK56" s="75">
        <f>RTM_IEX!K56</f>
        <v>19.3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135.1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2.0232169063692393</v>
      </c>
      <c r="F57">
        <f>GT_Spot!S57</f>
        <v>0</v>
      </c>
      <c r="G57">
        <f>PPCL_NG!S57</f>
        <v>-0.45302013422818793</v>
      </c>
      <c r="H57">
        <f>PPCL_Spot!S57</f>
        <v>0</v>
      </c>
      <c r="I57">
        <f>Bawana_NG!S57</f>
        <v>28.999999999999996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0.90398400000000001</v>
      </c>
      <c r="O57">
        <f>NDMC_ISGS_exbus!BB57</f>
        <v>76.339999999999989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20.260000000000002</v>
      </c>
      <c r="AB57" s="117">
        <f>-STOA!Q57</f>
        <v>0</v>
      </c>
      <c r="AC57">
        <f t="shared" si="0"/>
        <v>2.4088613384978492</v>
      </c>
      <c r="AD57">
        <f t="shared" si="1"/>
        <v>270.41531943364316</v>
      </c>
      <c r="AE57">
        <f>'IDT-1'!E57</f>
        <v>0</v>
      </c>
      <c r="AF57" s="26"/>
      <c r="AG57">
        <f t="shared" si="2"/>
        <v>270.41531943364316</v>
      </c>
      <c r="AI57" s="75">
        <f>PXIL!K57</f>
        <v>0</v>
      </c>
      <c r="AJ57" s="75">
        <f>PXIL!Q57</f>
        <v>0</v>
      </c>
      <c r="AK57" s="75">
        <f>RTM_IEX!K57</f>
        <v>28.95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115.8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2.0232169063692393</v>
      </c>
      <c r="F58">
        <f>GT_Spot!S58</f>
        <v>0</v>
      </c>
      <c r="G58">
        <f>PPCL_NG!S58</f>
        <v>-0.45302013422818793</v>
      </c>
      <c r="H58">
        <f>PPCL_Spot!S58</f>
        <v>0</v>
      </c>
      <c r="I58">
        <f>Bawana_NG!S58</f>
        <v>28.999999999999996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0.90296599999999971</v>
      </c>
      <c r="O58">
        <f>NDMC_ISGS_exbus!BB58</f>
        <v>76.44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20.260000000000002</v>
      </c>
      <c r="AB58" s="117">
        <f>-STOA!Q58</f>
        <v>0</v>
      </c>
      <c r="AC58">
        <f t="shared" si="0"/>
        <v>2.4946523800978495</v>
      </c>
      <c r="AD58">
        <f t="shared" si="1"/>
        <v>280.07851039204314</v>
      </c>
      <c r="AE58">
        <f>'IDT-1'!E58</f>
        <v>0</v>
      </c>
      <c r="AF58" s="26"/>
      <c r="AG58">
        <f t="shared" si="2"/>
        <v>280.07851039204314</v>
      </c>
      <c r="AI58" s="75">
        <f>PXIL!K58</f>
        <v>0</v>
      </c>
      <c r="AJ58" s="75">
        <f>PXIL!Q58</f>
        <v>0</v>
      </c>
      <c r="AK58" s="75">
        <f>RTM_IEX!K58</f>
        <v>28.95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125.45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2.0232169063692393</v>
      </c>
      <c r="F59">
        <f>GT_Spot!S59</f>
        <v>0</v>
      </c>
      <c r="G59">
        <f>PPCL_NG!S59</f>
        <v>-0.45302013422818793</v>
      </c>
      <c r="H59">
        <f>PPCL_Spot!S59</f>
        <v>0</v>
      </c>
      <c r="I59">
        <f>Bawana_NG!S59</f>
        <v>28.999999999999996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0.90988839999999993</v>
      </c>
      <c r="O59">
        <f>NDMC_ISGS_exbus!BB59</f>
        <v>76.559999999999988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20.260000000000002</v>
      </c>
      <c r="AB59" s="117">
        <f>-STOA!Q59</f>
        <v>0</v>
      </c>
      <c r="AC59">
        <f t="shared" si="0"/>
        <v>1.9862492972178489</v>
      </c>
      <c r="AD59">
        <f t="shared" si="1"/>
        <v>222.81383587492314</v>
      </c>
      <c r="AE59">
        <f>'IDT-1'!E59</f>
        <v>0</v>
      </c>
      <c r="AF59" s="26"/>
      <c r="AG59">
        <f t="shared" si="2"/>
        <v>222.81383587492314</v>
      </c>
      <c r="AI59" s="75">
        <f>PXIL!K59</f>
        <v>0</v>
      </c>
      <c r="AJ59" s="75">
        <f>PXIL!Q59</f>
        <v>0</v>
      </c>
      <c r="AK59" s="75">
        <f>RTM_IEX!K59</f>
        <v>28.95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67.55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2.0232169063692393</v>
      </c>
      <c r="F60">
        <f>GT_Spot!S60</f>
        <v>0</v>
      </c>
      <c r="G60">
        <f>PPCL_NG!S60</f>
        <v>-0.45302013422818793</v>
      </c>
      <c r="H60">
        <f>PPCL_Spot!S60</f>
        <v>0</v>
      </c>
      <c r="I60">
        <f>Bawana_NG!S60</f>
        <v>28.999999999999996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0.92149359999999969</v>
      </c>
      <c r="O60">
        <f>NDMC_ISGS_exbus!BB60</f>
        <v>76.58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20.260000000000002</v>
      </c>
      <c r="AB60" s="117">
        <f>-STOA!Q60</f>
        <v>0</v>
      </c>
      <c r="AC60">
        <f t="shared" si="0"/>
        <v>2.4960474229778491</v>
      </c>
      <c r="AD60">
        <f t="shared" si="1"/>
        <v>280.23564294916326</v>
      </c>
      <c r="AE60">
        <f>'IDT-1'!E60</f>
        <v>0</v>
      </c>
      <c r="AF60" s="26"/>
      <c r="AG60">
        <f t="shared" si="2"/>
        <v>280.23564294916326</v>
      </c>
      <c r="AI60" s="75">
        <f>PXIL!K60</f>
        <v>0</v>
      </c>
      <c r="AJ60" s="75">
        <f>PXIL!Q60</f>
        <v>0</v>
      </c>
      <c r="AK60" s="75">
        <f>RTM_IEX!K60</f>
        <v>19.3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135.1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2.0232169063692393</v>
      </c>
      <c r="F61">
        <f>GT_Spot!S61</f>
        <v>0</v>
      </c>
      <c r="G61">
        <f>PPCL_NG!S61</f>
        <v>-0.45302013422818793</v>
      </c>
      <c r="H61">
        <f>PPCL_Spot!S61</f>
        <v>0</v>
      </c>
      <c r="I61">
        <f>Bawana_NG!S61</f>
        <v>28.999999999999996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0.94103919999999974</v>
      </c>
      <c r="O61">
        <f>NDMC_ISGS_exbus!BB61</f>
        <v>76.45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20.260000000000002</v>
      </c>
      <c r="AB61" s="117">
        <f>-STOA!Q61</f>
        <v>0</v>
      </c>
      <c r="AC61">
        <f t="shared" si="0"/>
        <v>2.3677394242578491</v>
      </c>
      <c r="AD61">
        <f t="shared" si="1"/>
        <v>265.7834965478832</v>
      </c>
      <c r="AE61">
        <f>'IDT-1'!E61</f>
        <v>0</v>
      </c>
      <c r="AF61" s="26"/>
      <c r="AG61">
        <f t="shared" si="2"/>
        <v>265.7834965478832</v>
      </c>
      <c r="AI61" s="75">
        <f>PXIL!K61</f>
        <v>0</v>
      </c>
      <c r="AJ61" s="75">
        <f>PXIL!Q61</f>
        <v>0</v>
      </c>
      <c r="AK61" s="75">
        <f>RTM_IEX!K61</f>
        <v>33.78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106.15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2.084396734200181</v>
      </c>
      <c r="F62">
        <f>GT_Spot!S62</f>
        <v>0</v>
      </c>
      <c r="G62">
        <f>PPCL_NG!S62</f>
        <v>-0.45302013422818793</v>
      </c>
      <c r="H62">
        <f>PPCL_Spot!S62</f>
        <v>0</v>
      </c>
      <c r="I62">
        <f>Bawana_NG!S62</f>
        <v>28.999999999999996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0.89034279999999988</v>
      </c>
      <c r="O62">
        <f>NDMC_ISGS_exbus!BB62</f>
        <v>76.349999999999994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20.260000000000002</v>
      </c>
      <c r="AB62" s="117">
        <f>-STOA!Q62</f>
        <v>0</v>
      </c>
      <c r="AC62">
        <f t="shared" si="0"/>
        <v>2.5792076784227618</v>
      </c>
      <c r="AD62">
        <f t="shared" si="1"/>
        <v>289.60251172154915</v>
      </c>
      <c r="AE62">
        <f>'IDT-1'!E62</f>
        <v>0</v>
      </c>
      <c r="AF62" s="26"/>
      <c r="AG62">
        <f t="shared" si="2"/>
        <v>289.60251172154915</v>
      </c>
      <c r="AI62" s="75">
        <f>PXIL!K62</f>
        <v>0</v>
      </c>
      <c r="AJ62" s="75">
        <f>PXIL!Q62</f>
        <v>0</v>
      </c>
      <c r="AK62" s="75">
        <f>RTM_IEX!K62</f>
        <v>28.95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135.1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2.084396734200181</v>
      </c>
      <c r="F63">
        <f>GT_Spot!S63</f>
        <v>0</v>
      </c>
      <c r="G63">
        <f>PPCL_NG!S63</f>
        <v>-0.45302013422818793</v>
      </c>
      <c r="H63">
        <f>PPCL_Spot!S63</f>
        <v>0</v>
      </c>
      <c r="I63">
        <f>Bawana_NG!S63</f>
        <v>28.999999999999996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0.91762519999999981</v>
      </c>
      <c r="O63">
        <f>NDMC_ISGS_exbus!BB63</f>
        <v>76.339999999999989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20.260000000000002</v>
      </c>
      <c r="AB63" s="117">
        <f>-STOA!Q63</f>
        <v>0</v>
      </c>
      <c r="AC63">
        <f t="shared" si="0"/>
        <v>2.0698397635427614</v>
      </c>
      <c r="AD63">
        <f t="shared" si="1"/>
        <v>232.22916203642919</v>
      </c>
      <c r="AE63">
        <f>'IDT-1'!E63</f>
        <v>0</v>
      </c>
      <c r="AF63" s="26"/>
      <c r="AG63">
        <f t="shared" si="2"/>
        <v>232.22916203642919</v>
      </c>
      <c r="AI63" s="75">
        <f>PXIL!K63</f>
        <v>0</v>
      </c>
      <c r="AJ63" s="75">
        <f>PXIL!Q63</f>
        <v>0</v>
      </c>
      <c r="AK63" s="75">
        <f>RTM_IEX!K63</f>
        <v>28.95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77.2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2.084396734200181</v>
      </c>
      <c r="F64">
        <f>GT_Spot!S64</f>
        <v>0</v>
      </c>
      <c r="G64">
        <f>PPCL_NG!S64</f>
        <v>-0.45302013422818793</v>
      </c>
      <c r="H64">
        <f>PPCL_Spot!S64</f>
        <v>0</v>
      </c>
      <c r="I64">
        <f>Bawana_NG!S64</f>
        <v>28.999999999999996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0.93330239999999975</v>
      </c>
      <c r="O64">
        <f>NDMC_ISGS_exbus!BB64</f>
        <v>76.389999999999986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20.260000000000002</v>
      </c>
      <c r="AB64" s="117">
        <f>-STOA!Q64</f>
        <v>0</v>
      </c>
      <c r="AC64">
        <f t="shared" si="0"/>
        <v>2.5799377229027614</v>
      </c>
      <c r="AD64">
        <f t="shared" si="1"/>
        <v>289.68474127706918</v>
      </c>
      <c r="AE64">
        <f>'IDT-1'!E64</f>
        <v>0</v>
      </c>
      <c r="AF64" s="26"/>
      <c r="AG64">
        <f t="shared" si="2"/>
        <v>289.68474127706918</v>
      </c>
      <c r="AI64" s="75">
        <f>PXIL!K64</f>
        <v>0</v>
      </c>
      <c r="AJ64" s="75">
        <f>PXIL!Q64</f>
        <v>0</v>
      </c>
      <c r="AK64" s="75">
        <f>RTM_IEX!K64</f>
        <v>28.95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135.1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2.084396734200181</v>
      </c>
      <c r="F65">
        <f>GT_Spot!S65</f>
        <v>0</v>
      </c>
      <c r="G65">
        <f>PPCL_NG!S65</f>
        <v>-0.45302013422818793</v>
      </c>
      <c r="H65">
        <f>PPCL_Spot!S65</f>
        <v>0</v>
      </c>
      <c r="I65">
        <f>Bawana_NG!S65</f>
        <v>28.999999999999996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0.9392067999999999</v>
      </c>
      <c r="O65">
        <f>NDMC_ISGS_exbus!BB65</f>
        <v>76.389999999999986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0.97</v>
      </c>
      <c r="Z65" s="75">
        <f>IEX!Q65</f>
        <v>0</v>
      </c>
      <c r="AA65" s="117">
        <f>STOA!K65</f>
        <v>20.260000000000002</v>
      </c>
      <c r="AB65" s="117">
        <f>-STOA!Q65</f>
        <v>0</v>
      </c>
      <c r="AC65">
        <f t="shared" si="0"/>
        <v>2.3675576816227615</v>
      </c>
      <c r="AD65">
        <f t="shared" si="1"/>
        <v>265.76302571834924</v>
      </c>
      <c r="AE65">
        <f>'IDT-1'!E65</f>
        <v>0</v>
      </c>
      <c r="AF65" s="26"/>
      <c r="AG65">
        <f t="shared" si="2"/>
        <v>265.76302571834924</v>
      </c>
      <c r="AI65" s="75">
        <f>PXIL!K65</f>
        <v>0</v>
      </c>
      <c r="AJ65" s="75">
        <f>PXIL!Q65</f>
        <v>0</v>
      </c>
      <c r="AK65" s="75">
        <f>RTM_IEX!K65</f>
        <v>33.78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105.16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2.084396734200181</v>
      </c>
      <c r="F66">
        <f>GT_Spot!S66</f>
        <v>0</v>
      </c>
      <c r="G66">
        <f>PPCL_NG!S66</f>
        <v>-0.45302013422818793</v>
      </c>
      <c r="H66">
        <f>PPCL_Spot!S66</f>
        <v>0</v>
      </c>
      <c r="I66">
        <f>Bawana_NG!S66</f>
        <v>28.999999999999996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0.90988839999999993</v>
      </c>
      <c r="O66">
        <f>NDMC_ISGS_exbus!BB66</f>
        <v>76.429999999999993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36.57</v>
      </c>
      <c r="Z66" s="75">
        <f>IEX!Q66</f>
        <v>0</v>
      </c>
      <c r="AA66" s="117">
        <f>STOA!K66</f>
        <v>20.260000000000002</v>
      </c>
      <c r="AB66" s="117">
        <f>-STOA!Q66</f>
        <v>0</v>
      </c>
      <c r="AC66">
        <f t="shared" si="0"/>
        <v>2.5799076797027616</v>
      </c>
      <c r="AD66">
        <f t="shared" si="1"/>
        <v>289.68135732026917</v>
      </c>
      <c r="AE66">
        <f>'IDT-1'!E66</f>
        <v>0</v>
      </c>
      <c r="AF66" s="26"/>
      <c r="AG66">
        <f t="shared" si="2"/>
        <v>289.68135732026917</v>
      </c>
      <c r="AI66" s="75">
        <f>PXIL!K66</f>
        <v>0</v>
      </c>
      <c r="AJ66" s="75">
        <f>PXIL!Q66</f>
        <v>0</v>
      </c>
      <c r="AK66" s="75">
        <f>RTM_IEX!K66</f>
        <v>28.95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98.51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2.084396734200181</v>
      </c>
      <c r="F67">
        <f>GT_Spot!S67</f>
        <v>0</v>
      </c>
      <c r="G67">
        <f>PPCL_NG!S67</f>
        <v>-0.45302013422818793</v>
      </c>
      <c r="H67">
        <f>PPCL_Spot!S67</f>
        <v>0</v>
      </c>
      <c r="I67">
        <f>Bawana_NG!S67</f>
        <v>28.999999999999996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0.90785239999999978</v>
      </c>
      <c r="O67">
        <f>NDMC_ISGS_exbus!BB67</f>
        <v>76.459999999999994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20.260000000000002</v>
      </c>
      <c r="AB67" s="117">
        <f>-STOA!Q67</f>
        <v>0</v>
      </c>
      <c r="AC67">
        <f t="shared" si="0"/>
        <v>1.9009697629027613</v>
      </c>
      <c r="AD67">
        <f t="shared" si="1"/>
        <v>213.20825923706923</v>
      </c>
      <c r="AE67">
        <f>'IDT-1'!E67</f>
        <v>0</v>
      </c>
      <c r="AF67" s="26"/>
      <c r="AG67">
        <f t="shared" si="2"/>
        <v>213.20825923706923</v>
      </c>
      <c r="AI67" s="75">
        <f>PXIL!K67</f>
        <v>0</v>
      </c>
      <c r="AJ67" s="75">
        <f>PXIL!Q67</f>
        <v>0</v>
      </c>
      <c r="AK67" s="75">
        <f>RTM_IEX!K67</f>
        <v>19.3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67.55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2.1469912307227093</v>
      </c>
      <c r="F68">
        <f>GT_Spot!S68</f>
        <v>0</v>
      </c>
      <c r="G68">
        <f>PPCL_NG!S68</f>
        <v>-0.45302013422818793</v>
      </c>
      <c r="H68">
        <f>PPCL_Spot!S68</f>
        <v>0</v>
      </c>
      <c r="I68">
        <f>Bawana_NG!S68</f>
        <v>28.999999999999996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0.92352959999999984</v>
      </c>
      <c r="O68">
        <f>NDMC_ISGS_exbus!BB68</f>
        <v>76.47999999999999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2.2200000000000002</v>
      </c>
      <c r="Z68" s="75">
        <f>IEX!Q68</f>
        <v>0</v>
      </c>
      <c r="AA68" s="117">
        <f>STOA!K68</f>
        <v>20.260000000000002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2.3264345538321596</v>
      </c>
      <c r="AD68">
        <f t="shared" ref="AD68:AD98" si="4">SUM(B68:AB68,AI68:AR68)-AC68</f>
        <v>261.13106614266235</v>
      </c>
      <c r="AE68">
        <f>'IDT-1'!E68</f>
        <v>0</v>
      </c>
      <c r="AF68" s="26"/>
      <c r="AG68">
        <f t="shared" ref="AG68:AG98" si="5">SUM(AD68:AF68)+AT68</f>
        <v>261.13106614266235</v>
      </c>
      <c r="AI68" s="75">
        <f>PXIL!K68</f>
        <v>0</v>
      </c>
      <c r="AJ68" s="75">
        <f>PXIL!Q68</f>
        <v>0</v>
      </c>
      <c r="AK68" s="75">
        <f>RTM_IEX!K68</f>
        <v>9.65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123.23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2.1469912307227093</v>
      </c>
      <c r="F69">
        <f>GT_Spot!S69</f>
        <v>0</v>
      </c>
      <c r="G69">
        <f>PPCL_NG!S69</f>
        <v>-0.45302013422818793</v>
      </c>
      <c r="H69">
        <f>PPCL_Spot!S69</f>
        <v>0</v>
      </c>
      <c r="I69">
        <f>Bawana_NG!S69</f>
        <v>28.999999999999996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0.89421119999999987</v>
      </c>
      <c r="O69">
        <f>NDMC_ISGS_exbus!BB69</f>
        <v>76.459999999999994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1.25</v>
      </c>
      <c r="Z69" s="75">
        <f>IEX!Q69</f>
        <v>0</v>
      </c>
      <c r="AA69" s="117">
        <f>STOA!K69</f>
        <v>20.260000000000002</v>
      </c>
      <c r="AB69" s="117">
        <f>-STOA!Q69</f>
        <v>0</v>
      </c>
      <c r="AC69">
        <f t="shared" si="3"/>
        <v>2.3257365519121596</v>
      </c>
      <c r="AD69">
        <f t="shared" si="4"/>
        <v>261.05244574458237</v>
      </c>
      <c r="AE69">
        <f>'IDT-1'!E69</f>
        <v>0</v>
      </c>
      <c r="AF69" s="26"/>
      <c r="AG69">
        <f t="shared" si="5"/>
        <v>261.05244574458237</v>
      </c>
      <c r="AI69" s="75">
        <f>PXIL!K69</f>
        <v>0</v>
      </c>
      <c r="AJ69" s="75">
        <f>PXIL!Q69</f>
        <v>0</v>
      </c>
      <c r="AK69" s="75">
        <f>RTM_IEX!K69</f>
        <v>28.95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104.87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2.1469912307227093</v>
      </c>
      <c r="F70">
        <f>GT_Spot!S70</f>
        <v>0</v>
      </c>
      <c r="G70">
        <f>PPCL_NG!S70</f>
        <v>-0.45302013422818793</v>
      </c>
      <c r="H70">
        <f>PPCL_Spot!S70</f>
        <v>0</v>
      </c>
      <c r="I70">
        <f>Bawana_NG!S70</f>
        <v>28.999999999999996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0.90296599999999971</v>
      </c>
      <c r="O70">
        <f>NDMC_ISGS_exbus!BB70</f>
        <v>76.529999999999987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28.46</v>
      </c>
      <c r="Z70" s="75">
        <f>IEX!Q70</f>
        <v>0</v>
      </c>
      <c r="AA70" s="117">
        <f>STOA!K70</f>
        <v>20.260000000000002</v>
      </c>
      <c r="AB70" s="117">
        <f>-STOA!Q70</f>
        <v>0</v>
      </c>
      <c r="AC70">
        <f t="shared" si="3"/>
        <v>2.3263415941521597</v>
      </c>
      <c r="AD70">
        <f t="shared" si="4"/>
        <v>261.12059550234233</v>
      </c>
      <c r="AE70">
        <f>'IDT-1'!E70</f>
        <v>0</v>
      </c>
      <c r="AF70" s="26"/>
      <c r="AG70">
        <f t="shared" si="5"/>
        <v>261.12059550234233</v>
      </c>
      <c r="AI70" s="75">
        <f>PXIL!K70</f>
        <v>0</v>
      </c>
      <c r="AJ70" s="75">
        <f>PXIL!Q70</f>
        <v>0</v>
      </c>
      <c r="AK70" s="75">
        <f>RTM_IEX!K70</f>
        <v>9.65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96.95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2.1469912307227093</v>
      </c>
      <c r="F71">
        <f>GT_Spot!S71</f>
        <v>0</v>
      </c>
      <c r="G71">
        <f>PPCL_NG!S71</f>
        <v>-0.45302013422818793</v>
      </c>
      <c r="H71">
        <f>PPCL_Spot!S71</f>
        <v>0</v>
      </c>
      <c r="I71">
        <f>Bawana_NG!S71</f>
        <v>28.999999999999996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0.90988839999999993</v>
      </c>
      <c r="O71">
        <f>NDMC_ISGS_exbus!BB71</f>
        <v>76.239999999999981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4.83</v>
      </c>
      <c r="Z71" s="75">
        <f>IEX!Q71</f>
        <v>0</v>
      </c>
      <c r="AA71" s="117">
        <f>STOA!K71</f>
        <v>20.260000000000002</v>
      </c>
      <c r="AB71" s="117">
        <f>-STOA!Q71</f>
        <v>0</v>
      </c>
      <c r="AC71">
        <f t="shared" si="3"/>
        <v>1.8141545112721595</v>
      </c>
      <c r="AD71">
        <f t="shared" si="4"/>
        <v>203.42970498522234</v>
      </c>
      <c r="AE71">
        <f>'IDT-1'!E71</f>
        <v>0</v>
      </c>
      <c r="AF71" s="26"/>
      <c r="AG71">
        <f t="shared" si="5"/>
        <v>203.42970498522234</v>
      </c>
      <c r="AI71" s="75">
        <f>PXIL!K71</f>
        <v>0</v>
      </c>
      <c r="AJ71" s="75">
        <f>PXIL!Q71</f>
        <v>0</v>
      </c>
      <c r="AK71" s="75">
        <f>RTM_IEX!K71</f>
        <v>19.3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53.01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2.1469912307227093</v>
      </c>
      <c r="F72">
        <f>GT_Spot!S72</f>
        <v>0</v>
      </c>
      <c r="G72">
        <f>PPCL_NG!S72</f>
        <v>-0.45302013422818793</v>
      </c>
      <c r="H72">
        <f>PPCL_Spot!S72</f>
        <v>0</v>
      </c>
      <c r="I72">
        <f>Bawana_NG!S72</f>
        <v>28.999999999999996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0.88830679999999984</v>
      </c>
      <c r="O72">
        <f>NDMC_ISGS_exbus!BB72</f>
        <v>76.289999999999992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20.260000000000002</v>
      </c>
      <c r="AB72" s="117">
        <f>-STOA!Q72</f>
        <v>0</v>
      </c>
      <c r="AC72">
        <f t="shared" si="3"/>
        <v>2.2395325931921599</v>
      </c>
      <c r="AD72">
        <f t="shared" si="4"/>
        <v>251.34274530330237</v>
      </c>
      <c r="AE72">
        <f>'IDT-1'!E72</f>
        <v>0</v>
      </c>
      <c r="AF72" s="26"/>
      <c r="AG72">
        <f t="shared" si="5"/>
        <v>251.34274530330237</v>
      </c>
      <c r="AI72" s="75">
        <f>PXIL!K72</f>
        <v>0</v>
      </c>
      <c r="AJ72" s="75">
        <f>PXIL!Q72</f>
        <v>0</v>
      </c>
      <c r="AK72" s="75">
        <f>RTM_IEX!K72</f>
        <v>19.3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106.15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2.1469912307227093</v>
      </c>
      <c r="F73">
        <f>GT_Spot!S73</f>
        <v>0</v>
      </c>
      <c r="G73">
        <f>PPCL_NG!S73</f>
        <v>-0.45302013422818793</v>
      </c>
      <c r="H73">
        <f>PPCL_Spot!S73</f>
        <v>0</v>
      </c>
      <c r="I73">
        <f>Bawana_NG!S73</f>
        <v>28.999999999999996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0.84534719999999997</v>
      </c>
      <c r="O73">
        <f>NDMC_ISGS_exbus!BB73</f>
        <v>76.27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20.260000000000002</v>
      </c>
      <c r="AB73" s="117">
        <f>-STOA!Q73</f>
        <v>0</v>
      </c>
      <c r="AC73">
        <f t="shared" si="3"/>
        <v>2.1540585487121597</v>
      </c>
      <c r="AD73">
        <f t="shared" si="4"/>
        <v>241.71525974778237</v>
      </c>
      <c r="AE73">
        <f>'IDT-1'!E73</f>
        <v>0</v>
      </c>
      <c r="AF73" s="26"/>
      <c r="AG73">
        <f t="shared" si="5"/>
        <v>241.71525974778237</v>
      </c>
      <c r="AI73" s="75">
        <f>PXIL!K73</f>
        <v>0</v>
      </c>
      <c r="AJ73" s="75">
        <f>PXIL!Q73</f>
        <v>0</v>
      </c>
      <c r="AK73" s="75">
        <f>RTM_IEX!K73</f>
        <v>9.65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106.15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2.1469912307227093</v>
      </c>
      <c r="F74">
        <f>GT_Spot!S74</f>
        <v>0</v>
      </c>
      <c r="G74">
        <f>PPCL_NG!S74</f>
        <v>-0.45302013422818793</v>
      </c>
      <c r="H74">
        <f>PPCL_Spot!S74</f>
        <v>0</v>
      </c>
      <c r="I74">
        <f>Bawana_NG!S74</f>
        <v>28.999999999999996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0.8756835999999999</v>
      </c>
      <c r="O74">
        <f>NDMC_ISGS_exbus!BB74</f>
        <v>76.289999999999992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20.65</v>
      </c>
      <c r="Z74" s="75">
        <f>IEX!Q74</f>
        <v>0</v>
      </c>
      <c r="AA74" s="117">
        <f>STOA!K74</f>
        <v>20.260000000000002</v>
      </c>
      <c r="AB74" s="117">
        <f>-STOA!Q74</f>
        <v>0</v>
      </c>
      <c r="AC74">
        <f t="shared" si="3"/>
        <v>2.0693175090321598</v>
      </c>
      <c r="AD74">
        <f t="shared" si="4"/>
        <v>232.17033718746237</v>
      </c>
      <c r="AE74">
        <f>'IDT-1'!E74</f>
        <v>0</v>
      </c>
      <c r="AF74" s="26"/>
      <c r="AG74">
        <f t="shared" si="5"/>
        <v>232.17033718746237</v>
      </c>
      <c r="AI74" s="75">
        <f>PXIL!K74</f>
        <v>0</v>
      </c>
      <c r="AJ74" s="75">
        <f>PXIL!Q74</f>
        <v>0</v>
      </c>
      <c r="AK74" s="75">
        <f>RTM_IEX!K74</f>
        <v>9.65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75.819999999999993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1.3108861718187639</v>
      </c>
      <c r="F75">
        <f>GT_Spot!S75</f>
        <v>0</v>
      </c>
      <c r="G75">
        <f>PPCL_NG!S75</f>
        <v>-0.45302013422818793</v>
      </c>
      <c r="H75">
        <f>PPCL_Spot!S75</f>
        <v>0</v>
      </c>
      <c r="I75">
        <f>Bawana_NG!S75</f>
        <v>28.999999999999996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0.92841599999999969</v>
      </c>
      <c r="O75">
        <f>NDMC_ISGS_exbus!BB75</f>
        <v>76.510000000000005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26.34</v>
      </c>
      <c r="Z75" s="75">
        <f>IEX!Q75</f>
        <v>0</v>
      </c>
      <c r="AA75" s="117">
        <f>STOA!K75</f>
        <v>0.96</v>
      </c>
      <c r="AB75" s="117">
        <f>-STOA!Q75</f>
        <v>0</v>
      </c>
      <c r="AC75">
        <f t="shared" si="3"/>
        <v>1.5548398296338051</v>
      </c>
      <c r="AD75">
        <f t="shared" si="4"/>
        <v>174.22144220795678</v>
      </c>
      <c r="AE75">
        <f>'IDT-1'!E75</f>
        <v>0</v>
      </c>
      <c r="AF75" s="26"/>
      <c r="AG75">
        <f t="shared" si="5"/>
        <v>174.22144220795678</v>
      </c>
      <c r="AI75" s="75">
        <f>PXIL!K75</f>
        <v>0</v>
      </c>
      <c r="AJ75" s="75">
        <f>PXIL!Q75</f>
        <v>0</v>
      </c>
      <c r="AK75" s="75">
        <f>RTM_IEX!K75</f>
        <v>19.3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21.88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1.2819635602795376</v>
      </c>
      <c r="F76">
        <f>GT_Spot!S76</f>
        <v>0</v>
      </c>
      <c r="G76">
        <f>PPCL_NG!S76</f>
        <v>-0.45302013422818793</v>
      </c>
      <c r="H76">
        <f>PPCL_Spot!S76</f>
        <v>0</v>
      </c>
      <c r="I76">
        <f>Bawana_NG!S76</f>
        <v>28.999999999999996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0.95386599999999977</v>
      </c>
      <c r="O76">
        <f>NDMC_ISGS_exbus!BB76</f>
        <v>76.540000000000006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44.34</v>
      </c>
      <c r="Z76" s="75">
        <f>IEX!Q76</f>
        <v>0</v>
      </c>
      <c r="AA76" s="117">
        <f>STOA!K76</f>
        <v>0.96</v>
      </c>
      <c r="AB76" s="117">
        <f>-STOA!Q76</f>
        <v>0</v>
      </c>
      <c r="AC76">
        <f t="shared" si="3"/>
        <v>1.9146412706522602</v>
      </c>
      <c r="AD76">
        <f t="shared" si="4"/>
        <v>214.7481681553991</v>
      </c>
      <c r="AE76">
        <f>'IDT-1'!E76</f>
        <v>0</v>
      </c>
      <c r="AF76" s="26"/>
      <c r="AG76">
        <f t="shared" si="5"/>
        <v>214.7481681553991</v>
      </c>
      <c r="AI76" s="75">
        <f>PXIL!K76</f>
        <v>0</v>
      </c>
      <c r="AJ76" s="75">
        <f>PXIL!Q76</f>
        <v>0</v>
      </c>
      <c r="AK76" s="75">
        <f>RTM_IEX!K76</f>
        <v>28.95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35.090000000000003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1.2819635602795376</v>
      </c>
      <c r="F77">
        <f>GT_Spot!S77</f>
        <v>0</v>
      </c>
      <c r="G77">
        <f>PPCL_NG!S77</f>
        <v>-0.45302013422818793</v>
      </c>
      <c r="H77">
        <f>PPCL_Spot!S77</f>
        <v>0</v>
      </c>
      <c r="I77">
        <f>Bawana_NG!S77</f>
        <v>28.999999999999996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0.92556559999999988</v>
      </c>
      <c r="O77">
        <f>NDMC_ISGS_exbus!BB77</f>
        <v>76.56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33.799999999999997</v>
      </c>
      <c r="Z77" s="75">
        <f>IEX!Q77</f>
        <v>0</v>
      </c>
      <c r="AA77" s="117">
        <f>STOA!K77</f>
        <v>0.96</v>
      </c>
      <c r="AB77" s="117">
        <f>-STOA!Q77</f>
        <v>0</v>
      </c>
      <c r="AC77">
        <f t="shared" si="3"/>
        <v>1.77456022713226</v>
      </c>
      <c r="AD77">
        <f t="shared" si="4"/>
        <v>198.96994879891906</v>
      </c>
      <c r="AE77">
        <f>'IDT-1'!E77</f>
        <v>0</v>
      </c>
      <c r="AF77" s="26"/>
      <c r="AG77">
        <f t="shared" si="5"/>
        <v>198.96994879891906</v>
      </c>
      <c r="AI77" s="75">
        <f>PXIL!K77</f>
        <v>0</v>
      </c>
      <c r="AJ77" s="75">
        <f>PXIL!Q77</f>
        <v>0</v>
      </c>
      <c r="AK77" s="75">
        <f>RTM_IEX!K77</f>
        <v>27.63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31.04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1.3521769887456931</v>
      </c>
      <c r="F78">
        <f>GT_Spot!S78</f>
        <v>0</v>
      </c>
      <c r="G78">
        <f>PPCL_NG!S78</f>
        <v>-0.45302013422818793</v>
      </c>
      <c r="H78">
        <f>PPCL_Spot!S78</f>
        <v>0</v>
      </c>
      <c r="I78">
        <f>Bawana_NG!S78</f>
        <v>28.999999999999996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0.94592559999999981</v>
      </c>
      <c r="O78">
        <f>NDMC_ISGS_exbus!BB78</f>
        <v>76.59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28.65</v>
      </c>
      <c r="Z78" s="75">
        <f>IEX!Q78</f>
        <v>0</v>
      </c>
      <c r="AA78" s="117">
        <f>STOA!K78</f>
        <v>0.96</v>
      </c>
      <c r="AB78" s="117">
        <f>-STOA!Q78</f>
        <v>0</v>
      </c>
      <c r="AC78">
        <f t="shared" si="3"/>
        <v>1.6850692733027621</v>
      </c>
      <c r="AD78">
        <f t="shared" si="4"/>
        <v>188.89001318121475</v>
      </c>
      <c r="AE78">
        <f>'IDT-1'!E78</f>
        <v>0</v>
      </c>
      <c r="AF78" s="26"/>
      <c r="AG78">
        <f t="shared" si="5"/>
        <v>188.89001318121475</v>
      </c>
      <c r="AI78" s="75">
        <f>PXIL!K78</f>
        <v>0</v>
      </c>
      <c r="AJ78" s="75">
        <f>PXIL!Q78</f>
        <v>0</v>
      </c>
      <c r="AK78" s="75">
        <f>RTM_IEX!K78</f>
        <v>24.72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28.81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1.3521769887456931</v>
      </c>
      <c r="F79">
        <f>GT_Spot!S79</f>
        <v>0</v>
      </c>
      <c r="G79">
        <f>PPCL_NG!S79</f>
        <v>-0.45302013422818793</v>
      </c>
      <c r="H79">
        <f>PPCL_Spot!S79</f>
        <v>0</v>
      </c>
      <c r="I79">
        <f>Bawana_NG!S79</f>
        <v>28.999999999999996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0.91660719999999984</v>
      </c>
      <c r="O79">
        <f>NDMC_ISGS_exbus!BB79</f>
        <v>76.62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9.14</v>
      </c>
      <c r="Z79" s="75">
        <f>IEX!Q79</f>
        <v>0</v>
      </c>
      <c r="AA79" s="117">
        <f>STOA!K79</f>
        <v>0.96</v>
      </c>
      <c r="AB79" s="117">
        <f>-STOA!Q79</f>
        <v>0</v>
      </c>
      <c r="AC79">
        <f t="shared" si="3"/>
        <v>1.276227271382762</v>
      </c>
      <c r="AD79">
        <f t="shared" si="4"/>
        <v>142.83953678313475</v>
      </c>
      <c r="AE79">
        <f>'IDT-1'!E79</f>
        <v>0</v>
      </c>
      <c r="AF79" s="26"/>
      <c r="AG79">
        <f t="shared" si="5"/>
        <v>142.83953678313475</v>
      </c>
      <c r="AI79" s="75">
        <f>PXIL!K79</f>
        <v>0</v>
      </c>
      <c r="AJ79" s="75">
        <f>PXIL!Q79</f>
        <v>0</v>
      </c>
      <c r="AK79" s="75">
        <f>RTM_IEX!K79</f>
        <v>8.93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17.649999999999999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1.3521769887456931</v>
      </c>
      <c r="F80">
        <f>GT_Spot!S80</f>
        <v>0</v>
      </c>
      <c r="G80">
        <f>PPCL_NG!S80</f>
        <v>-0.45302013422818793</v>
      </c>
      <c r="H80">
        <f>PPCL_Spot!S80</f>
        <v>0</v>
      </c>
      <c r="I80">
        <f>Bawana_NG!S80</f>
        <v>28.999999999999996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0.9361527999999999</v>
      </c>
      <c r="O80">
        <f>NDMC_ISGS_exbus!BB80</f>
        <v>76.650000000000006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17.75</v>
      </c>
      <c r="Z80" s="75">
        <f>IEX!Q80</f>
        <v>0</v>
      </c>
      <c r="AA80" s="117">
        <f>STOA!K80</f>
        <v>0.96</v>
      </c>
      <c r="AB80" s="117">
        <f>-STOA!Q80</f>
        <v>0</v>
      </c>
      <c r="AC80">
        <f t="shared" si="3"/>
        <v>1.566359272662762</v>
      </c>
      <c r="AD80">
        <f t="shared" si="4"/>
        <v>175.51895038185475</v>
      </c>
      <c r="AE80">
        <f>'IDT-1'!E80</f>
        <v>0</v>
      </c>
      <c r="AF80" s="26"/>
      <c r="AG80">
        <f t="shared" si="5"/>
        <v>175.51895038185475</v>
      </c>
      <c r="AI80" s="75">
        <f>PXIL!K80</f>
        <v>0</v>
      </c>
      <c r="AJ80" s="75">
        <f>PXIL!Q80</f>
        <v>0</v>
      </c>
      <c r="AK80" s="75">
        <f>RTM_IEX!K80</f>
        <v>13.5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37.39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1.3521769887456931</v>
      </c>
      <c r="F81">
        <f>GT_Spot!S81</f>
        <v>0</v>
      </c>
      <c r="G81">
        <f>PPCL_NG!S81</f>
        <v>-0.45302013422818793</v>
      </c>
      <c r="H81">
        <f>PPCL_Spot!S81</f>
        <v>0</v>
      </c>
      <c r="I81">
        <f>Bawana_NG!S81</f>
        <v>28.27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0.91172079999999978</v>
      </c>
      <c r="O81">
        <f>NDMC_ISGS_exbus!BB81</f>
        <v>76.69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20.49</v>
      </c>
      <c r="Z81" s="75">
        <f>IEX!Q81</f>
        <v>0</v>
      </c>
      <c r="AA81" s="117">
        <f>STOA!K81</f>
        <v>0.96</v>
      </c>
      <c r="AB81" s="117">
        <f>-STOA!Q81</f>
        <v>0</v>
      </c>
      <c r="AC81">
        <f t="shared" si="3"/>
        <v>1.588320271062762</v>
      </c>
      <c r="AD81">
        <f t="shared" si="4"/>
        <v>177.99255738345471</v>
      </c>
      <c r="AE81">
        <f>'IDT-1'!E81</f>
        <v>0</v>
      </c>
      <c r="AF81" s="26"/>
      <c r="AG81">
        <f t="shared" si="5"/>
        <v>177.99255738345471</v>
      </c>
      <c r="AI81" s="75">
        <f>PXIL!K81</f>
        <v>0</v>
      </c>
      <c r="AJ81" s="75">
        <f>PXIL!Q81</f>
        <v>0</v>
      </c>
      <c r="AK81" s="75">
        <f>RTM_IEX!K81</f>
        <v>12.07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39.29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2.162958614616965</v>
      </c>
      <c r="F82">
        <f>GT_Spot!S82</f>
        <v>0</v>
      </c>
      <c r="G82">
        <f>PPCL_NG!S82</f>
        <v>-0.45302013422818793</v>
      </c>
      <c r="H82">
        <f>PPCL_Spot!S82</f>
        <v>0</v>
      </c>
      <c r="I82">
        <f>Bawana_NG!S82</f>
        <v>28.27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0.93228439999999979</v>
      </c>
      <c r="O82">
        <f>NDMC_ISGS_exbus!BB82</f>
        <v>76.73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19.82</v>
      </c>
      <c r="Z82" s="75">
        <f>IEX!Q82</f>
        <v>0</v>
      </c>
      <c r="AA82" s="117">
        <f>STOA!K82</f>
        <v>0.96</v>
      </c>
      <c r="AB82" s="117">
        <f>-STOA!Q82</f>
        <v>0</v>
      </c>
      <c r="AC82">
        <f t="shared" si="3"/>
        <v>1.7413641090504295</v>
      </c>
      <c r="AD82">
        <f t="shared" si="4"/>
        <v>195.23085877133835</v>
      </c>
      <c r="AE82">
        <f>'IDT-1'!E82</f>
        <v>0</v>
      </c>
      <c r="AF82" s="26"/>
      <c r="AG82">
        <f t="shared" si="5"/>
        <v>195.23085877133835</v>
      </c>
      <c r="AI82" s="75">
        <f>PXIL!K82</f>
        <v>0</v>
      </c>
      <c r="AJ82" s="75">
        <f>PXIL!Q82</f>
        <v>0</v>
      </c>
      <c r="AK82" s="75">
        <f>RTM_IEX!K82</f>
        <v>22.2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46.35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2.2237158790724978</v>
      </c>
      <c r="F83">
        <f>GT_Spot!S83</f>
        <v>0</v>
      </c>
      <c r="G83">
        <f>PPCL_NG!S83</f>
        <v>-0.45302013422818793</v>
      </c>
      <c r="H83">
        <f>PPCL_Spot!S83</f>
        <v>0</v>
      </c>
      <c r="I83">
        <f>Bawana_NG!S83</f>
        <v>28.27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0.93432039999999983</v>
      </c>
      <c r="O83">
        <f>NDMC_ISGS_exbus!BB83</f>
        <v>76.81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0.96</v>
      </c>
      <c r="AB83" s="117">
        <f>-STOA!Q83</f>
        <v>0</v>
      </c>
      <c r="AC83">
        <f t="shared" si="3"/>
        <v>1.3034126897776379</v>
      </c>
      <c r="AD83">
        <f t="shared" si="4"/>
        <v>145.90160345506666</v>
      </c>
      <c r="AE83">
        <f>'IDT-1'!E83</f>
        <v>0</v>
      </c>
      <c r="AF83" s="26"/>
      <c r="AG83">
        <f t="shared" si="5"/>
        <v>145.90160345506666</v>
      </c>
      <c r="AI83" s="75">
        <f>PXIL!K83</f>
        <v>0</v>
      </c>
      <c r="AJ83" s="75">
        <f>PXIL!Q83</f>
        <v>0</v>
      </c>
      <c r="AK83" s="75">
        <f>RTM_IEX!K83</f>
        <v>9.51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28.95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2.2237158790724978</v>
      </c>
      <c r="F84">
        <f>GT_Spot!S84</f>
        <v>0</v>
      </c>
      <c r="G84">
        <f>PPCL_NG!S84</f>
        <v>-0.45302013422818793</v>
      </c>
      <c r="H84">
        <f>PPCL_Spot!S84</f>
        <v>0</v>
      </c>
      <c r="I84">
        <f>Bawana_NG!S84</f>
        <v>28.27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0.95386599999999977</v>
      </c>
      <c r="O84">
        <f>NDMC_ISGS_exbus!BB84</f>
        <v>76.84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2.41</v>
      </c>
      <c r="Z84" s="75">
        <f>IEX!Q84</f>
        <v>0</v>
      </c>
      <c r="AA84" s="117">
        <f>STOA!K84</f>
        <v>0.96</v>
      </c>
      <c r="AB84" s="117">
        <f>-STOA!Q84</f>
        <v>0</v>
      </c>
      <c r="AC84">
        <f t="shared" si="3"/>
        <v>1.601464691057638</v>
      </c>
      <c r="AD84">
        <f t="shared" si="4"/>
        <v>179.47309705378666</v>
      </c>
      <c r="AE84">
        <f>'IDT-1'!E84</f>
        <v>0</v>
      </c>
      <c r="AF84" s="26"/>
      <c r="AG84">
        <f t="shared" si="5"/>
        <v>179.47309705378666</v>
      </c>
      <c r="AI84" s="75">
        <f>PXIL!K84</f>
        <v>0</v>
      </c>
      <c r="AJ84" s="75">
        <f>PXIL!Q84</f>
        <v>0</v>
      </c>
      <c r="AK84" s="75">
        <f>RTM_IEX!K84</f>
        <v>9.65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60.22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2.2237158790724978</v>
      </c>
      <c r="F85">
        <f>GT_Spot!S85</f>
        <v>0</v>
      </c>
      <c r="G85">
        <f>PPCL_NG!S85</f>
        <v>-0.45302013422818793</v>
      </c>
      <c r="H85">
        <f>PPCL_Spot!S85</f>
        <v>0</v>
      </c>
      <c r="I85">
        <f>Bawana_NG!S85</f>
        <v>28.089999999999996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0.95569839999999984</v>
      </c>
      <c r="O85">
        <f>NDMC_ISGS_exbus!BB85</f>
        <v>76.860000000000014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0.96</v>
      </c>
      <c r="AB85" s="117">
        <f>-STOA!Q85</f>
        <v>0</v>
      </c>
      <c r="AC85">
        <f t="shared" si="3"/>
        <v>1.6009528161776378</v>
      </c>
      <c r="AD85">
        <f t="shared" si="4"/>
        <v>179.4154413286667</v>
      </c>
      <c r="AE85">
        <f>'IDT-1'!E85</f>
        <v>0</v>
      </c>
      <c r="AF85" s="26"/>
      <c r="AG85">
        <f t="shared" si="5"/>
        <v>179.4154413286667</v>
      </c>
      <c r="AI85" s="75">
        <f>PXIL!K85</f>
        <v>0</v>
      </c>
      <c r="AJ85" s="75">
        <f>PXIL!Q85</f>
        <v>0</v>
      </c>
      <c r="AK85" s="75">
        <f>RTM_IEX!K85</f>
        <v>9.65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62.73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2.1603079555175362</v>
      </c>
      <c r="F86">
        <f>GT_Spot!S86</f>
        <v>0</v>
      </c>
      <c r="G86">
        <f>PPCL_NG!S86</f>
        <v>-0.45302013422818793</v>
      </c>
      <c r="H86">
        <f>PPCL_Spot!S86</f>
        <v>0</v>
      </c>
      <c r="I86">
        <f>Bawana_NG!S86</f>
        <v>28.27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0.94307519999999978</v>
      </c>
      <c r="O86">
        <f>NDMC_ISGS_exbus!BB86</f>
        <v>76.890000000000015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0.96</v>
      </c>
      <c r="AB86" s="117">
        <f>-STOA!Q86</f>
        <v>0</v>
      </c>
      <c r="AC86">
        <f t="shared" si="3"/>
        <v>1.5596277422903544</v>
      </c>
      <c r="AD86">
        <f t="shared" si="4"/>
        <v>174.76073527899899</v>
      </c>
      <c r="AE86">
        <f>'IDT-1'!E86</f>
        <v>0</v>
      </c>
      <c r="AF86" s="26"/>
      <c r="AG86">
        <f t="shared" si="5"/>
        <v>174.76073527899899</v>
      </c>
      <c r="AI86" s="75">
        <f>PXIL!K86</f>
        <v>0</v>
      </c>
      <c r="AJ86" s="75">
        <f>PXIL!Q86</f>
        <v>0</v>
      </c>
      <c r="AK86" s="75">
        <f>RTM_IEX!K86</f>
        <v>9.65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57.9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1.4948531191738423</v>
      </c>
      <c r="F87">
        <f>GT_Spot!S87</f>
        <v>0</v>
      </c>
      <c r="G87">
        <f>PPCL_NG!S87</f>
        <v>-0.45302013422818793</v>
      </c>
      <c r="H87">
        <f>PPCL_Spot!S87</f>
        <v>0</v>
      </c>
      <c r="I87">
        <f>Bawana_NG!S87</f>
        <v>28.73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0.9567163999999998</v>
      </c>
      <c r="O87">
        <f>NDMC_ISGS_exbus!BB87</f>
        <v>76.900000000000006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0.96</v>
      </c>
      <c r="AB87" s="117">
        <f>-STOA!Q87</f>
        <v>0</v>
      </c>
      <c r="AC87">
        <f t="shared" si="3"/>
        <v>1.2183477822905298</v>
      </c>
      <c r="AD87">
        <f t="shared" si="4"/>
        <v>136.32020160265515</v>
      </c>
      <c r="AE87">
        <f>'IDT-1'!E87</f>
        <v>0</v>
      </c>
      <c r="AF87" s="26"/>
      <c r="AG87">
        <f t="shared" si="5"/>
        <v>136.32020160265515</v>
      </c>
      <c r="AI87" s="75">
        <f>PXIL!K87</f>
        <v>0</v>
      </c>
      <c r="AJ87" s="75">
        <f>PXIL!Q87</f>
        <v>0</v>
      </c>
      <c r="AK87" s="75">
        <f>RTM_IEX!K87</f>
        <v>9.65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19.3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1.4948531191738423</v>
      </c>
      <c r="F88">
        <f>GT_Spot!S88</f>
        <v>0</v>
      </c>
      <c r="G88">
        <f>PPCL_NG!S88</f>
        <v>-0.45302013422818793</v>
      </c>
      <c r="H88">
        <f>PPCL_Spot!S88</f>
        <v>0</v>
      </c>
      <c r="I88">
        <f>Bawana_NG!S88</f>
        <v>28.73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0.9392067999999999</v>
      </c>
      <c r="O88">
        <f>NDMC_ISGS_exbus!BB88</f>
        <v>76.930000000000007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0.96</v>
      </c>
      <c r="AB88" s="117">
        <f>-STOA!Q88</f>
        <v>0</v>
      </c>
      <c r="AC88">
        <f t="shared" si="3"/>
        <v>1.4732176978105298</v>
      </c>
      <c r="AD88">
        <f t="shared" si="4"/>
        <v>165.02782208713512</v>
      </c>
      <c r="AE88">
        <f>'IDT-1'!E88</f>
        <v>0</v>
      </c>
      <c r="AF88" s="26"/>
      <c r="AG88">
        <f t="shared" si="5"/>
        <v>165.02782208713512</v>
      </c>
      <c r="AI88" s="75">
        <f>PXIL!K88</f>
        <v>0</v>
      </c>
      <c r="AJ88" s="75">
        <f>PXIL!Q88</f>
        <v>0</v>
      </c>
      <c r="AK88" s="75">
        <f>RTM_IEX!K88</f>
        <v>9.65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48.25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1.4948531191738423</v>
      </c>
      <c r="F89">
        <f>GT_Spot!S89</f>
        <v>0</v>
      </c>
      <c r="G89">
        <f>PPCL_NG!S89</f>
        <v>-0.45302013422818793</v>
      </c>
      <c r="H89">
        <f>PPCL_Spot!S89</f>
        <v>0</v>
      </c>
      <c r="I89">
        <f>Bawana_NG!S89</f>
        <v>28.73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0.93228439999999979</v>
      </c>
      <c r="O89">
        <f>NDMC_ISGS_exbus!BB89</f>
        <v>76.930000000000007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0.96</v>
      </c>
      <c r="AB89" s="117">
        <f>-STOA!Q89</f>
        <v>0</v>
      </c>
      <c r="AC89">
        <f t="shared" si="3"/>
        <v>1.4731567806905297</v>
      </c>
      <c r="AD89">
        <f t="shared" si="4"/>
        <v>165.02096060425512</v>
      </c>
      <c r="AE89">
        <f>'IDT-1'!E89</f>
        <v>0</v>
      </c>
      <c r="AF89" s="26"/>
      <c r="AG89">
        <f t="shared" si="5"/>
        <v>165.02096060425512</v>
      </c>
      <c r="AI89" s="75">
        <f>PXIL!K89</f>
        <v>0</v>
      </c>
      <c r="AJ89" s="75">
        <f>PXIL!Q89</f>
        <v>0</v>
      </c>
      <c r="AK89" s="75">
        <f>RTM_IEX!K89</f>
        <v>9.65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48.25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1.4948531191738423</v>
      </c>
      <c r="F90">
        <f>GT_Spot!S90</f>
        <v>0</v>
      </c>
      <c r="G90">
        <f>PPCL_NG!S90</f>
        <v>-0.45302013422818793</v>
      </c>
      <c r="H90">
        <f>PPCL_Spot!S90</f>
        <v>0</v>
      </c>
      <c r="I90">
        <f>Bawana_NG!S90</f>
        <v>28.73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0.94205719999999982</v>
      </c>
      <c r="O90">
        <f>NDMC_ISGS_exbus!BB90</f>
        <v>76.930000000000007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0.96</v>
      </c>
      <c r="AB90" s="117">
        <f>-STOA!Q90</f>
        <v>0</v>
      </c>
      <c r="AC90">
        <f t="shared" si="3"/>
        <v>1.3034027813305298</v>
      </c>
      <c r="AD90">
        <f t="shared" si="4"/>
        <v>145.90048740361513</v>
      </c>
      <c r="AE90">
        <f>'IDT-1'!E90</f>
        <v>0</v>
      </c>
      <c r="AF90" s="26"/>
      <c r="AG90">
        <f t="shared" si="5"/>
        <v>145.90048740361513</v>
      </c>
      <c r="AI90" s="75">
        <f>PXIL!K90</f>
        <v>0</v>
      </c>
      <c r="AJ90" s="75">
        <f>PXIL!Q90</f>
        <v>0</v>
      </c>
      <c r="AK90" s="75">
        <f>RTM_IEX!K90</f>
        <v>9.65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28.95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1.4883950573386686</v>
      </c>
      <c r="F91">
        <f>GT_Spot!S91</f>
        <v>0</v>
      </c>
      <c r="G91">
        <f>PPCL_NG!S91</f>
        <v>-0.45302013422818793</v>
      </c>
      <c r="H91">
        <f>PPCL_Spot!S91</f>
        <v>0</v>
      </c>
      <c r="I91">
        <f>Bawana_NG!S91</f>
        <v>28.999999999999993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0.89034279999999988</v>
      </c>
      <c r="O91">
        <f>NDMC_ISGS_exbus!BB91</f>
        <v>76.84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0.96</v>
      </c>
      <c r="AB91" s="117">
        <f>-STOA!Q91</f>
        <v>0</v>
      </c>
      <c r="AC91">
        <f t="shared" si="3"/>
        <v>1.1346348636663801</v>
      </c>
      <c r="AD91">
        <f t="shared" si="4"/>
        <v>126.89108285944408</v>
      </c>
      <c r="AE91">
        <f>'IDT-1'!E91</f>
        <v>0</v>
      </c>
      <c r="AF91" s="26"/>
      <c r="AG91">
        <f t="shared" si="5"/>
        <v>126.89108285944408</v>
      </c>
      <c r="AI91" s="75">
        <f>PXIL!K91</f>
        <v>0</v>
      </c>
      <c r="AJ91" s="75">
        <f>PXIL!Q91</f>
        <v>0</v>
      </c>
      <c r="AK91" s="75">
        <f>RTM_IEX!K91</f>
        <v>9.65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9.65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1.4883950573386686</v>
      </c>
      <c r="F92">
        <f>GT_Spot!S92</f>
        <v>0</v>
      </c>
      <c r="G92">
        <f>PPCL_NG!S92</f>
        <v>-0.45302013422818793</v>
      </c>
      <c r="H92">
        <f>PPCL_Spot!S92</f>
        <v>0</v>
      </c>
      <c r="I92">
        <f>Bawana_NG!S92</f>
        <v>28.999999999999996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0.92251159999999977</v>
      </c>
      <c r="O92">
        <f>NDMC_ISGS_exbus!BB92</f>
        <v>76.84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0.96</v>
      </c>
      <c r="AB92" s="117">
        <f>-STOA!Q92</f>
        <v>0</v>
      </c>
      <c r="AC92">
        <f t="shared" si="3"/>
        <v>1.3896779491063802</v>
      </c>
      <c r="AD92">
        <f t="shared" si="4"/>
        <v>155.61820857400409</v>
      </c>
      <c r="AE92">
        <f>'IDT-1'!E92</f>
        <v>0</v>
      </c>
      <c r="AF92" s="26"/>
      <c r="AG92">
        <f t="shared" si="5"/>
        <v>155.61820857400409</v>
      </c>
      <c r="AI92" s="75">
        <f>PXIL!K92</f>
        <v>0</v>
      </c>
      <c r="AJ92" s="75">
        <f>PXIL!Q92</f>
        <v>0</v>
      </c>
      <c r="AK92" s="75">
        <f>RTM_IEX!K92</f>
        <v>9.65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38.6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1.4883950573386686</v>
      </c>
      <c r="F93">
        <f>GT_Spot!S93</f>
        <v>0</v>
      </c>
      <c r="G93">
        <f>PPCL_NG!S93</f>
        <v>-0.45302013422818793</v>
      </c>
      <c r="H93">
        <f>PPCL_Spot!S93</f>
        <v>0</v>
      </c>
      <c r="I93">
        <f>Bawana_NG!S93</f>
        <v>28.999999999999996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0.91579279999999985</v>
      </c>
      <c r="O93">
        <f>NDMC_ISGS_exbus!BB93</f>
        <v>76.86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0.96</v>
      </c>
      <c r="AB93" s="117">
        <f>-STOA!Q93</f>
        <v>0</v>
      </c>
      <c r="AC93">
        <f t="shared" si="3"/>
        <v>1.3897948236663802</v>
      </c>
      <c r="AD93">
        <f t="shared" si="4"/>
        <v>155.63137289944407</v>
      </c>
      <c r="AE93">
        <f>'IDT-1'!E93</f>
        <v>0</v>
      </c>
      <c r="AF93" s="26"/>
      <c r="AG93">
        <f t="shared" si="5"/>
        <v>155.63137289944407</v>
      </c>
      <c r="AI93" s="75">
        <f>PXIL!K93</f>
        <v>0</v>
      </c>
      <c r="AJ93" s="75">
        <f>PXIL!Q93</f>
        <v>0</v>
      </c>
      <c r="AK93" s="75">
        <f>RTM_IEX!K93</f>
        <v>9.65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38.6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1.4883950573386686</v>
      </c>
      <c r="F94">
        <f>GT_Spot!S94</f>
        <v>0</v>
      </c>
      <c r="G94">
        <f>PPCL_NG!S94</f>
        <v>-0.45302013422818793</v>
      </c>
      <c r="H94">
        <f>PPCL_Spot!S94</f>
        <v>0</v>
      </c>
      <c r="I94">
        <f>Bawana_NG!S94</f>
        <v>28.999999999999996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0.94307519999999978</v>
      </c>
      <c r="O94">
        <f>NDMC_ISGS_exbus!BB94</f>
        <v>76.779999999999987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0.96</v>
      </c>
      <c r="AB94" s="117">
        <f>-STOA!Q94</f>
        <v>0</v>
      </c>
      <c r="AC94">
        <f t="shared" si="3"/>
        <v>1.30441090878638</v>
      </c>
      <c r="AD94">
        <f t="shared" si="4"/>
        <v>146.0140392143241</v>
      </c>
      <c r="AE94">
        <f>'IDT-1'!E94</f>
        <v>0</v>
      </c>
      <c r="AF94" s="26"/>
      <c r="AG94">
        <f t="shared" si="5"/>
        <v>146.0140392143241</v>
      </c>
      <c r="AI94" s="75">
        <f>PXIL!K94</f>
        <v>0</v>
      </c>
      <c r="AJ94" s="75">
        <f>PXIL!Q94</f>
        <v>0</v>
      </c>
      <c r="AK94" s="75">
        <f>RTM_IEX!K94</f>
        <v>19.3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19.3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1.4883950573386686</v>
      </c>
      <c r="F95">
        <f>GT_Spot!S95</f>
        <v>0</v>
      </c>
      <c r="G95">
        <f>PPCL_NG!S95</f>
        <v>-0.45302013422818793</v>
      </c>
      <c r="H95">
        <f>PPCL_Spot!S95</f>
        <v>0</v>
      </c>
      <c r="I95">
        <f>Bawana_NG!S95</f>
        <v>28.999999999999996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0.95569839999999984</v>
      </c>
      <c r="O95">
        <f>NDMC_ISGS_exbus!BB95</f>
        <v>76.779999999999987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0.96</v>
      </c>
      <c r="AB95" s="117">
        <f>-STOA!Q95</f>
        <v>0</v>
      </c>
      <c r="AC95">
        <f t="shared" si="3"/>
        <v>1.0497619929463802</v>
      </c>
      <c r="AD95">
        <f t="shared" si="4"/>
        <v>117.33131133016408</v>
      </c>
      <c r="AE95">
        <f>'IDT-1'!E95</f>
        <v>0</v>
      </c>
      <c r="AF95" s="26"/>
      <c r="AG95">
        <f t="shared" si="5"/>
        <v>117.33131133016408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9.65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1.4883950573386686</v>
      </c>
      <c r="F96">
        <f>GT_Spot!S96</f>
        <v>0</v>
      </c>
      <c r="G96">
        <f>PPCL_NG!S96</f>
        <v>-0.45302013422818793</v>
      </c>
      <c r="H96">
        <f>PPCL_Spot!S96</f>
        <v>0</v>
      </c>
      <c r="I96">
        <f>Bawana_NG!S96</f>
        <v>28.999999999999996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0.91375679999999992</v>
      </c>
      <c r="O96">
        <f>NDMC_ISGS_exbus!BB96</f>
        <v>76.789999999999992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0.96</v>
      </c>
      <c r="AB96" s="117">
        <f>-STOA!Q96</f>
        <v>0</v>
      </c>
      <c r="AC96">
        <f t="shared" si="3"/>
        <v>1.3891609068663802</v>
      </c>
      <c r="AD96">
        <f t="shared" si="4"/>
        <v>155.55997081624409</v>
      </c>
      <c r="AE96">
        <f>'IDT-1'!E96</f>
        <v>0</v>
      </c>
      <c r="AF96" s="26"/>
      <c r="AG96">
        <f t="shared" si="5"/>
        <v>155.55997081624409</v>
      </c>
      <c r="AI96" s="75">
        <f>PXIL!K96</f>
        <v>0</v>
      </c>
      <c r="AJ96" s="75">
        <f>PXIL!Q96</f>
        <v>0</v>
      </c>
      <c r="AK96" s="75">
        <f>RTM_IEX!K96</f>
        <v>9.65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38.6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2.100998336106489</v>
      </c>
      <c r="F97">
        <f>GT_Spot!S97</f>
        <v>0</v>
      </c>
      <c r="G97">
        <f>PPCL_NG!S97</f>
        <v>-0.45302013422818793</v>
      </c>
      <c r="H97">
        <f>PPCL_Spot!S97</f>
        <v>0</v>
      </c>
      <c r="I97">
        <f>Bawana_NG!S97</f>
        <v>28.999999999999993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0.86387479999999994</v>
      </c>
      <c r="O97">
        <f>NDMC_ISGS_exbus!BB97</f>
        <v>76.53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0.96</v>
      </c>
      <c r="AB97" s="117">
        <f>-STOA!Q97</f>
        <v>0</v>
      </c>
      <c r="AC97">
        <f t="shared" si="3"/>
        <v>1.2219848541195371</v>
      </c>
      <c r="AD97">
        <f t="shared" si="4"/>
        <v>136.72986814775876</v>
      </c>
      <c r="AE97">
        <f>'IDT-1'!E97</f>
        <v>0</v>
      </c>
      <c r="AF97" s="26"/>
      <c r="AG97">
        <f t="shared" si="5"/>
        <v>136.72986814775876</v>
      </c>
      <c r="AI97" s="75">
        <f>PXIL!K97</f>
        <v>0</v>
      </c>
      <c r="AJ97" s="75">
        <f>PXIL!Q97</f>
        <v>0</v>
      </c>
      <c r="AK97" s="75">
        <f>RTM_IEX!K97</f>
        <v>9.65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19.3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2.100998336106489</v>
      </c>
      <c r="F98">
        <f>GT_Spot!S98</f>
        <v>0</v>
      </c>
      <c r="G98">
        <f>PPCL_NG!S98</f>
        <v>-0.45302013422818793</v>
      </c>
      <c r="H98">
        <f>PPCL_Spot!S98</f>
        <v>0</v>
      </c>
      <c r="I98">
        <f>Bawana_NG!S98</f>
        <v>28.999999999999996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0.88056999999999985</v>
      </c>
      <c r="O98">
        <f>NDMC_ISGS_exbus!BB98</f>
        <v>75.94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0.96</v>
      </c>
      <c r="AB98" s="117">
        <f>-STOA!Q98</f>
        <v>0</v>
      </c>
      <c r="AC98">
        <f t="shared" si="3"/>
        <v>1.1745237718795369</v>
      </c>
      <c r="AD98">
        <f t="shared" si="4"/>
        <v>131.38402442999876</v>
      </c>
      <c r="AE98">
        <f>'IDT-1'!E98</f>
        <v>0</v>
      </c>
      <c r="AF98" s="26"/>
      <c r="AG98">
        <f t="shared" si="5"/>
        <v>131.38402442999876</v>
      </c>
      <c r="AI98" s="75">
        <f>PXIL!K98</f>
        <v>0</v>
      </c>
      <c r="AJ98" s="75">
        <f>PXIL!Q98</f>
        <v>0</v>
      </c>
      <c r="AK98" s="75">
        <f>RTM_IEX!K98</f>
        <v>9.65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14.48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4.57728178598584E-2</v>
      </c>
      <c r="F99">
        <f t="shared" si="6"/>
        <v>0</v>
      </c>
      <c r="G99">
        <f t="shared" si="6"/>
        <v>-1.087248322147651E-2</v>
      </c>
      <c r="H99">
        <f t="shared" si="6"/>
        <v>0</v>
      </c>
      <c r="I99">
        <f t="shared" si="6"/>
        <v>0.69459000000000004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2.1715976000000005E-2</v>
      </c>
      <c r="O99">
        <f t="shared" si="6"/>
        <v>1.8247074999999997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7.4422500000000016E-2</v>
      </c>
      <c r="Z99" s="75">
        <f t="shared" si="6"/>
        <v>0</v>
      </c>
      <c r="AA99" s="117">
        <f t="shared" si="6"/>
        <v>0.26910000000000017</v>
      </c>
      <c r="AB99" s="117">
        <f t="shared" si="6"/>
        <v>0</v>
      </c>
      <c r="AC99">
        <f t="shared" si="6"/>
        <v>3.921502148236404E-2</v>
      </c>
      <c r="AD99">
        <f t="shared" si="6"/>
        <v>4.3273962891560167</v>
      </c>
      <c r="AE99">
        <f t="shared" si="6"/>
        <v>0</v>
      </c>
      <c r="AG99">
        <f t="shared" si="6"/>
        <v>4.3273962891560167</v>
      </c>
      <c r="AI99">
        <f t="shared" si="6"/>
        <v>0</v>
      </c>
      <c r="AJ99">
        <f t="shared" si="6"/>
        <v>0</v>
      </c>
      <c r="AK99">
        <f t="shared" si="6"/>
        <v>0.29261000000000031</v>
      </c>
      <c r="AL99">
        <f t="shared" si="6"/>
        <v>-3.3750000000000002E-2</v>
      </c>
      <c r="AM99">
        <f t="shared" si="6"/>
        <v>0</v>
      </c>
      <c r="AN99">
        <f t="shared" si="6"/>
        <v>0</v>
      </c>
      <c r="AO99">
        <f t="shared" si="6"/>
        <v>1.1883150000000002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444</v>
      </c>
    </row>
    <row r="102" spans="1:47">
      <c r="AT102" s="199">
        <f>SUMIF(AT3:AT98,"&lt;0",AT3:AT98)/4000</f>
        <v>0</v>
      </c>
      <c r="AU102" s="70" t="s">
        <v>445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44833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300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79"/>
      <c r="S1" s="79"/>
      <c r="T1" s="82" t="s">
        <v>302</v>
      </c>
      <c r="U1" s="226" t="s">
        <v>303</v>
      </c>
      <c r="V1" s="107" t="s">
        <v>316</v>
      </c>
      <c r="W1" s="107" t="s">
        <v>302</v>
      </c>
      <c r="X1" s="216" t="s">
        <v>335</v>
      </c>
      <c r="Y1" s="223" t="s">
        <v>223</v>
      </c>
      <c r="Z1" s="223" t="s">
        <v>224</v>
      </c>
      <c r="AA1" s="227" t="s">
        <v>198</v>
      </c>
      <c r="AB1" s="227" t="s">
        <v>199</v>
      </c>
      <c r="AC1" s="27" t="s">
        <v>189</v>
      </c>
      <c r="AD1" s="216" t="s">
        <v>142</v>
      </c>
      <c r="AG1" s="216" t="s">
        <v>278</v>
      </c>
      <c r="AI1" s="223" t="s">
        <v>384</v>
      </c>
      <c r="AJ1" s="223" t="s">
        <v>385</v>
      </c>
      <c r="AK1" s="223" t="s">
        <v>386</v>
      </c>
      <c r="AL1" s="223" t="s">
        <v>387</v>
      </c>
      <c r="AM1" s="223" t="s">
        <v>388</v>
      </c>
      <c r="AN1" s="223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</row>
    <row r="2" spans="1:44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79"/>
      <c r="S2" s="79"/>
      <c r="T2" s="82" t="s">
        <v>315</v>
      </c>
      <c r="U2" s="226"/>
      <c r="V2" s="107" t="s">
        <v>304</v>
      </c>
      <c r="W2" s="107" t="s">
        <v>304</v>
      </c>
      <c r="X2" s="216"/>
      <c r="Y2" s="223"/>
      <c r="Z2" s="223"/>
      <c r="AA2" s="227"/>
      <c r="AB2" s="227"/>
      <c r="AC2" s="27">
        <f>Allocation!J1/100</f>
        <v>8.8000000000000005E-3</v>
      </c>
      <c r="AD2" s="216"/>
      <c r="AE2" t="s">
        <v>276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-9.0604026845637578E-2</v>
      </c>
      <c r="H3">
        <f>PPCL_Spot!R3</f>
        <v>0</v>
      </c>
      <c r="I3">
        <f>Bawana_NG!R3</f>
        <v>5.8199999999999994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3.38</v>
      </c>
      <c r="AB3" s="117">
        <f>-STOA!R3</f>
        <v>0</v>
      </c>
      <c r="AC3">
        <f>SUMIF(B3:AB3,"&gt;0")*$AC$2-SUMIF(B3:AB3,"&lt;0")*($AC$2/(1-$AC$2))+SUMIF(AI3:AR3,"&gt;0")*$AC$2-SUMIF(AI3:AR3,"&lt;0")*($AC$2/(1-$AC$2))</f>
        <v>8.8012394104359987E-2</v>
      </c>
      <c r="AD3">
        <f>SUM(B3:AB3,AI3:AR3)-AC3</f>
        <v>9.7313835790500001</v>
      </c>
      <c r="AE3">
        <f>'IDT-1'!D3</f>
        <v>0</v>
      </c>
      <c r="AF3" s="26"/>
      <c r="AG3">
        <f>SUM(AD3:AF3)</f>
        <v>9.7313835790500001</v>
      </c>
      <c r="AI3" s="75">
        <f>PXIL!L3</f>
        <v>0</v>
      </c>
      <c r="AJ3" s="75">
        <f>PXIL!R3</f>
        <v>0</v>
      </c>
      <c r="AK3" s="75">
        <f>RTM_IEX!L3</f>
        <v>0.71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-9.0604026845637578E-2</v>
      </c>
      <c r="H4">
        <f>PPCL_Spot!R4</f>
        <v>0</v>
      </c>
      <c r="I4">
        <f>Bawana_NG!R4</f>
        <v>5.8199999999999994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3.38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0.18366839410435998</v>
      </c>
      <c r="AD4">
        <f t="shared" ref="AD4:AD67" si="1">SUM(B4:AB4,AI4:AR4)-AC4</f>
        <v>20.505727579050003</v>
      </c>
      <c r="AE4">
        <f>'IDT-1'!D4</f>
        <v>0</v>
      </c>
      <c r="AF4" s="26"/>
      <c r="AG4">
        <f t="shared" ref="AG4:AG67" si="2">SUM(AD4:AF4)</f>
        <v>20.505727579050003</v>
      </c>
      <c r="AI4" s="75">
        <f>PXIL!L4</f>
        <v>0</v>
      </c>
      <c r="AJ4" s="75">
        <f>PXIL!R4</f>
        <v>0</v>
      </c>
      <c r="AK4" s="75">
        <f>RTM_IEX!L4</f>
        <v>11.58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-9.0604026845637578E-2</v>
      </c>
      <c r="H5">
        <f>PPCL_Spot!R5</f>
        <v>0</v>
      </c>
      <c r="I5">
        <f>Bawana_NG!R5</f>
        <v>5.8199999999999994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3.38</v>
      </c>
      <c r="AB5" s="117">
        <f>-STOA!R5</f>
        <v>0</v>
      </c>
      <c r="AC5">
        <f t="shared" si="0"/>
        <v>0.16668439410435998</v>
      </c>
      <c r="AD5">
        <f t="shared" si="1"/>
        <v>18.59271157905</v>
      </c>
      <c r="AE5">
        <f>'IDT-1'!D5</f>
        <v>0</v>
      </c>
      <c r="AF5" s="26"/>
      <c r="AG5">
        <f t="shared" si="2"/>
        <v>18.59271157905</v>
      </c>
      <c r="AI5" s="75">
        <f>PXIL!L5</f>
        <v>0</v>
      </c>
      <c r="AJ5" s="75">
        <f>PXIL!R5</f>
        <v>0</v>
      </c>
      <c r="AK5" s="75">
        <f>RTM_IEX!L5</f>
        <v>9.65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-9.0604026845637578E-2</v>
      </c>
      <c r="H6">
        <f>PPCL_Spot!R6</f>
        <v>0</v>
      </c>
      <c r="I6">
        <f>Bawana_NG!R6</f>
        <v>5.8199999999999994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3.38</v>
      </c>
      <c r="AB6" s="117">
        <f>-STOA!R6</f>
        <v>0</v>
      </c>
      <c r="AC6">
        <f t="shared" si="0"/>
        <v>0.17522039410435997</v>
      </c>
      <c r="AD6">
        <f t="shared" si="1"/>
        <v>19.55417557905</v>
      </c>
      <c r="AE6">
        <f>'IDT-1'!D6</f>
        <v>0</v>
      </c>
      <c r="AF6" s="26"/>
      <c r="AG6">
        <f t="shared" si="2"/>
        <v>19.55417557905</v>
      </c>
      <c r="AI6" s="75">
        <f>PXIL!L6</f>
        <v>0</v>
      </c>
      <c r="AJ6" s="75">
        <f>PXIL!R6</f>
        <v>0</v>
      </c>
      <c r="AK6" s="75">
        <f>RTM_IEX!L6</f>
        <v>10.62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-9.0604026845637578E-2</v>
      </c>
      <c r="H7">
        <f>PPCL_Spot!R7</f>
        <v>0</v>
      </c>
      <c r="I7">
        <f>Bawana_NG!R7</f>
        <v>5.82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3.38</v>
      </c>
      <c r="AB7" s="117">
        <f>-STOA!R7</f>
        <v>0</v>
      </c>
      <c r="AC7">
        <f t="shared" si="0"/>
        <v>0.22441239410436001</v>
      </c>
      <c r="AD7">
        <f t="shared" si="1"/>
        <v>25.094983579050005</v>
      </c>
      <c r="AE7">
        <f>'IDT-1'!D7</f>
        <v>0</v>
      </c>
      <c r="AF7" s="26"/>
      <c r="AG7">
        <f t="shared" si="2"/>
        <v>25.094983579050005</v>
      </c>
      <c r="AI7" s="75">
        <f>PXIL!L7</f>
        <v>0</v>
      </c>
      <c r="AJ7" s="75">
        <f>PXIL!R7</f>
        <v>0</v>
      </c>
      <c r="AK7" s="75">
        <f>RTM_IEX!L7</f>
        <v>16.21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-9.0604026845637578E-2</v>
      </c>
      <c r="H8">
        <f>PPCL_Spot!R8</f>
        <v>0</v>
      </c>
      <c r="I8">
        <f>Bawana_NG!R8</f>
        <v>5.82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3.38</v>
      </c>
      <c r="AB8" s="117">
        <f>-STOA!R8</f>
        <v>0</v>
      </c>
      <c r="AC8">
        <f t="shared" si="0"/>
        <v>8.1764394104359983E-2</v>
      </c>
      <c r="AD8">
        <f t="shared" si="1"/>
        <v>9.0276315790500039</v>
      </c>
      <c r="AE8">
        <f>'IDT-1'!D8</f>
        <v>0</v>
      </c>
      <c r="AF8" s="26"/>
      <c r="AG8">
        <f t="shared" si="2"/>
        <v>9.0276315790500039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-9.0604026845637578E-2</v>
      </c>
      <c r="H9">
        <f>PPCL_Spot!R9</f>
        <v>0</v>
      </c>
      <c r="I9">
        <f>Bawana_NG!R9</f>
        <v>5.82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3.38</v>
      </c>
      <c r="AB9" s="117">
        <f>-STOA!R9</f>
        <v>0</v>
      </c>
      <c r="AC9">
        <f t="shared" si="0"/>
        <v>0.17522039410435997</v>
      </c>
      <c r="AD9">
        <f t="shared" si="1"/>
        <v>19.55417557905</v>
      </c>
      <c r="AE9">
        <f>'IDT-1'!D9</f>
        <v>0</v>
      </c>
      <c r="AF9" s="26"/>
      <c r="AG9">
        <f t="shared" si="2"/>
        <v>19.55417557905</v>
      </c>
      <c r="AI9" s="75">
        <f>PXIL!L9</f>
        <v>0</v>
      </c>
      <c r="AJ9" s="75">
        <f>PXIL!R9</f>
        <v>0</v>
      </c>
      <c r="AK9" s="75">
        <f>RTM_IEX!L9</f>
        <v>10.62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-9.0604026845637578E-2</v>
      </c>
      <c r="H10">
        <f>PPCL_Spot!R10</f>
        <v>0</v>
      </c>
      <c r="I10">
        <f>Bawana_NG!R10</f>
        <v>5.82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3.38</v>
      </c>
      <c r="AB10" s="117">
        <f>-STOA!R10</f>
        <v>0</v>
      </c>
      <c r="AC10">
        <f t="shared" si="0"/>
        <v>0.17522039410435997</v>
      </c>
      <c r="AD10">
        <f t="shared" si="1"/>
        <v>19.55417557905</v>
      </c>
      <c r="AE10">
        <f>'IDT-1'!D10</f>
        <v>0</v>
      </c>
      <c r="AF10" s="26"/>
      <c r="AG10">
        <f t="shared" si="2"/>
        <v>19.55417557905</v>
      </c>
      <c r="AI10" s="75">
        <f>PXIL!L10</f>
        <v>0</v>
      </c>
      <c r="AJ10" s="75">
        <f>PXIL!R10</f>
        <v>0</v>
      </c>
      <c r="AK10" s="75">
        <f>RTM_IEX!L10</f>
        <v>10.62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-9.0604026845637578E-2</v>
      </c>
      <c r="H11">
        <f>PPCL_Spot!R11</f>
        <v>0</v>
      </c>
      <c r="I11">
        <f>Bawana_NG!R11</f>
        <v>5.82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3.38</v>
      </c>
      <c r="AB11" s="117">
        <f>-STOA!R11</f>
        <v>0</v>
      </c>
      <c r="AC11">
        <f t="shared" si="0"/>
        <v>0.16668439410435998</v>
      </c>
      <c r="AD11">
        <f t="shared" si="1"/>
        <v>18.59271157905</v>
      </c>
      <c r="AE11">
        <f>'IDT-1'!D11</f>
        <v>0</v>
      </c>
      <c r="AF11" s="26"/>
      <c r="AG11">
        <f t="shared" si="2"/>
        <v>18.59271157905</v>
      </c>
      <c r="AI11" s="75">
        <f>PXIL!L11</f>
        <v>0</v>
      </c>
      <c r="AJ11" s="75">
        <f>PXIL!R11</f>
        <v>0</v>
      </c>
      <c r="AK11" s="75">
        <f>RTM_IEX!L11</f>
        <v>9.65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-9.0604026845637578E-2</v>
      </c>
      <c r="H12">
        <f>PPCL_Spot!R12</f>
        <v>0</v>
      </c>
      <c r="I12">
        <f>Bawana_NG!R12</f>
        <v>5.82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3.38</v>
      </c>
      <c r="AB12" s="117">
        <f>-STOA!R12</f>
        <v>0</v>
      </c>
      <c r="AC12">
        <f t="shared" si="0"/>
        <v>0.17522039410435997</v>
      </c>
      <c r="AD12">
        <f t="shared" si="1"/>
        <v>19.55417557905</v>
      </c>
      <c r="AE12">
        <f>'IDT-1'!D12</f>
        <v>0</v>
      </c>
      <c r="AF12" s="26"/>
      <c r="AG12">
        <f t="shared" si="2"/>
        <v>19.55417557905</v>
      </c>
      <c r="AI12" s="75">
        <f>PXIL!L12</f>
        <v>0</v>
      </c>
      <c r="AJ12" s="75">
        <f>PXIL!R12</f>
        <v>0</v>
      </c>
      <c r="AK12" s="75">
        <f>RTM_IEX!L12</f>
        <v>10.62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-9.0604026845637578E-2</v>
      </c>
      <c r="H13">
        <f>PPCL_Spot!R13</f>
        <v>0</v>
      </c>
      <c r="I13">
        <f>Bawana_NG!R13</f>
        <v>5.82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3.38</v>
      </c>
      <c r="AB13" s="117">
        <f>-STOA!R13</f>
        <v>0</v>
      </c>
      <c r="AC13">
        <f t="shared" si="0"/>
        <v>0.22186039410435998</v>
      </c>
      <c r="AD13">
        <f t="shared" si="1"/>
        <v>24.807535579050004</v>
      </c>
      <c r="AE13">
        <f>'IDT-1'!D13</f>
        <v>0</v>
      </c>
      <c r="AF13" s="26"/>
      <c r="AG13">
        <f t="shared" si="2"/>
        <v>24.807535579050004</v>
      </c>
      <c r="AI13" s="75">
        <f>PXIL!L13</f>
        <v>0</v>
      </c>
      <c r="AJ13" s="75">
        <f>PXIL!R13</f>
        <v>0</v>
      </c>
      <c r="AK13" s="75">
        <f>RTM_IEX!L13</f>
        <v>15.92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-9.0604026845637578E-2</v>
      </c>
      <c r="H14">
        <f>PPCL_Spot!R14</f>
        <v>0</v>
      </c>
      <c r="I14">
        <f>Bawana_NG!R14</f>
        <v>5.82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3.38</v>
      </c>
      <c r="AB14" s="117">
        <f>-STOA!R14</f>
        <v>0</v>
      </c>
      <c r="AC14">
        <f t="shared" si="0"/>
        <v>0.15392439410435999</v>
      </c>
      <c r="AD14">
        <f t="shared" si="1"/>
        <v>17.155471579050001</v>
      </c>
      <c r="AE14">
        <f>'IDT-1'!D14</f>
        <v>0</v>
      </c>
      <c r="AF14" s="26"/>
      <c r="AG14">
        <f t="shared" si="2"/>
        <v>17.155471579050001</v>
      </c>
      <c r="AI14" s="75">
        <f>PXIL!L14</f>
        <v>0</v>
      </c>
      <c r="AJ14" s="75">
        <f>PXIL!R14</f>
        <v>0</v>
      </c>
      <c r="AK14" s="75">
        <f>RTM_IEX!L14</f>
        <v>8.1999999999999993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-9.0604026845637578E-2</v>
      </c>
      <c r="H15">
        <f>PPCL_Spot!R15</f>
        <v>0</v>
      </c>
      <c r="I15">
        <f>Bawana_NG!R15</f>
        <v>5.82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3.38</v>
      </c>
      <c r="AB15" s="117">
        <f>-STOA!R15</f>
        <v>0</v>
      </c>
      <c r="AC15">
        <f t="shared" si="0"/>
        <v>0.17522039410435997</v>
      </c>
      <c r="AD15">
        <f t="shared" si="1"/>
        <v>19.55417557905</v>
      </c>
      <c r="AE15">
        <f>'IDT-1'!D15</f>
        <v>0</v>
      </c>
      <c r="AF15" s="26"/>
      <c r="AG15">
        <f t="shared" si="2"/>
        <v>19.55417557905</v>
      </c>
      <c r="AI15" s="75">
        <f>PXIL!L15</f>
        <v>0</v>
      </c>
      <c r="AJ15" s="75">
        <f>PXIL!R15</f>
        <v>0</v>
      </c>
      <c r="AK15" s="75">
        <f>RTM_IEX!L15</f>
        <v>10.62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-9.0604026845637578E-2</v>
      </c>
      <c r="H16">
        <f>PPCL_Spot!R16</f>
        <v>0</v>
      </c>
      <c r="I16">
        <f>Bawana_NG!R16</f>
        <v>5.82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3.38</v>
      </c>
      <c r="AB16" s="117">
        <f>-STOA!R16</f>
        <v>0</v>
      </c>
      <c r="AC16">
        <f t="shared" si="0"/>
        <v>0.17513239410435999</v>
      </c>
      <c r="AD16">
        <f t="shared" si="1"/>
        <v>19.544263579050003</v>
      </c>
      <c r="AE16">
        <f>'IDT-1'!D16</f>
        <v>0</v>
      </c>
      <c r="AF16" s="26"/>
      <c r="AG16">
        <f t="shared" si="2"/>
        <v>19.544263579050003</v>
      </c>
      <c r="AI16" s="75">
        <f>PXIL!L16</f>
        <v>0</v>
      </c>
      <c r="AJ16" s="75">
        <f>PXIL!R16</f>
        <v>0</v>
      </c>
      <c r="AK16" s="75">
        <f>RTM_IEX!L16</f>
        <v>10.61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-9.0604026845637578E-2</v>
      </c>
      <c r="H17">
        <f>PPCL_Spot!R17</f>
        <v>0</v>
      </c>
      <c r="I17">
        <f>Bawana_NG!R17</f>
        <v>5.82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3.38</v>
      </c>
      <c r="AB17" s="117">
        <f>-STOA!R17</f>
        <v>0</v>
      </c>
      <c r="AC17">
        <f t="shared" si="0"/>
        <v>0.16668439410435998</v>
      </c>
      <c r="AD17">
        <f t="shared" si="1"/>
        <v>18.59271157905</v>
      </c>
      <c r="AE17">
        <f>'IDT-1'!D17</f>
        <v>0</v>
      </c>
      <c r="AF17" s="26"/>
      <c r="AG17">
        <f t="shared" si="2"/>
        <v>18.59271157905</v>
      </c>
      <c r="AI17" s="75">
        <f>PXIL!L17</f>
        <v>0</v>
      </c>
      <c r="AJ17" s="75">
        <f>PXIL!R17</f>
        <v>0</v>
      </c>
      <c r="AK17" s="75">
        <f>RTM_IEX!L17</f>
        <v>9.65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-9.0604026845637578E-2</v>
      </c>
      <c r="H18">
        <f>PPCL_Spot!R18</f>
        <v>0</v>
      </c>
      <c r="I18">
        <f>Bawana_NG!R18</f>
        <v>5.82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3.38</v>
      </c>
      <c r="AB18" s="117">
        <f>-STOA!R18</f>
        <v>0</v>
      </c>
      <c r="AC18">
        <f t="shared" si="0"/>
        <v>0.16668439410435998</v>
      </c>
      <c r="AD18">
        <f t="shared" si="1"/>
        <v>18.59271157905</v>
      </c>
      <c r="AE18">
        <f>'IDT-1'!D18</f>
        <v>0</v>
      </c>
      <c r="AF18" s="26"/>
      <c r="AG18">
        <f t="shared" si="2"/>
        <v>18.59271157905</v>
      </c>
      <c r="AI18" s="75">
        <f>PXIL!L18</f>
        <v>0</v>
      </c>
      <c r="AJ18" s="75">
        <f>PXIL!R18</f>
        <v>0</v>
      </c>
      <c r="AK18" s="75">
        <f>RTM_IEX!L18</f>
        <v>9.65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-9.0604026845637578E-2</v>
      </c>
      <c r="H19">
        <f>PPCL_Spot!R19</f>
        <v>0</v>
      </c>
      <c r="I19">
        <f>Bawana_NG!R19</f>
        <v>5.82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3.38</v>
      </c>
      <c r="AB19" s="117">
        <f>-STOA!R19</f>
        <v>0</v>
      </c>
      <c r="AC19">
        <f t="shared" si="0"/>
        <v>0.22018839410436</v>
      </c>
      <c r="AD19">
        <f t="shared" si="1"/>
        <v>24.619207579050006</v>
      </c>
      <c r="AE19">
        <f>'IDT-1'!D19</f>
        <v>0</v>
      </c>
      <c r="AF19" s="26"/>
      <c r="AG19">
        <f t="shared" si="2"/>
        <v>24.619207579050006</v>
      </c>
      <c r="AI19" s="75">
        <f>PXIL!L19</f>
        <v>0</v>
      </c>
      <c r="AJ19" s="75">
        <f>PXIL!R19</f>
        <v>0</v>
      </c>
      <c r="AK19" s="75">
        <f>RTM_IEX!L19</f>
        <v>15.73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-9.0604026845637578E-2</v>
      </c>
      <c r="H20">
        <f>PPCL_Spot!R20</f>
        <v>0</v>
      </c>
      <c r="I20">
        <f>Bawana_NG!R20</f>
        <v>5.82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3.38</v>
      </c>
      <c r="AB20" s="117">
        <f>-STOA!R20</f>
        <v>0</v>
      </c>
      <c r="AC20">
        <f t="shared" si="0"/>
        <v>0.14970039410435998</v>
      </c>
      <c r="AD20">
        <f t="shared" si="1"/>
        <v>16.679695579050001</v>
      </c>
      <c r="AE20">
        <f>'IDT-1'!D20</f>
        <v>0</v>
      </c>
      <c r="AF20" s="26"/>
      <c r="AG20">
        <f t="shared" si="2"/>
        <v>16.679695579050001</v>
      </c>
      <c r="AI20" s="75">
        <f>PXIL!L20</f>
        <v>0</v>
      </c>
      <c r="AJ20" s="75">
        <f>PXIL!R20</f>
        <v>0</v>
      </c>
      <c r="AK20" s="75">
        <f>RTM_IEX!L20</f>
        <v>7.72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-9.0604026845637578E-2</v>
      </c>
      <c r="H21">
        <f>PPCL_Spot!R21</f>
        <v>0</v>
      </c>
      <c r="I21">
        <f>Bawana_NG!R21</f>
        <v>5.82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3.38</v>
      </c>
      <c r="AB21" s="117">
        <f>-STOA!R21</f>
        <v>0</v>
      </c>
      <c r="AC21">
        <f t="shared" si="0"/>
        <v>0.17522039410435997</v>
      </c>
      <c r="AD21">
        <f t="shared" si="1"/>
        <v>19.55417557905</v>
      </c>
      <c r="AE21">
        <f>'IDT-1'!D21</f>
        <v>0</v>
      </c>
      <c r="AF21" s="26"/>
      <c r="AG21">
        <f t="shared" si="2"/>
        <v>19.55417557905</v>
      </c>
      <c r="AI21" s="75">
        <f>PXIL!L21</f>
        <v>0</v>
      </c>
      <c r="AJ21" s="75">
        <f>PXIL!R21</f>
        <v>0</v>
      </c>
      <c r="AK21" s="75">
        <f>RTM_IEX!L21</f>
        <v>10.62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-9.0604026845637578E-2</v>
      </c>
      <c r="H22">
        <f>PPCL_Spot!R22</f>
        <v>0</v>
      </c>
      <c r="I22">
        <f>Bawana_NG!R22</f>
        <v>5.82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3.38</v>
      </c>
      <c r="AB22" s="117">
        <f>-STOA!R22</f>
        <v>0</v>
      </c>
      <c r="AC22">
        <f t="shared" si="0"/>
        <v>0.17522039410435997</v>
      </c>
      <c r="AD22">
        <f t="shared" si="1"/>
        <v>19.55417557905</v>
      </c>
      <c r="AE22">
        <f>'IDT-1'!D22</f>
        <v>0</v>
      </c>
      <c r="AF22" s="26"/>
      <c r="AG22">
        <f t="shared" si="2"/>
        <v>19.55417557905</v>
      </c>
      <c r="AI22" s="75">
        <f>PXIL!L22</f>
        <v>0</v>
      </c>
      <c r="AJ22" s="75">
        <f>PXIL!R22</f>
        <v>0</v>
      </c>
      <c r="AK22" s="75">
        <f>RTM_IEX!L22</f>
        <v>10.62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-9.0604026845637578E-2</v>
      </c>
      <c r="H23">
        <f>PPCL_Spot!R23</f>
        <v>0</v>
      </c>
      <c r="I23">
        <f>Bawana_NG!R23</f>
        <v>5.82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3.38</v>
      </c>
      <c r="AB23" s="117">
        <f>-STOA!R23</f>
        <v>0</v>
      </c>
      <c r="AC23">
        <f t="shared" si="0"/>
        <v>0.17522039410435997</v>
      </c>
      <c r="AD23">
        <f t="shared" si="1"/>
        <v>19.55417557905</v>
      </c>
      <c r="AE23">
        <f>'IDT-1'!D23</f>
        <v>0</v>
      </c>
      <c r="AF23" s="26"/>
      <c r="AG23">
        <f t="shared" si="2"/>
        <v>19.55417557905</v>
      </c>
      <c r="AI23" s="75">
        <f>PXIL!L23</f>
        <v>0</v>
      </c>
      <c r="AJ23" s="75">
        <f>PXIL!R23</f>
        <v>0</v>
      </c>
      <c r="AK23" s="75">
        <f>RTM_IEX!L23</f>
        <v>10.62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-9.0604026845637578E-2</v>
      </c>
      <c r="H24">
        <f>PPCL_Spot!R24</f>
        <v>0</v>
      </c>
      <c r="I24">
        <f>Bawana_NG!R24</f>
        <v>5.82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3.38</v>
      </c>
      <c r="AB24" s="117">
        <f>-STOA!R24</f>
        <v>0</v>
      </c>
      <c r="AC24">
        <f t="shared" si="0"/>
        <v>0.18366839410435998</v>
      </c>
      <c r="AD24">
        <f t="shared" si="1"/>
        <v>20.505727579050003</v>
      </c>
      <c r="AE24">
        <f>'IDT-1'!D24</f>
        <v>0</v>
      </c>
      <c r="AF24" s="26"/>
      <c r="AG24">
        <f t="shared" si="2"/>
        <v>20.505727579050003</v>
      </c>
      <c r="AI24" s="75">
        <f>PXIL!L24</f>
        <v>0</v>
      </c>
      <c r="AJ24" s="75">
        <f>PXIL!R24</f>
        <v>0</v>
      </c>
      <c r="AK24" s="75">
        <f>RTM_IEX!L24</f>
        <v>11.58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-9.0604026845637578E-2</v>
      </c>
      <c r="H25">
        <f>PPCL_Spot!R25</f>
        <v>0</v>
      </c>
      <c r="I25">
        <f>Bawana_NG!R25</f>
        <v>5.8199999999999994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3.38</v>
      </c>
      <c r="AB25" s="117">
        <f>-STOA!R25</f>
        <v>0</v>
      </c>
      <c r="AC25">
        <f t="shared" si="0"/>
        <v>0.25160439410435997</v>
      </c>
      <c r="AD25">
        <f t="shared" si="1"/>
        <v>28.157791579050002</v>
      </c>
      <c r="AE25">
        <f>'IDT-1'!D25</f>
        <v>0</v>
      </c>
      <c r="AF25" s="26"/>
      <c r="AG25">
        <f t="shared" si="2"/>
        <v>28.157791579050002</v>
      </c>
      <c r="AI25" s="75">
        <f>PXIL!L25</f>
        <v>0</v>
      </c>
      <c r="AJ25" s="75">
        <f>PXIL!R25</f>
        <v>0</v>
      </c>
      <c r="AK25" s="75">
        <f>RTM_IEX!L25</f>
        <v>19.3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-9.0604026845637578E-2</v>
      </c>
      <c r="H26">
        <f>PPCL_Spot!R26</f>
        <v>0</v>
      </c>
      <c r="I26">
        <f>Bawana_NG!R26</f>
        <v>5.8199999999999994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3.38</v>
      </c>
      <c r="AB26" s="117">
        <f>-STOA!R26</f>
        <v>0</v>
      </c>
      <c r="AC26">
        <f t="shared" si="0"/>
        <v>0.18789239410435998</v>
      </c>
      <c r="AD26">
        <f t="shared" si="1"/>
        <v>20.981503579050003</v>
      </c>
      <c r="AE26">
        <f>'IDT-1'!D26</f>
        <v>0</v>
      </c>
      <c r="AF26" s="26"/>
      <c r="AG26">
        <f t="shared" si="2"/>
        <v>20.981503579050003</v>
      </c>
      <c r="AI26" s="75">
        <f>PXIL!L26</f>
        <v>0</v>
      </c>
      <c r="AJ26" s="75">
        <f>PXIL!R26</f>
        <v>0</v>
      </c>
      <c r="AK26" s="75">
        <f>RTM_IEX!L26</f>
        <v>12.06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-9.0604026845637578E-2</v>
      </c>
      <c r="H27">
        <f>PPCL_Spot!R27</f>
        <v>0</v>
      </c>
      <c r="I27">
        <f>Bawana_NG!R27</f>
        <v>5.8199999999999994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3.38</v>
      </c>
      <c r="AB27" s="117">
        <f>-STOA!R27</f>
        <v>0</v>
      </c>
      <c r="AC27">
        <f t="shared" si="0"/>
        <v>0.21763639410435998</v>
      </c>
      <c r="AD27">
        <f t="shared" si="1"/>
        <v>24.331759579050001</v>
      </c>
      <c r="AE27">
        <f>'IDT-1'!D27</f>
        <v>0</v>
      </c>
      <c r="AF27" s="26"/>
      <c r="AG27">
        <f t="shared" si="2"/>
        <v>24.331759579050001</v>
      </c>
      <c r="AI27" s="75">
        <f>PXIL!L27</f>
        <v>0</v>
      </c>
      <c r="AJ27" s="75">
        <f>PXIL!R27</f>
        <v>0</v>
      </c>
      <c r="AK27" s="75">
        <f>RTM_IEX!L27</f>
        <v>15.44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-9.0604026845637578E-2</v>
      </c>
      <c r="H28">
        <f>PPCL_Spot!R28</f>
        <v>0</v>
      </c>
      <c r="I28">
        <f>Bawana_NG!R28</f>
        <v>5.8199999999999994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3.38</v>
      </c>
      <c r="AB28" s="117">
        <f>-STOA!R28</f>
        <v>0</v>
      </c>
      <c r="AC28">
        <f t="shared" si="0"/>
        <v>8.1764394104359983E-2</v>
      </c>
      <c r="AD28">
        <f t="shared" si="1"/>
        <v>9.0276315790500021</v>
      </c>
      <c r="AE28">
        <f>'IDT-1'!D28</f>
        <v>0</v>
      </c>
      <c r="AF28" s="26"/>
      <c r="AG28">
        <f t="shared" si="2"/>
        <v>9.0276315790500021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-9.0604026845637578E-2</v>
      </c>
      <c r="H29">
        <f>PPCL_Spot!R29</f>
        <v>0</v>
      </c>
      <c r="I29">
        <f>Bawana_NG!R29</f>
        <v>5.8199999999999994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3.38</v>
      </c>
      <c r="AB29" s="117">
        <f>-STOA!R29</f>
        <v>0</v>
      </c>
      <c r="AC29">
        <f t="shared" si="0"/>
        <v>8.1764394104359983E-2</v>
      </c>
      <c r="AD29">
        <f t="shared" si="1"/>
        <v>9.0276315790500021</v>
      </c>
      <c r="AE29">
        <f>'IDT-1'!D29</f>
        <v>0</v>
      </c>
      <c r="AF29" s="26"/>
      <c r="AG29">
        <f t="shared" si="2"/>
        <v>9.0276315790500021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-9.0604026845637578E-2</v>
      </c>
      <c r="H30">
        <f>PPCL_Spot!R30</f>
        <v>0</v>
      </c>
      <c r="I30">
        <f>Bawana_NG!R30</f>
        <v>5.8199999999999994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3.38</v>
      </c>
      <c r="AB30" s="117">
        <f>-STOA!R30</f>
        <v>0</v>
      </c>
      <c r="AC30">
        <f t="shared" si="0"/>
        <v>0.23462039410436</v>
      </c>
      <c r="AD30">
        <f t="shared" si="1"/>
        <v>26.24477557905</v>
      </c>
      <c r="AE30">
        <f>'IDT-1'!D30</f>
        <v>0</v>
      </c>
      <c r="AF30" s="26"/>
      <c r="AG30">
        <f t="shared" si="2"/>
        <v>26.24477557905</v>
      </c>
      <c r="AI30" s="75">
        <f>PXIL!L30</f>
        <v>0</v>
      </c>
      <c r="AJ30" s="75">
        <f>PXIL!R30</f>
        <v>0</v>
      </c>
      <c r="AK30" s="75">
        <f>RTM_IEX!L30</f>
        <v>17.37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-9.0604026845637578E-2</v>
      </c>
      <c r="H31">
        <f>PPCL_Spot!R31</f>
        <v>0</v>
      </c>
      <c r="I31">
        <f>Bawana_NG!R31</f>
        <v>5.8199999999999994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9.17</v>
      </c>
      <c r="AB31" s="117">
        <f>-STOA!R31</f>
        <v>0</v>
      </c>
      <c r="AC31">
        <f t="shared" si="0"/>
        <v>0.28557239410435997</v>
      </c>
      <c r="AD31">
        <f t="shared" si="1"/>
        <v>31.98382357905</v>
      </c>
      <c r="AE31">
        <f>'IDT-1'!D31</f>
        <v>0</v>
      </c>
      <c r="AF31" s="26"/>
      <c r="AG31">
        <f t="shared" si="2"/>
        <v>31.98382357905</v>
      </c>
      <c r="AI31" s="75">
        <f>PXIL!L31</f>
        <v>0</v>
      </c>
      <c r="AJ31" s="75">
        <f>PXIL!R31</f>
        <v>0</v>
      </c>
      <c r="AK31" s="75">
        <f>RTM_IEX!L31</f>
        <v>17.37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-9.0604026845637578E-2</v>
      </c>
      <c r="H32">
        <f>PPCL_Spot!R32</f>
        <v>0</v>
      </c>
      <c r="I32">
        <f>Bawana_NG!R32</f>
        <v>5.8199999999999994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9.17</v>
      </c>
      <c r="AB32" s="117">
        <f>-STOA!R32</f>
        <v>0</v>
      </c>
      <c r="AC32">
        <f t="shared" si="0"/>
        <v>0.21763639410435998</v>
      </c>
      <c r="AD32">
        <f t="shared" si="1"/>
        <v>24.331759579050001</v>
      </c>
      <c r="AE32">
        <f>'IDT-1'!D32</f>
        <v>0</v>
      </c>
      <c r="AF32" s="26"/>
      <c r="AG32">
        <f t="shared" si="2"/>
        <v>24.331759579050001</v>
      </c>
      <c r="AI32" s="75">
        <f>PXIL!L32</f>
        <v>0</v>
      </c>
      <c r="AJ32" s="75">
        <f>PXIL!R32</f>
        <v>0</v>
      </c>
      <c r="AK32" s="75">
        <f>RTM_IEX!L32</f>
        <v>9.65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-9.0604026845637578E-2</v>
      </c>
      <c r="H33">
        <f>PPCL_Spot!R33</f>
        <v>0</v>
      </c>
      <c r="I33">
        <f>Bawana_NG!R33</f>
        <v>5.82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9.17</v>
      </c>
      <c r="AB33" s="117">
        <f>-STOA!R33</f>
        <v>0</v>
      </c>
      <c r="AC33">
        <f t="shared" si="0"/>
        <v>0.24315639410435999</v>
      </c>
      <c r="AD33">
        <f t="shared" si="1"/>
        <v>27.206239579050003</v>
      </c>
      <c r="AE33">
        <f>'IDT-1'!D33</f>
        <v>0</v>
      </c>
      <c r="AF33" s="26"/>
      <c r="AG33">
        <f t="shared" si="2"/>
        <v>27.206239579050003</v>
      </c>
      <c r="AI33" s="75">
        <f>PXIL!L33</f>
        <v>0</v>
      </c>
      <c r="AJ33" s="75">
        <f>PXIL!R33</f>
        <v>0</v>
      </c>
      <c r="AK33" s="75">
        <f>RTM_IEX!L33</f>
        <v>12.55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-9.0604026845637578E-2</v>
      </c>
      <c r="H34">
        <f>PPCL_Spot!R34</f>
        <v>0</v>
      </c>
      <c r="I34">
        <f>Bawana_NG!R34</f>
        <v>5.82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9.17</v>
      </c>
      <c r="AB34" s="117">
        <f>-STOA!R34</f>
        <v>0</v>
      </c>
      <c r="AC34">
        <f t="shared" si="0"/>
        <v>0.24905239410435998</v>
      </c>
      <c r="AD34">
        <f t="shared" si="1"/>
        <v>27.870343579050001</v>
      </c>
      <c r="AE34">
        <f>'IDT-1'!D34</f>
        <v>0</v>
      </c>
      <c r="AF34" s="26"/>
      <c r="AG34">
        <f t="shared" si="2"/>
        <v>27.870343579050001</v>
      </c>
      <c r="AI34" s="75">
        <f>PXIL!L34</f>
        <v>0</v>
      </c>
      <c r="AJ34" s="75">
        <f>PXIL!R34</f>
        <v>0</v>
      </c>
      <c r="AK34" s="75">
        <f>RTM_IEX!L34</f>
        <v>13.22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-9.0604026845637578E-2</v>
      </c>
      <c r="H35">
        <f>PPCL_Spot!R35</f>
        <v>0</v>
      </c>
      <c r="I35">
        <f>Bawana_NG!R35</f>
        <v>5.82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9.17</v>
      </c>
      <c r="AB35" s="117">
        <f>-STOA!R35</f>
        <v>0</v>
      </c>
      <c r="AC35">
        <f t="shared" si="0"/>
        <v>0.25160439410435997</v>
      </c>
      <c r="AD35">
        <f t="shared" si="1"/>
        <v>28.157791579050002</v>
      </c>
      <c r="AE35">
        <f>'IDT-1'!D35</f>
        <v>0</v>
      </c>
      <c r="AF35" s="26"/>
      <c r="AG35">
        <f t="shared" si="2"/>
        <v>28.157791579050002</v>
      </c>
      <c r="AI35" s="75">
        <f>PXIL!L35</f>
        <v>0</v>
      </c>
      <c r="AJ35" s="75">
        <f>PXIL!R35</f>
        <v>0</v>
      </c>
      <c r="AK35" s="75">
        <f>RTM_IEX!L35</f>
        <v>13.51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-9.0604026845637578E-2</v>
      </c>
      <c r="H36">
        <f>PPCL_Spot!R36</f>
        <v>0</v>
      </c>
      <c r="I36">
        <f>Bawana_NG!R36</f>
        <v>5.82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9.17</v>
      </c>
      <c r="AB36" s="117">
        <f>-STOA!R36</f>
        <v>0</v>
      </c>
      <c r="AC36">
        <f t="shared" si="0"/>
        <v>0.26436439410435997</v>
      </c>
      <c r="AD36">
        <f t="shared" si="1"/>
        <v>29.595031579050005</v>
      </c>
      <c r="AE36">
        <f>'IDT-1'!D36</f>
        <v>0</v>
      </c>
      <c r="AF36" s="26"/>
      <c r="AG36">
        <f t="shared" si="2"/>
        <v>29.595031579050005</v>
      </c>
      <c r="AI36" s="75">
        <f>PXIL!L36</f>
        <v>0</v>
      </c>
      <c r="AJ36" s="75">
        <f>PXIL!R36</f>
        <v>0</v>
      </c>
      <c r="AK36" s="75">
        <f>RTM_IEX!L36</f>
        <v>14.96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-9.0604026845637578E-2</v>
      </c>
      <c r="H37">
        <f>PPCL_Spot!R37</f>
        <v>0</v>
      </c>
      <c r="I37">
        <f>Bawana_NG!R37</f>
        <v>5.82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9.17</v>
      </c>
      <c r="AB37" s="117">
        <f>-STOA!R37</f>
        <v>0</v>
      </c>
      <c r="AC37">
        <f t="shared" si="0"/>
        <v>0.31954039410435997</v>
      </c>
      <c r="AD37">
        <f t="shared" si="1"/>
        <v>35.809855579050001</v>
      </c>
      <c r="AE37">
        <f>'IDT-1'!D37</f>
        <v>0</v>
      </c>
      <c r="AF37" s="26"/>
      <c r="AG37">
        <f t="shared" si="2"/>
        <v>35.809855579050001</v>
      </c>
      <c r="AI37" s="75">
        <f>PXIL!L37</f>
        <v>0</v>
      </c>
      <c r="AJ37" s="75">
        <f>PXIL!R37</f>
        <v>0</v>
      </c>
      <c r="AK37" s="75">
        <f>RTM_IEX!L37</f>
        <v>21.23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-9.0604026845637578E-2</v>
      </c>
      <c r="H38">
        <f>PPCL_Spot!R38</f>
        <v>0</v>
      </c>
      <c r="I38">
        <f>Bawana_NG!R38</f>
        <v>5.82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9.17</v>
      </c>
      <c r="AB38" s="117">
        <f>-STOA!R38</f>
        <v>0</v>
      </c>
      <c r="AC38">
        <f t="shared" si="0"/>
        <v>0.25160439410435997</v>
      </c>
      <c r="AD38">
        <f t="shared" si="1"/>
        <v>28.157791579050002</v>
      </c>
      <c r="AE38">
        <f>'IDT-1'!D38</f>
        <v>0</v>
      </c>
      <c r="AF38" s="26"/>
      <c r="AG38">
        <f t="shared" si="2"/>
        <v>28.157791579050002</v>
      </c>
      <c r="AI38" s="75">
        <f>PXIL!L38</f>
        <v>0</v>
      </c>
      <c r="AJ38" s="75">
        <f>PXIL!R38</f>
        <v>0</v>
      </c>
      <c r="AK38" s="75">
        <f>RTM_IEX!L38</f>
        <v>13.51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-9.0604026845637578E-2</v>
      </c>
      <c r="H39">
        <f>PPCL_Spot!R39</f>
        <v>0</v>
      </c>
      <c r="I39">
        <f>Bawana_NG!R39</f>
        <v>5.82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9.17</v>
      </c>
      <c r="AB39" s="117">
        <f>-STOA!R39</f>
        <v>0</v>
      </c>
      <c r="AC39">
        <f t="shared" si="0"/>
        <v>0.28134839410435997</v>
      </c>
      <c r="AD39">
        <f t="shared" si="1"/>
        <v>31.508047579050004</v>
      </c>
      <c r="AE39">
        <f>'IDT-1'!D39</f>
        <v>0</v>
      </c>
      <c r="AF39" s="26"/>
      <c r="AG39">
        <f t="shared" si="2"/>
        <v>31.508047579050004</v>
      </c>
      <c r="AI39" s="75">
        <f>PXIL!L39</f>
        <v>0</v>
      </c>
      <c r="AJ39" s="75">
        <f>PXIL!R39</f>
        <v>0</v>
      </c>
      <c r="AK39" s="75">
        <f>RTM_IEX!L39</f>
        <v>16.89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-9.0604026845637578E-2</v>
      </c>
      <c r="H40">
        <f>PPCL_Spot!R40</f>
        <v>0</v>
      </c>
      <c r="I40">
        <f>Bawana_NG!R40</f>
        <v>5.82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9.17</v>
      </c>
      <c r="AB40" s="117">
        <f>-STOA!R40</f>
        <v>0</v>
      </c>
      <c r="AC40">
        <f t="shared" si="0"/>
        <v>0.28557239410435997</v>
      </c>
      <c r="AD40">
        <f t="shared" si="1"/>
        <v>31.98382357905</v>
      </c>
      <c r="AE40">
        <f>'IDT-1'!D40</f>
        <v>0</v>
      </c>
      <c r="AF40" s="26"/>
      <c r="AG40">
        <f t="shared" si="2"/>
        <v>31.98382357905</v>
      </c>
      <c r="AI40" s="75">
        <f>PXIL!L40</f>
        <v>0</v>
      </c>
      <c r="AJ40" s="75">
        <f>PXIL!R40</f>
        <v>0</v>
      </c>
      <c r="AK40" s="75">
        <f>RTM_IEX!L40</f>
        <v>17.37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-9.0604026845637578E-2</v>
      </c>
      <c r="H41">
        <f>PPCL_Spot!R41</f>
        <v>0</v>
      </c>
      <c r="I41">
        <f>Bawana_NG!R41</f>
        <v>5.82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9.17</v>
      </c>
      <c r="AB41" s="117">
        <f>-STOA!R41</f>
        <v>0</v>
      </c>
      <c r="AC41">
        <f t="shared" si="0"/>
        <v>0.27712439410435996</v>
      </c>
      <c r="AD41">
        <f t="shared" si="1"/>
        <v>31.032271579050004</v>
      </c>
      <c r="AE41">
        <f>'IDT-1'!D41</f>
        <v>0</v>
      </c>
      <c r="AF41" s="26"/>
      <c r="AG41">
        <f t="shared" si="2"/>
        <v>31.032271579050004</v>
      </c>
      <c r="AI41" s="75">
        <f>PXIL!L41</f>
        <v>0</v>
      </c>
      <c r="AJ41" s="75">
        <f>PXIL!R41</f>
        <v>0</v>
      </c>
      <c r="AK41" s="75">
        <f>RTM_IEX!L41</f>
        <v>16.41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-9.0604026845637578E-2</v>
      </c>
      <c r="H42">
        <f>PPCL_Spot!R42</f>
        <v>0</v>
      </c>
      <c r="I42">
        <f>Bawana_NG!R42</f>
        <v>5.82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9.17</v>
      </c>
      <c r="AB42" s="117">
        <f>-STOA!R42</f>
        <v>0</v>
      </c>
      <c r="AC42">
        <f t="shared" si="0"/>
        <v>0.28724439410435998</v>
      </c>
      <c r="AD42">
        <f t="shared" si="1"/>
        <v>32.172151579049995</v>
      </c>
      <c r="AE42">
        <f>'IDT-1'!D42</f>
        <v>0</v>
      </c>
      <c r="AF42" s="26"/>
      <c r="AG42">
        <f t="shared" si="2"/>
        <v>32.172151579049995</v>
      </c>
      <c r="AI42" s="75">
        <f>PXIL!L42</f>
        <v>0</v>
      </c>
      <c r="AJ42" s="75">
        <f>PXIL!R42</f>
        <v>0</v>
      </c>
      <c r="AK42" s="75">
        <f>RTM_IEX!L42</f>
        <v>17.559999999999999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-9.0604026845637578E-2</v>
      </c>
      <c r="H43">
        <f>PPCL_Spot!R43</f>
        <v>0</v>
      </c>
      <c r="I43">
        <f>Bawana_NG!R43</f>
        <v>5.82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3.38</v>
      </c>
      <c r="AB43" s="117">
        <f>-STOA!R43</f>
        <v>0</v>
      </c>
      <c r="AC43">
        <f t="shared" si="0"/>
        <v>0.33652439410435997</v>
      </c>
      <c r="AD43">
        <f t="shared" si="1"/>
        <v>37.722871579050008</v>
      </c>
      <c r="AE43">
        <f>'IDT-1'!D43</f>
        <v>0</v>
      </c>
      <c r="AF43" s="26"/>
      <c r="AG43">
        <f t="shared" si="2"/>
        <v>37.722871579050008</v>
      </c>
      <c r="AI43" s="75">
        <f>PXIL!L43</f>
        <v>0</v>
      </c>
      <c r="AJ43" s="75">
        <f>PXIL!R43</f>
        <v>0</v>
      </c>
      <c r="AK43" s="75">
        <f>RTM_IEX!L43</f>
        <v>28.95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-9.0604026845637578E-2</v>
      </c>
      <c r="H44">
        <f>PPCL_Spot!R44</f>
        <v>0</v>
      </c>
      <c r="I44">
        <f>Bawana_NG!R44</f>
        <v>5.82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3.38</v>
      </c>
      <c r="AB44" s="117">
        <f>-STOA!R44</f>
        <v>0</v>
      </c>
      <c r="AC44">
        <f t="shared" si="0"/>
        <v>0.26858839410435997</v>
      </c>
      <c r="AD44">
        <f t="shared" si="1"/>
        <v>30.070807579050005</v>
      </c>
      <c r="AE44">
        <f>'IDT-1'!D44</f>
        <v>0</v>
      </c>
      <c r="AF44" s="26"/>
      <c r="AG44">
        <f t="shared" si="2"/>
        <v>30.070807579050005</v>
      </c>
      <c r="AI44" s="75">
        <f>PXIL!L44</f>
        <v>0</v>
      </c>
      <c r="AJ44" s="75">
        <f>PXIL!R44</f>
        <v>0</v>
      </c>
      <c r="AK44" s="75">
        <f>RTM_IEX!L44</f>
        <v>21.23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-9.0604026845637578E-2</v>
      </c>
      <c r="H45">
        <f>PPCL_Spot!R45</f>
        <v>0</v>
      </c>
      <c r="I45">
        <f>Bawana_NG!R45</f>
        <v>5.82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3.38</v>
      </c>
      <c r="AB45" s="117">
        <f>-STOA!R45</f>
        <v>0</v>
      </c>
      <c r="AC45">
        <f t="shared" si="0"/>
        <v>0.28557239410435997</v>
      </c>
      <c r="AD45">
        <f t="shared" si="1"/>
        <v>31.98382357905</v>
      </c>
      <c r="AE45">
        <f>'IDT-1'!D45</f>
        <v>0</v>
      </c>
      <c r="AF45" s="26"/>
      <c r="AG45">
        <f t="shared" si="2"/>
        <v>31.98382357905</v>
      </c>
      <c r="AI45" s="75">
        <f>PXIL!L45</f>
        <v>0</v>
      </c>
      <c r="AJ45" s="75">
        <f>PXIL!R45</f>
        <v>0</v>
      </c>
      <c r="AK45" s="75">
        <f>RTM_IEX!L45</f>
        <v>23.16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-9.0604026845637578E-2</v>
      </c>
      <c r="H46">
        <f>PPCL_Spot!R46</f>
        <v>0</v>
      </c>
      <c r="I46">
        <f>Bawana_NG!R46</f>
        <v>5.82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3.38</v>
      </c>
      <c r="AB46" s="117">
        <f>-STOA!R46</f>
        <v>0</v>
      </c>
      <c r="AC46">
        <f t="shared" si="0"/>
        <v>0.28557239410435997</v>
      </c>
      <c r="AD46">
        <f t="shared" si="1"/>
        <v>31.98382357905</v>
      </c>
      <c r="AE46">
        <f>'IDT-1'!D46</f>
        <v>0</v>
      </c>
      <c r="AF46" s="26"/>
      <c r="AG46">
        <f t="shared" si="2"/>
        <v>31.98382357905</v>
      </c>
      <c r="AI46" s="75">
        <f>PXIL!L46</f>
        <v>0</v>
      </c>
      <c r="AJ46" s="75">
        <f>PXIL!R46</f>
        <v>0</v>
      </c>
      <c r="AK46" s="75">
        <f>RTM_IEX!L46</f>
        <v>23.16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-9.0604026845637578E-2</v>
      </c>
      <c r="H47">
        <f>PPCL_Spot!R47</f>
        <v>0</v>
      </c>
      <c r="I47">
        <f>Bawana_NG!R47</f>
        <v>5.82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3.38</v>
      </c>
      <c r="AB47" s="117">
        <f>-STOA!R47</f>
        <v>0</v>
      </c>
      <c r="AC47">
        <f t="shared" si="0"/>
        <v>0.30422839410435998</v>
      </c>
      <c r="AD47">
        <f t="shared" si="1"/>
        <v>34.085167579050008</v>
      </c>
      <c r="AE47">
        <f>'IDT-1'!D47</f>
        <v>0</v>
      </c>
      <c r="AF47" s="26"/>
      <c r="AG47">
        <f t="shared" si="2"/>
        <v>34.085167579050008</v>
      </c>
      <c r="AI47" s="75">
        <f>PXIL!L47</f>
        <v>0</v>
      </c>
      <c r="AJ47" s="75">
        <f>PXIL!R47</f>
        <v>0</v>
      </c>
      <c r="AK47" s="75">
        <f>RTM_IEX!L47</f>
        <v>25.28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-9.0604026845637578E-2</v>
      </c>
      <c r="H48">
        <f>PPCL_Spot!R48</f>
        <v>0</v>
      </c>
      <c r="I48">
        <f>Bawana_NG!R48</f>
        <v>5.82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3.38</v>
      </c>
      <c r="AB48" s="117">
        <f>-STOA!R48</f>
        <v>0</v>
      </c>
      <c r="AC48">
        <f t="shared" si="0"/>
        <v>0.30422839410435998</v>
      </c>
      <c r="AD48">
        <f t="shared" si="1"/>
        <v>34.085167579050008</v>
      </c>
      <c r="AE48">
        <f>'IDT-1'!D48</f>
        <v>0</v>
      </c>
      <c r="AF48" s="26"/>
      <c r="AG48">
        <f t="shared" si="2"/>
        <v>34.085167579050008</v>
      </c>
      <c r="AI48" s="75">
        <f>PXIL!L48</f>
        <v>0</v>
      </c>
      <c r="AJ48" s="75">
        <f>PXIL!R48</f>
        <v>0</v>
      </c>
      <c r="AK48" s="75">
        <f>RTM_IEX!L48</f>
        <v>25.28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-9.0604026845637578E-2</v>
      </c>
      <c r="H49">
        <f>PPCL_Spot!R49</f>
        <v>0</v>
      </c>
      <c r="I49">
        <f>Bawana_NG!R49</f>
        <v>5.82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3.38</v>
      </c>
      <c r="AB49" s="117">
        <f>-STOA!R49</f>
        <v>0</v>
      </c>
      <c r="AC49">
        <f t="shared" si="0"/>
        <v>0.34074839410435998</v>
      </c>
      <c r="AD49">
        <f t="shared" si="1"/>
        <v>38.198647579050004</v>
      </c>
      <c r="AE49">
        <f>'IDT-1'!D49</f>
        <v>0</v>
      </c>
      <c r="AF49" s="26"/>
      <c r="AG49">
        <f t="shared" si="2"/>
        <v>38.198647579050004</v>
      </c>
      <c r="AI49" s="75">
        <f>PXIL!L49</f>
        <v>0</v>
      </c>
      <c r="AJ49" s="75">
        <f>PXIL!R49</f>
        <v>0</v>
      </c>
      <c r="AK49" s="75">
        <f>RTM_IEX!L49</f>
        <v>29.43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-9.0604026845637578E-2</v>
      </c>
      <c r="H50">
        <f>PPCL_Spot!R50</f>
        <v>0</v>
      </c>
      <c r="I50">
        <f>Bawana_NG!R50</f>
        <v>5.82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3.38</v>
      </c>
      <c r="AB50" s="117">
        <f>-STOA!R50</f>
        <v>0</v>
      </c>
      <c r="AC50">
        <f t="shared" si="0"/>
        <v>0.27536439410435998</v>
      </c>
      <c r="AD50">
        <f t="shared" si="1"/>
        <v>30.834031579050002</v>
      </c>
      <c r="AE50">
        <f>'IDT-1'!D50</f>
        <v>0</v>
      </c>
      <c r="AF50" s="26"/>
      <c r="AG50">
        <f t="shared" si="2"/>
        <v>30.834031579050002</v>
      </c>
      <c r="AI50" s="75">
        <f>PXIL!L50</f>
        <v>0</v>
      </c>
      <c r="AJ50" s="75">
        <f>PXIL!R50</f>
        <v>0</v>
      </c>
      <c r="AK50" s="75">
        <f>RTM_IEX!L50</f>
        <v>22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-9.0604026845637578E-2</v>
      </c>
      <c r="H51">
        <f>PPCL_Spot!R51</f>
        <v>0</v>
      </c>
      <c r="I51">
        <f>Bawana_NG!R51</f>
        <v>5.8199999999999994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3.38</v>
      </c>
      <c r="AB51" s="117">
        <f>-STOA!R51</f>
        <v>0</v>
      </c>
      <c r="AC51">
        <f t="shared" si="0"/>
        <v>0.30088439410435996</v>
      </c>
      <c r="AD51">
        <f t="shared" si="1"/>
        <v>33.708511579050004</v>
      </c>
      <c r="AE51">
        <f>'IDT-1'!D51</f>
        <v>0</v>
      </c>
      <c r="AF51" s="26"/>
      <c r="AG51">
        <f t="shared" si="2"/>
        <v>33.708511579050004</v>
      </c>
      <c r="AI51" s="75">
        <f>PXIL!L51</f>
        <v>0</v>
      </c>
      <c r="AJ51" s="75">
        <f>PXIL!R51</f>
        <v>0</v>
      </c>
      <c r="AK51" s="75">
        <f>RTM_IEX!L51</f>
        <v>24.9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-9.0604026845637578E-2</v>
      </c>
      <c r="H52">
        <f>PPCL_Spot!R52</f>
        <v>0</v>
      </c>
      <c r="I52">
        <f>Bawana_NG!R52</f>
        <v>5.8199999999999994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3.38</v>
      </c>
      <c r="AB52" s="117">
        <f>-STOA!R52</f>
        <v>0</v>
      </c>
      <c r="AC52">
        <f t="shared" si="0"/>
        <v>0.29824439410435999</v>
      </c>
      <c r="AD52">
        <f t="shared" si="1"/>
        <v>33.411151579050006</v>
      </c>
      <c r="AE52">
        <f>'IDT-1'!D52</f>
        <v>0</v>
      </c>
      <c r="AF52" s="26"/>
      <c r="AG52">
        <f t="shared" si="2"/>
        <v>33.411151579050006</v>
      </c>
      <c r="AI52" s="75">
        <f>PXIL!L52</f>
        <v>0</v>
      </c>
      <c r="AJ52" s="75">
        <f>PXIL!R52</f>
        <v>0</v>
      </c>
      <c r="AK52" s="75">
        <f>RTM_IEX!L52</f>
        <v>24.6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-9.0604026845637578E-2</v>
      </c>
      <c r="H53">
        <f>PPCL_Spot!R53</f>
        <v>0</v>
      </c>
      <c r="I53">
        <f>Bawana_NG!R53</f>
        <v>5.8199999999999994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3.38</v>
      </c>
      <c r="AB53" s="117">
        <f>-STOA!R53</f>
        <v>0</v>
      </c>
      <c r="AC53">
        <f t="shared" si="0"/>
        <v>0.29410839410435996</v>
      </c>
      <c r="AD53">
        <f t="shared" si="1"/>
        <v>32.945287579049996</v>
      </c>
      <c r="AE53">
        <f>'IDT-1'!D53</f>
        <v>0</v>
      </c>
      <c r="AF53" s="26"/>
      <c r="AG53">
        <f t="shared" si="2"/>
        <v>32.945287579049996</v>
      </c>
      <c r="AI53" s="75">
        <f>PXIL!L53</f>
        <v>0</v>
      </c>
      <c r="AJ53" s="75">
        <f>PXIL!R53</f>
        <v>0</v>
      </c>
      <c r="AK53" s="75">
        <f>RTM_IEX!L53</f>
        <v>24.13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-9.0604026845637578E-2</v>
      </c>
      <c r="H54">
        <f>PPCL_Spot!R54</f>
        <v>0</v>
      </c>
      <c r="I54">
        <f>Bawana_NG!R54</f>
        <v>5.8199999999999994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3.38</v>
      </c>
      <c r="AB54" s="117">
        <f>-STOA!R54</f>
        <v>0</v>
      </c>
      <c r="AC54">
        <f t="shared" si="0"/>
        <v>0.28979639410435998</v>
      </c>
      <c r="AD54">
        <f t="shared" si="1"/>
        <v>32.459599579050007</v>
      </c>
      <c r="AE54">
        <f>'IDT-1'!D54</f>
        <v>0</v>
      </c>
      <c r="AF54" s="26"/>
      <c r="AG54">
        <f t="shared" si="2"/>
        <v>32.459599579050007</v>
      </c>
      <c r="AI54" s="75">
        <f>PXIL!L54</f>
        <v>0</v>
      </c>
      <c r="AJ54" s="75">
        <f>PXIL!R54</f>
        <v>0</v>
      </c>
      <c r="AK54" s="75">
        <f>RTM_IEX!L54</f>
        <v>23.64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-9.0604026845637578E-2</v>
      </c>
      <c r="H55">
        <f>PPCL_Spot!R55</f>
        <v>0</v>
      </c>
      <c r="I55">
        <f>Bawana_NG!R55</f>
        <v>5.8199999999999994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3.38</v>
      </c>
      <c r="AB55" s="117">
        <f>-STOA!R55</f>
        <v>0</v>
      </c>
      <c r="AC55">
        <f t="shared" si="0"/>
        <v>0.32552439410435996</v>
      </c>
      <c r="AD55">
        <f t="shared" si="1"/>
        <v>36.483871579049996</v>
      </c>
      <c r="AE55">
        <f>'IDT-1'!D55</f>
        <v>0</v>
      </c>
      <c r="AF55" s="26"/>
      <c r="AG55">
        <f t="shared" si="2"/>
        <v>36.483871579049996</v>
      </c>
      <c r="AI55" s="75">
        <f>PXIL!L55</f>
        <v>0</v>
      </c>
      <c r="AJ55" s="75">
        <f>PXIL!R55</f>
        <v>0</v>
      </c>
      <c r="AK55" s="75">
        <f>RTM_IEX!L55</f>
        <v>27.7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-9.0604026845637578E-2</v>
      </c>
      <c r="H56">
        <f>PPCL_Spot!R56</f>
        <v>0</v>
      </c>
      <c r="I56">
        <f>Bawana_NG!R56</f>
        <v>5.8199999999999994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3.38</v>
      </c>
      <c r="AB56" s="117">
        <f>-STOA!R56</f>
        <v>0</v>
      </c>
      <c r="AC56">
        <f t="shared" si="0"/>
        <v>0.25582839410435998</v>
      </c>
      <c r="AD56">
        <f t="shared" si="1"/>
        <v>28.633567579050005</v>
      </c>
      <c r="AE56">
        <f>'IDT-1'!D56</f>
        <v>0</v>
      </c>
      <c r="AF56" s="26"/>
      <c r="AG56">
        <f t="shared" si="2"/>
        <v>28.633567579050005</v>
      </c>
      <c r="AI56" s="75">
        <f>PXIL!L56</f>
        <v>0</v>
      </c>
      <c r="AJ56" s="75">
        <f>PXIL!R56</f>
        <v>0</v>
      </c>
      <c r="AK56" s="75">
        <f>RTM_IEX!L56</f>
        <v>19.78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-9.0604026845637578E-2</v>
      </c>
      <c r="H57">
        <f>PPCL_Spot!R57</f>
        <v>0</v>
      </c>
      <c r="I57">
        <f>Bawana_NG!R57</f>
        <v>5.8199999999999994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3.38</v>
      </c>
      <c r="AB57" s="117">
        <f>-STOA!R57</f>
        <v>0</v>
      </c>
      <c r="AC57">
        <f t="shared" si="0"/>
        <v>0.28134839410435997</v>
      </c>
      <c r="AD57">
        <f t="shared" si="1"/>
        <v>31.508047579050004</v>
      </c>
      <c r="AE57">
        <f>'IDT-1'!D57</f>
        <v>0</v>
      </c>
      <c r="AF57" s="26"/>
      <c r="AG57">
        <f t="shared" si="2"/>
        <v>31.508047579050004</v>
      </c>
      <c r="AI57" s="75">
        <f>PXIL!L57</f>
        <v>0</v>
      </c>
      <c r="AJ57" s="75">
        <f>PXIL!R57</f>
        <v>0</v>
      </c>
      <c r="AK57" s="75">
        <f>RTM_IEX!L57</f>
        <v>22.68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-9.0604026845637578E-2</v>
      </c>
      <c r="H58">
        <f>PPCL_Spot!R58</f>
        <v>0</v>
      </c>
      <c r="I58">
        <f>Bawana_NG!R58</f>
        <v>5.8199999999999994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3.38</v>
      </c>
      <c r="AB58" s="117">
        <f>-STOA!R58</f>
        <v>0</v>
      </c>
      <c r="AC58">
        <f t="shared" si="0"/>
        <v>0.27712439410435996</v>
      </c>
      <c r="AD58">
        <f t="shared" si="1"/>
        <v>31.032271579050001</v>
      </c>
      <c r="AE58">
        <f>'IDT-1'!D58</f>
        <v>0</v>
      </c>
      <c r="AF58" s="26"/>
      <c r="AG58">
        <f t="shared" si="2"/>
        <v>31.032271579050001</v>
      </c>
      <c r="AI58" s="75">
        <f>PXIL!L58</f>
        <v>0</v>
      </c>
      <c r="AJ58" s="75">
        <f>PXIL!R58</f>
        <v>0</v>
      </c>
      <c r="AK58" s="75">
        <f>RTM_IEX!L58</f>
        <v>22.2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-9.0604026845637578E-2</v>
      </c>
      <c r="H59">
        <f>PPCL_Spot!R59</f>
        <v>0</v>
      </c>
      <c r="I59">
        <f>Bawana_NG!R59</f>
        <v>5.8199999999999994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3.38</v>
      </c>
      <c r="AB59" s="117">
        <f>-STOA!R59</f>
        <v>0</v>
      </c>
      <c r="AC59">
        <f t="shared" si="0"/>
        <v>0.27536439410435998</v>
      </c>
      <c r="AD59">
        <f t="shared" si="1"/>
        <v>30.834031579050002</v>
      </c>
      <c r="AE59">
        <f>'IDT-1'!D59</f>
        <v>0</v>
      </c>
      <c r="AF59" s="26"/>
      <c r="AG59">
        <f t="shared" si="2"/>
        <v>30.834031579050002</v>
      </c>
      <c r="AI59" s="75">
        <f>PXIL!L59</f>
        <v>0</v>
      </c>
      <c r="AJ59" s="75">
        <f>PXIL!R59</f>
        <v>0</v>
      </c>
      <c r="AK59" s="75">
        <f>RTM_IEX!L59</f>
        <v>22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-9.0604026845637578E-2</v>
      </c>
      <c r="H60">
        <f>PPCL_Spot!R60</f>
        <v>0</v>
      </c>
      <c r="I60">
        <f>Bawana_NG!R60</f>
        <v>5.8199999999999994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3.38</v>
      </c>
      <c r="AB60" s="117">
        <f>-STOA!R60</f>
        <v>0</v>
      </c>
      <c r="AC60">
        <f t="shared" si="0"/>
        <v>0.27281239410435998</v>
      </c>
      <c r="AD60">
        <f t="shared" si="1"/>
        <v>30.546583579050004</v>
      </c>
      <c r="AE60">
        <f>'IDT-1'!D60</f>
        <v>0</v>
      </c>
      <c r="AF60" s="26"/>
      <c r="AG60">
        <f t="shared" si="2"/>
        <v>30.546583579050004</v>
      </c>
      <c r="AI60" s="75">
        <f>PXIL!L60</f>
        <v>0</v>
      </c>
      <c r="AJ60" s="75">
        <f>PXIL!R60</f>
        <v>0</v>
      </c>
      <c r="AK60" s="75">
        <f>RTM_IEX!L60</f>
        <v>21.71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-9.0604026845637578E-2</v>
      </c>
      <c r="H61">
        <f>PPCL_Spot!R61</f>
        <v>0</v>
      </c>
      <c r="I61">
        <f>Bawana_NG!R61</f>
        <v>5.8199999999999994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3.38</v>
      </c>
      <c r="AB61" s="117">
        <f>-STOA!R61</f>
        <v>0</v>
      </c>
      <c r="AC61">
        <f t="shared" si="0"/>
        <v>0.30000439410435997</v>
      </c>
      <c r="AD61">
        <f t="shared" si="1"/>
        <v>33.609391579049998</v>
      </c>
      <c r="AE61">
        <f>'IDT-1'!D61</f>
        <v>0</v>
      </c>
      <c r="AF61" s="26"/>
      <c r="AG61">
        <f t="shared" si="2"/>
        <v>33.609391579049998</v>
      </c>
      <c r="AI61" s="75">
        <f>PXIL!L61</f>
        <v>0</v>
      </c>
      <c r="AJ61" s="75">
        <f>PXIL!R61</f>
        <v>0</v>
      </c>
      <c r="AK61" s="75">
        <f>RTM_IEX!L61</f>
        <v>24.8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-9.0604026845637578E-2</v>
      </c>
      <c r="H62">
        <f>PPCL_Spot!R62</f>
        <v>0</v>
      </c>
      <c r="I62">
        <f>Bawana_NG!R62</f>
        <v>5.8199999999999994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3.38</v>
      </c>
      <c r="AB62" s="117">
        <f>-STOA!R62</f>
        <v>0</v>
      </c>
      <c r="AC62">
        <f t="shared" si="0"/>
        <v>0.21596439410436</v>
      </c>
      <c r="AD62">
        <f t="shared" si="1"/>
        <v>24.143431579050002</v>
      </c>
      <c r="AE62">
        <f>'IDT-1'!D62</f>
        <v>0</v>
      </c>
      <c r="AF62" s="26"/>
      <c r="AG62">
        <f t="shared" si="2"/>
        <v>24.143431579050002</v>
      </c>
      <c r="AI62" s="75">
        <f>PXIL!L62</f>
        <v>0</v>
      </c>
      <c r="AJ62" s="75">
        <f>PXIL!R62</f>
        <v>0</v>
      </c>
      <c r="AK62" s="75">
        <f>RTM_IEX!L62</f>
        <v>15.25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-9.0604026845637578E-2</v>
      </c>
      <c r="H63">
        <f>PPCL_Spot!R63</f>
        <v>0</v>
      </c>
      <c r="I63">
        <f>Bawana_NG!R63</f>
        <v>5.8199999999999994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3.38</v>
      </c>
      <c r="AB63" s="117">
        <f>-STOA!R63</f>
        <v>0</v>
      </c>
      <c r="AC63">
        <f t="shared" si="0"/>
        <v>0.24315639410435999</v>
      </c>
      <c r="AD63">
        <f t="shared" si="1"/>
        <v>27.206239579049999</v>
      </c>
      <c r="AE63">
        <f>'IDT-1'!D63</f>
        <v>0</v>
      </c>
      <c r="AF63" s="26"/>
      <c r="AG63">
        <f t="shared" si="2"/>
        <v>27.206239579049999</v>
      </c>
      <c r="AI63" s="75">
        <f>PXIL!L63</f>
        <v>0</v>
      </c>
      <c r="AJ63" s="75">
        <f>PXIL!R63</f>
        <v>0</v>
      </c>
      <c r="AK63" s="75">
        <f>RTM_IEX!L63</f>
        <v>18.34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-9.0604026845637578E-2</v>
      </c>
      <c r="H64">
        <f>PPCL_Spot!R64</f>
        <v>0</v>
      </c>
      <c r="I64">
        <f>Bawana_NG!R64</f>
        <v>5.8199999999999994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3.38</v>
      </c>
      <c r="AB64" s="117">
        <f>-STOA!R64</f>
        <v>0</v>
      </c>
      <c r="AC64">
        <f t="shared" si="0"/>
        <v>0.24315639410435999</v>
      </c>
      <c r="AD64">
        <f t="shared" si="1"/>
        <v>27.206239579049999</v>
      </c>
      <c r="AE64">
        <f>'IDT-1'!D64</f>
        <v>0</v>
      </c>
      <c r="AF64" s="26"/>
      <c r="AG64">
        <f t="shared" si="2"/>
        <v>27.206239579049999</v>
      </c>
      <c r="AI64" s="75">
        <f>PXIL!L64</f>
        <v>0</v>
      </c>
      <c r="AJ64" s="75">
        <f>PXIL!R64</f>
        <v>0</v>
      </c>
      <c r="AK64" s="75">
        <f>RTM_IEX!L64</f>
        <v>18.34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-9.0604026845637578E-2</v>
      </c>
      <c r="H65">
        <f>PPCL_Spot!R65</f>
        <v>0</v>
      </c>
      <c r="I65">
        <f>Bawana_NG!R65</f>
        <v>5.8199999999999994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3.38</v>
      </c>
      <c r="AB65" s="117">
        <f>-STOA!R65</f>
        <v>0</v>
      </c>
      <c r="AC65">
        <f t="shared" si="0"/>
        <v>0.24315639410435999</v>
      </c>
      <c r="AD65">
        <f t="shared" si="1"/>
        <v>27.206239579049999</v>
      </c>
      <c r="AE65">
        <f>'IDT-1'!D65</f>
        <v>0</v>
      </c>
      <c r="AF65" s="26"/>
      <c r="AG65">
        <f t="shared" si="2"/>
        <v>27.206239579049999</v>
      </c>
      <c r="AI65" s="75">
        <f>PXIL!L65</f>
        <v>0</v>
      </c>
      <c r="AJ65" s="75">
        <f>PXIL!R65</f>
        <v>0</v>
      </c>
      <c r="AK65" s="75">
        <f>RTM_IEX!L65</f>
        <v>18.34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-9.0604026845637578E-2</v>
      </c>
      <c r="H66">
        <f>PPCL_Spot!R66</f>
        <v>0</v>
      </c>
      <c r="I66">
        <f>Bawana_NG!R66</f>
        <v>5.8199999999999994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3.38</v>
      </c>
      <c r="AB66" s="117">
        <f>-STOA!R66</f>
        <v>0</v>
      </c>
      <c r="AC66">
        <f t="shared" si="0"/>
        <v>0.23462039410436</v>
      </c>
      <c r="AD66">
        <f t="shared" si="1"/>
        <v>26.24477557905</v>
      </c>
      <c r="AE66">
        <f>'IDT-1'!D66</f>
        <v>0</v>
      </c>
      <c r="AF66" s="26"/>
      <c r="AG66">
        <f t="shared" si="2"/>
        <v>26.24477557905</v>
      </c>
      <c r="AI66" s="75">
        <f>PXIL!L66</f>
        <v>0</v>
      </c>
      <c r="AJ66" s="75">
        <f>PXIL!R66</f>
        <v>0</v>
      </c>
      <c r="AK66" s="75">
        <f>RTM_IEX!L66</f>
        <v>17.37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-9.0604026845637578E-2</v>
      </c>
      <c r="H67">
        <f>PPCL_Spot!R67</f>
        <v>0</v>
      </c>
      <c r="I67">
        <f>Bawana_NG!R67</f>
        <v>5.8199999999999994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3.38</v>
      </c>
      <c r="AB67" s="117">
        <f>-STOA!R67</f>
        <v>0</v>
      </c>
      <c r="AC67">
        <f t="shared" si="0"/>
        <v>0.30255639410435997</v>
      </c>
      <c r="AD67">
        <f t="shared" si="1"/>
        <v>33.896839579050003</v>
      </c>
      <c r="AE67">
        <f>'IDT-1'!D67</f>
        <v>0</v>
      </c>
      <c r="AF67" s="26"/>
      <c r="AG67">
        <f t="shared" si="2"/>
        <v>33.896839579050003</v>
      </c>
      <c r="AI67" s="75">
        <f>PXIL!L67</f>
        <v>0</v>
      </c>
      <c r="AJ67" s="75">
        <f>PXIL!R67</f>
        <v>0</v>
      </c>
      <c r="AK67" s="75">
        <f>RTM_IEX!L67</f>
        <v>25.09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-9.0604026845637578E-2</v>
      </c>
      <c r="H68">
        <f>PPCL_Spot!R68</f>
        <v>0</v>
      </c>
      <c r="I68">
        <f>Bawana_NG!R68</f>
        <v>5.8199999999999994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3.38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0.21596439410436</v>
      </c>
      <c r="AD68">
        <f t="shared" ref="AD68:AD98" si="4">SUM(B68:AB68,AI68:AR68)-AC68</f>
        <v>24.143431579050002</v>
      </c>
      <c r="AE68">
        <f>'IDT-1'!D68</f>
        <v>0</v>
      </c>
      <c r="AF68" s="26"/>
      <c r="AG68">
        <f t="shared" ref="AG68:AG98" si="5">SUM(AD68:AF68)</f>
        <v>24.143431579050002</v>
      </c>
      <c r="AI68" s="75">
        <f>PXIL!L68</f>
        <v>0</v>
      </c>
      <c r="AJ68" s="75">
        <f>PXIL!R68</f>
        <v>0</v>
      </c>
      <c r="AK68" s="75">
        <f>RTM_IEX!L68</f>
        <v>15.25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-9.0604026845637578E-2</v>
      </c>
      <c r="H69">
        <f>PPCL_Spot!R69</f>
        <v>0</v>
      </c>
      <c r="I69">
        <f>Bawana_NG!R69</f>
        <v>5.8199999999999994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3.38</v>
      </c>
      <c r="AB69" s="117">
        <f>-STOA!R69</f>
        <v>0</v>
      </c>
      <c r="AC69">
        <f t="shared" si="3"/>
        <v>0.23462039410436</v>
      </c>
      <c r="AD69">
        <f t="shared" si="4"/>
        <v>26.24477557905</v>
      </c>
      <c r="AE69">
        <f>'IDT-1'!D69</f>
        <v>0</v>
      </c>
      <c r="AF69" s="26"/>
      <c r="AG69">
        <f t="shared" si="5"/>
        <v>26.24477557905</v>
      </c>
      <c r="AI69" s="75">
        <f>PXIL!L69</f>
        <v>0</v>
      </c>
      <c r="AJ69" s="75">
        <f>PXIL!R69</f>
        <v>0</v>
      </c>
      <c r="AK69" s="75">
        <f>RTM_IEX!L69</f>
        <v>17.37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-9.0604026845637578E-2</v>
      </c>
      <c r="H70">
        <f>PPCL_Spot!R70</f>
        <v>0</v>
      </c>
      <c r="I70">
        <f>Bawana_NG!R70</f>
        <v>5.8199999999999994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3.38</v>
      </c>
      <c r="AB70" s="117">
        <f>-STOA!R70</f>
        <v>0</v>
      </c>
      <c r="AC70">
        <f t="shared" si="3"/>
        <v>8.1764394104359983E-2</v>
      </c>
      <c r="AD70">
        <f t="shared" si="4"/>
        <v>9.0276315790500021</v>
      </c>
      <c r="AE70">
        <f>'IDT-1'!D70</f>
        <v>0</v>
      </c>
      <c r="AF70" s="26"/>
      <c r="AG70">
        <f t="shared" si="5"/>
        <v>9.0276315790500021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-9.0604026845637578E-2</v>
      </c>
      <c r="H71">
        <f>PPCL_Spot!R71</f>
        <v>0</v>
      </c>
      <c r="I71">
        <f>Bawana_NG!R71</f>
        <v>5.8199999999999994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3.38</v>
      </c>
      <c r="AB71" s="117">
        <f>-STOA!R71</f>
        <v>0</v>
      </c>
      <c r="AC71">
        <f t="shared" si="3"/>
        <v>0.23462039410436</v>
      </c>
      <c r="AD71">
        <f t="shared" si="4"/>
        <v>26.24477557905</v>
      </c>
      <c r="AE71">
        <f>'IDT-1'!D71</f>
        <v>0</v>
      </c>
      <c r="AF71" s="26"/>
      <c r="AG71">
        <f t="shared" si="5"/>
        <v>26.24477557905</v>
      </c>
      <c r="AI71" s="75">
        <f>PXIL!L71</f>
        <v>0</v>
      </c>
      <c r="AJ71" s="75">
        <f>PXIL!R71</f>
        <v>0</v>
      </c>
      <c r="AK71" s="75">
        <f>RTM_IEX!L71</f>
        <v>17.37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-9.0604026845637578E-2</v>
      </c>
      <c r="H72">
        <f>PPCL_Spot!R72</f>
        <v>0</v>
      </c>
      <c r="I72">
        <f>Bawana_NG!R72</f>
        <v>5.8199999999999994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3.38</v>
      </c>
      <c r="AB72" s="117">
        <f>-STOA!R72</f>
        <v>0</v>
      </c>
      <c r="AC72">
        <f t="shared" si="3"/>
        <v>0.23462039410436</v>
      </c>
      <c r="AD72">
        <f t="shared" si="4"/>
        <v>26.24477557905</v>
      </c>
      <c r="AE72">
        <f>'IDT-1'!D72</f>
        <v>0</v>
      </c>
      <c r="AF72" s="26"/>
      <c r="AG72">
        <f t="shared" si="5"/>
        <v>26.24477557905</v>
      </c>
      <c r="AI72" s="75">
        <f>PXIL!L72</f>
        <v>0</v>
      </c>
      <c r="AJ72" s="75">
        <f>PXIL!R72</f>
        <v>0</v>
      </c>
      <c r="AK72" s="75">
        <f>RTM_IEX!L72</f>
        <v>17.37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-9.0604026845637578E-2</v>
      </c>
      <c r="H73">
        <f>PPCL_Spot!R73</f>
        <v>0</v>
      </c>
      <c r="I73">
        <f>Bawana_NG!R73</f>
        <v>5.8199999999999994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3.38</v>
      </c>
      <c r="AB73" s="117">
        <f>-STOA!R73</f>
        <v>0</v>
      </c>
      <c r="AC73">
        <f t="shared" si="3"/>
        <v>0.28557239410435997</v>
      </c>
      <c r="AD73">
        <f t="shared" si="4"/>
        <v>31.98382357905</v>
      </c>
      <c r="AE73">
        <f>'IDT-1'!D73</f>
        <v>0</v>
      </c>
      <c r="AF73" s="26"/>
      <c r="AG73">
        <f t="shared" si="5"/>
        <v>31.98382357905</v>
      </c>
      <c r="AI73" s="75">
        <f>PXIL!L73</f>
        <v>0</v>
      </c>
      <c r="AJ73" s="75">
        <f>PXIL!R73</f>
        <v>0</v>
      </c>
      <c r="AK73" s="75">
        <f>RTM_IEX!L73</f>
        <v>23.16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-9.0604026845637578E-2</v>
      </c>
      <c r="H74">
        <f>PPCL_Spot!R74</f>
        <v>0</v>
      </c>
      <c r="I74">
        <f>Bawana_NG!R74</f>
        <v>5.8199999999999994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3.38</v>
      </c>
      <c r="AB74" s="117">
        <f>-STOA!R74</f>
        <v>0</v>
      </c>
      <c r="AC74">
        <f t="shared" si="3"/>
        <v>8.1764394104359983E-2</v>
      </c>
      <c r="AD74">
        <f t="shared" si="4"/>
        <v>9.0276315790500021</v>
      </c>
      <c r="AE74">
        <f>'IDT-1'!D74</f>
        <v>0</v>
      </c>
      <c r="AF74" s="26"/>
      <c r="AG74">
        <f t="shared" si="5"/>
        <v>9.0276315790500021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-9.0604026845637578E-2</v>
      </c>
      <c r="H75">
        <f>PPCL_Spot!R75</f>
        <v>0</v>
      </c>
      <c r="I75">
        <f>Bawana_NG!R75</f>
        <v>5.8199999999999994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3.38</v>
      </c>
      <c r="AB75" s="117">
        <f>-STOA!R75</f>
        <v>0</v>
      </c>
      <c r="AC75">
        <f t="shared" si="3"/>
        <v>8.1764394104359983E-2</v>
      </c>
      <c r="AD75">
        <f t="shared" si="4"/>
        <v>9.0276315790500021</v>
      </c>
      <c r="AE75">
        <f>'IDT-1'!D75</f>
        <v>0</v>
      </c>
      <c r="AF75" s="26"/>
      <c r="AG75">
        <f t="shared" si="5"/>
        <v>9.0276315790500021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-9.0604026845637578E-2</v>
      </c>
      <c r="H76">
        <f>PPCL_Spot!R76</f>
        <v>0</v>
      </c>
      <c r="I76">
        <f>Bawana_NG!R76</f>
        <v>5.8199999999999994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3.38</v>
      </c>
      <c r="AB76" s="117">
        <f>-STOA!R76</f>
        <v>0</v>
      </c>
      <c r="AC76">
        <f t="shared" si="3"/>
        <v>8.1764394104359983E-2</v>
      </c>
      <c r="AD76">
        <f t="shared" si="4"/>
        <v>9.0276315790500021</v>
      </c>
      <c r="AE76">
        <f>'IDT-1'!D76</f>
        <v>0</v>
      </c>
      <c r="AF76" s="26"/>
      <c r="AG76">
        <f t="shared" si="5"/>
        <v>9.0276315790500021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-9.0604026845637578E-2</v>
      </c>
      <c r="H77">
        <f>PPCL_Spot!R77</f>
        <v>0</v>
      </c>
      <c r="I77">
        <f>Bawana_NG!R77</f>
        <v>5.8199999999999994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3.38</v>
      </c>
      <c r="AB77" s="117">
        <f>-STOA!R77</f>
        <v>0</v>
      </c>
      <c r="AC77">
        <f t="shared" si="3"/>
        <v>8.1764394104359983E-2</v>
      </c>
      <c r="AD77">
        <f t="shared" si="4"/>
        <v>9.0276315790500021</v>
      </c>
      <c r="AE77">
        <f>'IDT-1'!D77</f>
        <v>0</v>
      </c>
      <c r="AF77" s="26"/>
      <c r="AG77">
        <f t="shared" si="5"/>
        <v>9.0276315790500021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-9.0604026845637578E-2</v>
      </c>
      <c r="H78">
        <f>PPCL_Spot!R78</f>
        <v>0</v>
      </c>
      <c r="I78">
        <f>Bawana_NG!R78</f>
        <v>5.8199999999999994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3.38</v>
      </c>
      <c r="AB78" s="117">
        <f>-STOA!R78</f>
        <v>0</v>
      </c>
      <c r="AC78">
        <f t="shared" si="3"/>
        <v>8.1764394104359983E-2</v>
      </c>
      <c r="AD78">
        <f t="shared" si="4"/>
        <v>9.0276315790500021</v>
      </c>
      <c r="AE78">
        <f>'IDT-1'!D78</f>
        <v>0</v>
      </c>
      <c r="AF78" s="26"/>
      <c r="AG78">
        <f t="shared" si="5"/>
        <v>9.0276315790500021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-9.0604026845637578E-2</v>
      </c>
      <c r="H79">
        <f>PPCL_Spot!R79</f>
        <v>0</v>
      </c>
      <c r="I79">
        <f>Bawana_NG!R79</f>
        <v>5.8199999999999994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3.38</v>
      </c>
      <c r="AB79" s="117">
        <f>-STOA!R79</f>
        <v>0</v>
      </c>
      <c r="AC79">
        <f t="shared" si="3"/>
        <v>0.17997239410436</v>
      </c>
      <c r="AD79">
        <f t="shared" si="4"/>
        <v>20.089423579049999</v>
      </c>
      <c r="AE79">
        <f>'IDT-1'!D79</f>
        <v>0</v>
      </c>
      <c r="AF79" s="26"/>
      <c r="AG79">
        <f t="shared" si="5"/>
        <v>20.089423579049999</v>
      </c>
      <c r="AI79" s="75">
        <f>PXIL!L79</f>
        <v>0</v>
      </c>
      <c r="AJ79" s="75">
        <f>PXIL!R79</f>
        <v>0</v>
      </c>
      <c r="AK79" s="75">
        <f>RTM_IEX!L79</f>
        <v>11.16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-9.0604026845637578E-2</v>
      </c>
      <c r="H80">
        <f>PPCL_Spot!R80</f>
        <v>0</v>
      </c>
      <c r="I80">
        <f>Bawana_NG!R80</f>
        <v>5.8199999999999994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3.38</v>
      </c>
      <c r="AB80" s="117">
        <f>-STOA!R80</f>
        <v>0</v>
      </c>
      <c r="AC80">
        <f t="shared" si="3"/>
        <v>8.1764394104359983E-2</v>
      </c>
      <c r="AD80">
        <f t="shared" si="4"/>
        <v>9.0276315790500021</v>
      </c>
      <c r="AE80">
        <f>'IDT-1'!D80</f>
        <v>0</v>
      </c>
      <c r="AF80" s="26"/>
      <c r="AG80">
        <f t="shared" si="5"/>
        <v>9.0276315790500021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-9.0604026845637578E-2</v>
      </c>
      <c r="H81">
        <f>PPCL_Spot!R81</f>
        <v>0</v>
      </c>
      <c r="I81">
        <f>Bawana_NG!R81</f>
        <v>5.68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3.38</v>
      </c>
      <c r="AB81" s="117">
        <f>-STOA!R81</f>
        <v>0</v>
      </c>
      <c r="AC81">
        <f t="shared" si="3"/>
        <v>8.0532394104359972E-2</v>
      </c>
      <c r="AD81">
        <f t="shared" si="4"/>
        <v>8.8888635790500032</v>
      </c>
      <c r="AE81">
        <f>'IDT-1'!D81</f>
        <v>0</v>
      </c>
      <c r="AF81" s="26"/>
      <c r="AG81">
        <f t="shared" si="5"/>
        <v>8.8888635790500032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-9.0604026845637578E-2</v>
      </c>
      <c r="H82">
        <f>PPCL_Spot!R82</f>
        <v>0</v>
      </c>
      <c r="I82">
        <f>Bawana_NG!R82</f>
        <v>5.68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3.38</v>
      </c>
      <c r="AB82" s="117">
        <f>-STOA!R82</f>
        <v>0</v>
      </c>
      <c r="AC82">
        <f t="shared" si="3"/>
        <v>8.0532394104359972E-2</v>
      </c>
      <c r="AD82">
        <f t="shared" si="4"/>
        <v>8.8888635790500032</v>
      </c>
      <c r="AE82">
        <f>'IDT-1'!D82</f>
        <v>0</v>
      </c>
      <c r="AF82" s="26"/>
      <c r="AG82">
        <f t="shared" si="5"/>
        <v>8.8888635790500032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-9.0604026845637578E-2</v>
      </c>
      <c r="H83">
        <f>PPCL_Spot!R83</f>
        <v>0</v>
      </c>
      <c r="I83">
        <f>Bawana_NG!R83</f>
        <v>5.68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3.38</v>
      </c>
      <c r="AB83" s="117">
        <f>-STOA!R83</f>
        <v>0</v>
      </c>
      <c r="AC83">
        <f t="shared" si="3"/>
        <v>8.0532394104359972E-2</v>
      </c>
      <c r="AD83">
        <f t="shared" si="4"/>
        <v>8.8888635790500032</v>
      </c>
      <c r="AE83">
        <f>'IDT-1'!D83</f>
        <v>0</v>
      </c>
      <c r="AF83" s="26"/>
      <c r="AG83">
        <f t="shared" si="5"/>
        <v>8.8888635790500032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-9.0604026845637578E-2</v>
      </c>
      <c r="H84">
        <f>PPCL_Spot!R84</f>
        <v>0</v>
      </c>
      <c r="I84">
        <f>Bawana_NG!R84</f>
        <v>5.68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3.38</v>
      </c>
      <c r="AB84" s="117">
        <f>-STOA!R84</f>
        <v>0</v>
      </c>
      <c r="AC84">
        <f t="shared" si="3"/>
        <v>8.0532394104359972E-2</v>
      </c>
      <c r="AD84">
        <f t="shared" si="4"/>
        <v>8.8888635790500032</v>
      </c>
      <c r="AE84">
        <f>'IDT-1'!D84</f>
        <v>0</v>
      </c>
      <c r="AF84" s="26"/>
      <c r="AG84">
        <f t="shared" si="5"/>
        <v>8.8888635790500032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-9.0604026845637578E-2</v>
      </c>
      <c r="H85">
        <f>PPCL_Spot!R85</f>
        <v>0</v>
      </c>
      <c r="I85">
        <f>Bawana_NG!R85</f>
        <v>7.6199999999999992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3.38</v>
      </c>
      <c r="AB85" s="117">
        <f>-STOA!R85</f>
        <v>0</v>
      </c>
      <c r="AC85">
        <f t="shared" si="3"/>
        <v>0.28442839410435999</v>
      </c>
      <c r="AD85">
        <f t="shared" si="4"/>
        <v>31.854967579050005</v>
      </c>
      <c r="AE85">
        <f>'IDT-1'!D85</f>
        <v>0</v>
      </c>
      <c r="AF85" s="26"/>
      <c r="AG85">
        <f t="shared" si="5"/>
        <v>31.854967579050005</v>
      </c>
      <c r="AI85" s="75">
        <f>PXIL!L85</f>
        <v>0</v>
      </c>
      <c r="AJ85" s="75">
        <f>PXIL!R85</f>
        <v>0</v>
      </c>
      <c r="AK85" s="75">
        <f>RTM_IEX!L85</f>
        <v>21.23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-9.0604026845637578E-2</v>
      </c>
      <c r="H86">
        <f>PPCL_Spot!R86</f>
        <v>0</v>
      </c>
      <c r="I86">
        <f>Bawana_NG!R86</f>
        <v>5.68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3.38</v>
      </c>
      <c r="AB86" s="117">
        <f>-STOA!R86</f>
        <v>0</v>
      </c>
      <c r="AC86">
        <f t="shared" si="3"/>
        <v>8.0532394104359972E-2</v>
      </c>
      <c r="AD86">
        <f t="shared" si="4"/>
        <v>8.8888635790500032</v>
      </c>
      <c r="AE86">
        <f>'IDT-1'!D86</f>
        <v>0</v>
      </c>
      <c r="AF86" s="26"/>
      <c r="AG86">
        <f t="shared" si="5"/>
        <v>8.8888635790500032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-9.0604026845637578E-2</v>
      </c>
      <c r="H87">
        <f>PPCL_Spot!R87</f>
        <v>0</v>
      </c>
      <c r="I87">
        <f>Bawana_NG!R87</f>
        <v>5.77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3.38</v>
      </c>
      <c r="AB87" s="117">
        <f>-STOA!R87</f>
        <v>0</v>
      </c>
      <c r="AC87">
        <f t="shared" si="3"/>
        <v>8.1324394104359973E-2</v>
      </c>
      <c r="AD87">
        <f t="shared" si="4"/>
        <v>8.9780715790500025</v>
      </c>
      <c r="AE87">
        <f>'IDT-1'!D87</f>
        <v>0</v>
      </c>
      <c r="AF87" s="26"/>
      <c r="AG87">
        <f t="shared" si="5"/>
        <v>8.9780715790500025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-9.0604026845637578E-2</v>
      </c>
      <c r="H88">
        <f>PPCL_Spot!R88</f>
        <v>0</v>
      </c>
      <c r="I88">
        <f>Bawana_NG!R88</f>
        <v>5.77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3.38</v>
      </c>
      <c r="AB88" s="117">
        <f>-STOA!R88</f>
        <v>0</v>
      </c>
      <c r="AC88">
        <f t="shared" si="3"/>
        <v>8.1324394104359973E-2</v>
      </c>
      <c r="AD88">
        <f t="shared" si="4"/>
        <v>8.9780715790500025</v>
      </c>
      <c r="AE88">
        <f>'IDT-1'!D88</f>
        <v>0</v>
      </c>
      <c r="AF88" s="26"/>
      <c r="AG88">
        <f t="shared" si="5"/>
        <v>8.9780715790500025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-9.0604026845637578E-2</v>
      </c>
      <c r="H89">
        <f>PPCL_Spot!R89</f>
        <v>0</v>
      </c>
      <c r="I89">
        <f>Bawana_NG!R89</f>
        <v>5.77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3.38</v>
      </c>
      <c r="AB89" s="117">
        <f>-STOA!R89</f>
        <v>0</v>
      </c>
      <c r="AC89">
        <f t="shared" si="3"/>
        <v>0.22318039410435997</v>
      </c>
      <c r="AD89">
        <f t="shared" si="4"/>
        <v>24.956215579050003</v>
      </c>
      <c r="AE89">
        <f>'IDT-1'!D89</f>
        <v>0</v>
      </c>
      <c r="AF89" s="26"/>
      <c r="AG89">
        <f t="shared" si="5"/>
        <v>24.956215579050003</v>
      </c>
      <c r="AI89" s="75">
        <f>PXIL!L89</f>
        <v>0</v>
      </c>
      <c r="AJ89" s="75">
        <f>PXIL!R89</f>
        <v>0</v>
      </c>
      <c r="AK89" s="75">
        <f>RTM_IEX!L89</f>
        <v>16.12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-9.0604026845637578E-2</v>
      </c>
      <c r="H90">
        <f>PPCL_Spot!R90</f>
        <v>0</v>
      </c>
      <c r="I90">
        <f>Bawana_NG!R90</f>
        <v>5.77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3.38</v>
      </c>
      <c r="AB90" s="117">
        <f>-STOA!R90</f>
        <v>0</v>
      </c>
      <c r="AC90">
        <f t="shared" si="3"/>
        <v>0.22318039410435997</v>
      </c>
      <c r="AD90">
        <f t="shared" si="4"/>
        <v>24.956215579050003</v>
      </c>
      <c r="AE90">
        <f>'IDT-1'!D90</f>
        <v>0</v>
      </c>
      <c r="AF90" s="26"/>
      <c r="AG90">
        <f t="shared" si="5"/>
        <v>24.956215579050003</v>
      </c>
      <c r="AI90" s="75">
        <f>PXIL!L90</f>
        <v>0</v>
      </c>
      <c r="AJ90" s="75">
        <f>PXIL!R90</f>
        <v>0</v>
      </c>
      <c r="AK90" s="75">
        <f>RTM_IEX!L90</f>
        <v>16.12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-9.0604026845637578E-2</v>
      </c>
      <c r="H91">
        <f>PPCL_Spot!R91</f>
        <v>0</v>
      </c>
      <c r="I91">
        <f>Bawana_NG!R91</f>
        <v>28.819999999999993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3.38</v>
      </c>
      <c r="AB91" s="117">
        <f>-STOA!R91</f>
        <v>0</v>
      </c>
      <c r="AC91">
        <f t="shared" si="3"/>
        <v>0.44555639410435999</v>
      </c>
      <c r="AD91">
        <f t="shared" si="4"/>
        <v>50.003839579049995</v>
      </c>
      <c r="AE91">
        <f>'IDT-1'!D91</f>
        <v>0</v>
      </c>
      <c r="AF91" s="26"/>
      <c r="AG91">
        <f t="shared" si="5"/>
        <v>50.003839579049995</v>
      </c>
      <c r="AI91" s="75">
        <f>PXIL!L91</f>
        <v>0</v>
      </c>
      <c r="AJ91" s="75">
        <f>PXIL!R91</f>
        <v>0</v>
      </c>
      <c r="AK91" s="75">
        <f>RTM_IEX!L91</f>
        <v>18.34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-9.0604026845637578E-2</v>
      </c>
      <c r="H92">
        <f>PPCL_Spot!R92</f>
        <v>0</v>
      </c>
      <c r="I92">
        <f>Bawana_NG!R92</f>
        <v>5.8199999999999994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3.38</v>
      </c>
      <c r="AB92" s="117">
        <f>-STOA!R92</f>
        <v>0</v>
      </c>
      <c r="AC92">
        <f t="shared" si="3"/>
        <v>0.18366839410435998</v>
      </c>
      <c r="AD92">
        <f t="shared" si="4"/>
        <v>20.505727579050003</v>
      </c>
      <c r="AE92">
        <f>'IDT-1'!D92</f>
        <v>0</v>
      </c>
      <c r="AF92" s="26"/>
      <c r="AG92">
        <f t="shared" si="5"/>
        <v>20.505727579050003</v>
      </c>
      <c r="AI92" s="75">
        <f>PXIL!L92</f>
        <v>0</v>
      </c>
      <c r="AJ92" s="75">
        <f>PXIL!R92</f>
        <v>0</v>
      </c>
      <c r="AK92" s="75">
        <f>RTM_IEX!L92</f>
        <v>11.58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-9.0604026845637578E-2</v>
      </c>
      <c r="H93">
        <f>PPCL_Spot!R93</f>
        <v>0</v>
      </c>
      <c r="I93">
        <f>Bawana_NG!R93</f>
        <v>5.8199999999999994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3.38</v>
      </c>
      <c r="AB93" s="117">
        <f>-STOA!R93</f>
        <v>0</v>
      </c>
      <c r="AC93">
        <f t="shared" si="3"/>
        <v>0.21341239410436</v>
      </c>
      <c r="AD93">
        <f t="shared" si="4"/>
        <v>23.855983579050005</v>
      </c>
      <c r="AE93">
        <f>'IDT-1'!D93</f>
        <v>0</v>
      </c>
      <c r="AF93" s="26"/>
      <c r="AG93">
        <f t="shared" si="5"/>
        <v>23.855983579050005</v>
      </c>
      <c r="AI93" s="75">
        <f>PXIL!L93</f>
        <v>0</v>
      </c>
      <c r="AJ93" s="75">
        <f>PXIL!R93</f>
        <v>0</v>
      </c>
      <c r="AK93" s="75">
        <f>RTM_IEX!L93</f>
        <v>14.96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-9.0604026845637578E-2</v>
      </c>
      <c r="H94">
        <f>PPCL_Spot!R94</f>
        <v>0</v>
      </c>
      <c r="I94">
        <f>Bawana_NG!R94</f>
        <v>5.8199999999999994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3.38</v>
      </c>
      <c r="AB94" s="117">
        <f>-STOA!R94</f>
        <v>0</v>
      </c>
      <c r="AC94">
        <f t="shared" si="3"/>
        <v>0.20487639410435998</v>
      </c>
      <c r="AD94">
        <f t="shared" si="4"/>
        <v>22.894519579050002</v>
      </c>
      <c r="AE94">
        <f>'IDT-1'!D94</f>
        <v>0</v>
      </c>
      <c r="AF94" s="26"/>
      <c r="AG94">
        <f t="shared" si="5"/>
        <v>22.894519579050002</v>
      </c>
      <c r="AI94" s="75">
        <f>PXIL!L94</f>
        <v>0</v>
      </c>
      <c r="AJ94" s="75">
        <f>PXIL!R94</f>
        <v>0</v>
      </c>
      <c r="AK94" s="75">
        <f>RTM_IEX!L94</f>
        <v>13.99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-9.0604026845637578E-2</v>
      </c>
      <c r="H95">
        <f>PPCL_Spot!R95</f>
        <v>0</v>
      </c>
      <c r="I95">
        <f>Bawana_NG!R95</f>
        <v>5.8199999999999994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3.38</v>
      </c>
      <c r="AB95" s="117">
        <f>-STOA!R95</f>
        <v>0</v>
      </c>
      <c r="AC95">
        <f t="shared" si="3"/>
        <v>0.20487639410435998</v>
      </c>
      <c r="AD95">
        <f t="shared" si="4"/>
        <v>22.894519579050002</v>
      </c>
      <c r="AE95">
        <f>'IDT-1'!D95</f>
        <v>0</v>
      </c>
      <c r="AF95" s="26"/>
      <c r="AG95">
        <f t="shared" si="5"/>
        <v>22.894519579050002</v>
      </c>
      <c r="AI95" s="75">
        <f>PXIL!L95</f>
        <v>0</v>
      </c>
      <c r="AJ95" s="75">
        <f>PXIL!R95</f>
        <v>0</v>
      </c>
      <c r="AK95" s="75">
        <f>RTM_IEX!L95</f>
        <v>13.99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-9.0604026845637578E-2</v>
      </c>
      <c r="H96">
        <f>PPCL_Spot!R96</f>
        <v>0</v>
      </c>
      <c r="I96">
        <f>Bawana_NG!R96</f>
        <v>5.8199999999999994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3.38</v>
      </c>
      <c r="AB96" s="117">
        <f>-STOA!R96</f>
        <v>0</v>
      </c>
      <c r="AC96">
        <f t="shared" si="3"/>
        <v>0.20065239410435998</v>
      </c>
      <c r="AD96">
        <f t="shared" si="4"/>
        <v>22.418743579050002</v>
      </c>
      <c r="AE96">
        <f>'IDT-1'!D96</f>
        <v>0</v>
      </c>
      <c r="AF96" s="26"/>
      <c r="AG96">
        <f t="shared" si="5"/>
        <v>22.418743579050002</v>
      </c>
      <c r="AI96" s="75">
        <f>PXIL!L96</f>
        <v>0</v>
      </c>
      <c r="AJ96" s="75">
        <f>PXIL!R96</f>
        <v>0</v>
      </c>
      <c r="AK96" s="75">
        <f>RTM_IEX!L96</f>
        <v>13.51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-9.0604026845637578E-2</v>
      </c>
      <c r="H97">
        <f>PPCL_Spot!R97</f>
        <v>0</v>
      </c>
      <c r="I97">
        <f>Bawana_NG!R97</f>
        <v>24.819999999999997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3.38</v>
      </c>
      <c r="AB97" s="117">
        <f>-STOA!R97</f>
        <v>0</v>
      </c>
      <c r="AC97">
        <f t="shared" si="3"/>
        <v>0.39337239410435998</v>
      </c>
      <c r="AD97">
        <f t="shared" si="4"/>
        <v>44.126023579049999</v>
      </c>
      <c r="AE97">
        <f>'IDT-1'!D97</f>
        <v>0</v>
      </c>
      <c r="AF97" s="26"/>
      <c r="AG97">
        <f t="shared" si="5"/>
        <v>44.126023579049999</v>
      </c>
      <c r="AI97" s="75">
        <f>PXIL!L97</f>
        <v>0</v>
      </c>
      <c r="AJ97" s="75">
        <f>PXIL!R97</f>
        <v>0</v>
      </c>
      <c r="AK97" s="75">
        <f>RTM_IEX!L97</f>
        <v>16.41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-9.0604026845637578E-2</v>
      </c>
      <c r="H98">
        <f>PPCL_Spot!R98</f>
        <v>0</v>
      </c>
      <c r="I98">
        <f>Bawana_NG!R98</f>
        <v>5.8199999999999994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3.38</v>
      </c>
      <c r="AB98" s="117">
        <f>-STOA!R98</f>
        <v>0</v>
      </c>
      <c r="AC98">
        <f t="shared" si="3"/>
        <v>0.16668439410435998</v>
      </c>
      <c r="AD98">
        <f t="shared" si="4"/>
        <v>18.59271157905</v>
      </c>
      <c r="AE98">
        <f>'IDT-1'!D98</f>
        <v>0</v>
      </c>
      <c r="AF98" s="26"/>
      <c r="AG98">
        <f t="shared" si="5"/>
        <v>18.59271157905</v>
      </c>
      <c r="AI98" s="75">
        <f>PXIL!L98</f>
        <v>0</v>
      </c>
      <c r="AJ98" s="75">
        <f>PXIL!R98</f>
        <v>0</v>
      </c>
      <c r="AK98" s="75">
        <f>RTM_IEX!L98</f>
        <v>9.65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-2.1744966442953026E-3</v>
      </c>
      <c r="H99">
        <f t="shared" si="6"/>
        <v>0</v>
      </c>
      <c r="I99">
        <f t="shared" si="6"/>
        <v>0.15040500000000001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9.8489999999999911E-2</v>
      </c>
      <c r="AB99" s="117">
        <f t="shared" si="6"/>
        <v>0</v>
      </c>
      <c r="AC99">
        <f t="shared" si="6"/>
        <v>5.0853334585046414E-3</v>
      </c>
      <c r="AD99">
        <f t="shared" si="6"/>
        <v>0.56842516989719993</v>
      </c>
      <c r="AE99">
        <f t="shared" ref="AE99:AR99" si="7">SUM(AE3:AE98)/4000</f>
        <v>0</v>
      </c>
      <c r="AG99">
        <f t="shared" si="7"/>
        <v>0.56842516989719993</v>
      </c>
      <c r="AI99">
        <f t="shared" si="7"/>
        <v>0</v>
      </c>
      <c r="AJ99">
        <f t="shared" si="7"/>
        <v>0</v>
      </c>
      <c r="AK99">
        <f t="shared" si="7"/>
        <v>0.32678999999999991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M7" sqref="M7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214</v>
      </c>
      <c r="C1" s="31">
        <v>44813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3">
      <c r="A2" s="31">
        <v>44833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3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446</v>
      </c>
      <c r="M13" s="154"/>
    </row>
    <row r="14" spans="1:13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3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441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44833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195</v>
      </c>
      <c r="K1" s="216" t="s">
        <v>196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79"/>
      <c r="S1" s="79"/>
      <c r="T1" s="82" t="s">
        <v>302</v>
      </c>
      <c r="U1" s="226" t="s">
        <v>303</v>
      </c>
      <c r="V1" s="107" t="s">
        <v>316</v>
      </c>
      <c r="W1" s="107" t="s">
        <v>302</v>
      </c>
      <c r="X1" s="216" t="s">
        <v>335</v>
      </c>
      <c r="Y1" s="223" t="s">
        <v>223</v>
      </c>
      <c r="Z1" s="223" t="s">
        <v>224</v>
      </c>
      <c r="AA1" s="227" t="s">
        <v>198</v>
      </c>
      <c r="AB1" s="227" t="s">
        <v>199</v>
      </c>
      <c r="AC1" s="27" t="s">
        <v>189</v>
      </c>
      <c r="AD1" s="216" t="s">
        <v>142</v>
      </c>
      <c r="AG1" s="216" t="s">
        <v>278</v>
      </c>
      <c r="AI1" s="223" t="s">
        <v>384</v>
      </c>
      <c r="AJ1" s="223" t="s">
        <v>385</v>
      </c>
      <c r="AK1" s="223" t="s">
        <v>386</v>
      </c>
      <c r="AL1" s="223" t="s">
        <v>387</v>
      </c>
      <c r="AM1" s="223" t="s">
        <v>388</v>
      </c>
      <c r="AN1" s="223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</row>
    <row r="2" spans="1:44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79"/>
      <c r="S2" s="79"/>
      <c r="T2" s="82" t="s">
        <v>315</v>
      </c>
      <c r="U2" s="226"/>
      <c r="V2" s="107" t="s">
        <v>304</v>
      </c>
      <c r="W2" s="107" t="s">
        <v>304</v>
      </c>
      <c r="X2" s="216"/>
      <c r="Y2" s="223"/>
      <c r="Z2" s="223"/>
      <c r="AA2" s="227"/>
      <c r="AB2" s="227"/>
      <c r="AC2" s="27">
        <f>Allocation!J1/100</f>
        <v>8.8000000000000005E-3</v>
      </c>
      <c r="AD2" s="216"/>
      <c r="AE2" t="s">
        <v>276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14.471912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1.1599999999999999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0.13756082560000002</v>
      </c>
      <c r="AD3">
        <f>SUM(B3:AB3,AI3:AR3)-AC3</f>
        <v>15.4943511744</v>
      </c>
      <c r="AE3">
        <v>0</v>
      </c>
      <c r="AF3" s="26"/>
      <c r="AG3">
        <f>SUM(AD3:AF3)</f>
        <v>15.4943511744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14.471912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0.19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0.1290248256</v>
      </c>
      <c r="AD4">
        <f t="shared" ref="AD4:AD67" si="1">SUM(B4:AB4,AI4:AR4)-AC4</f>
        <v>14.532887174399999</v>
      </c>
      <c r="AE4">
        <v>0</v>
      </c>
      <c r="AF4" s="26"/>
      <c r="AG4">
        <f t="shared" ref="AG4:AG67" si="2">SUM(AD4:AF4)</f>
        <v>14.532887174399999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14.471912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2.41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0.1485608256</v>
      </c>
      <c r="AD5">
        <f t="shared" si="1"/>
        <v>16.733351174399999</v>
      </c>
      <c r="AE5">
        <v>0</v>
      </c>
      <c r="AF5" s="26"/>
      <c r="AG5">
        <f t="shared" si="2"/>
        <v>16.733351174399999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13.492618999999999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0.1187350472</v>
      </c>
      <c r="AD6">
        <f t="shared" si="1"/>
        <v>13.3738839528</v>
      </c>
      <c r="AE6">
        <v>0</v>
      </c>
      <c r="AF6" s="26"/>
      <c r="AG6">
        <f t="shared" si="2"/>
        <v>13.3738839528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12.582316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0.11072438080000001</v>
      </c>
      <c r="AD7">
        <f t="shared" si="1"/>
        <v>12.4715916192</v>
      </c>
      <c r="AE7">
        <v>0</v>
      </c>
      <c r="AF7" s="26"/>
      <c r="AG7">
        <f t="shared" si="2"/>
        <v>12.4715916192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12.176553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0.10715366640000001</v>
      </c>
      <c r="AD8">
        <f t="shared" si="1"/>
        <v>12.0693993336</v>
      </c>
      <c r="AE8">
        <v>0</v>
      </c>
      <c r="AF8" s="26"/>
      <c r="AG8">
        <f t="shared" si="2"/>
        <v>12.0693993336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9.0008800000000004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7.920774400000001E-2</v>
      </c>
      <c r="AD9">
        <f t="shared" si="1"/>
        <v>8.9216722560000008</v>
      </c>
      <c r="AE9">
        <v>0</v>
      </c>
      <c r="AF9" s="26"/>
      <c r="AG9">
        <f t="shared" si="2"/>
        <v>8.9216722560000008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13.25473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0.11664162400000001</v>
      </c>
      <c r="AD10">
        <f t="shared" si="1"/>
        <v>13.138088376000001</v>
      </c>
      <c r="AE10">
        <v>0</v>
      </c>
      <c r="AF10" s="26"/>
      <c r="AG10">
        <f t="shared" si="2"/>
        <v>13.138088376000001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12.894315000000001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0.11346997200000002</v>
      </c>
      <c r="AD11">
        <f t="shared" si="1"/>
        <v>12.780845028</v>
      </c>
      <c r="AE11">
        <v>0</v>
      </c>
      <c r="AF11" s="26"/>
      <c r="AG11">
        <f t="shared" si="2"/>
        <v>12.780845028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14.471912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1.35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0.1392328256</v>
      </c>
      <c r="AD12">
        <f t="shared" si="1"/>
        <v>15.682679174399999</v>
      </c>
      <c r="AE12">
        <v>0</v>
      </c>
      <c r="AF12" s="26"/>
      <c r="AG12">
        <f t="shared" si="2"/>
        <v>15.682679174399999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14.471912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0.97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0.13588882560000001</v>
      </c>
      <c r="AD13">
        <f t="shared" si="1"/>
        <v>15.3060231744</v>
      </c>
      <c r="AE13">
        <v>0</v>
      </c>
      <c r="AF13" s="26"/>
      <c r="AG13">
        <f t="shared" si="2"/>
        <v>15.3060231744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14.471912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1.06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0.1366808256</v>
      </c>
      <c r="AD14">
        <f t="shared" si="1"/>
        <v>15.395231174400001</v>
      </c>
      <c r="AE14">
        <v>0</v>
      </c>
      <c r="AF14" s="26"/>
      <c r="AG14">
        <f t="shared" si="2"/>
        <v>15.395231174400001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14.471912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0.39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0.13078482560000002</v>
      </c>
      <c r="AD15">
        <f t="shared" si="1"/>
        <v>14.731127174400001</v>
      </c>
      <c r="AE15">
        <v>0</v>
      </c>
      <c r="AF15" s="26"/>
      <c r="AG15">
        <f t="shared" si="2"/>
        <v>14.731127174400001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10.589126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9.3184308800000004E-2</v>
      </c>
      <c r="AD16">
        <f t="shared" si="1"/>
        <v>10.495941691200001</v>
      </c>
      <c r="AE16">
        <v>0</v>
      </c>
      <c r="AF16" s="26"/>
      <c r="AG16">
        <f t="shared" si="2"/>
        <v>10.495941691200001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14.471912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0.57999999999999996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0.13245682559999999</v>
      </c>
      <c r="AD17">
        <f t="shared" si="1"/>
        <v>14.919455174399999</v>
      </c>
      <c r="AE17">
        <v>0</v>
      </c>
      <c r="AF17" s="26"/>
      <c r="AG17">
        <f t="shared" si="2"/>
        <v>14.919455174399999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14.471912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1.06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0.1366808256</v>
      </c>
      <c r="AD18">
        <f t="shared" si="1"/>
        <v>15.395231174400001</v>
      </c>
      <c r="AE18">
        <v>0</v>
      </c>
      <c r="AF18" s="26"/>
      <c r="AG18">
        <f t="shared" si="2"/>
        <v>15.395231174400001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14.471912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3.38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0.15709682559999999</v>
      </c>
      <c r="AD19">
        <f t="shared" si="1"/>
        <v>17.694815174399999</v>
      </c>
      <c r="AE19">
        <v>0</v>
      </c>
      <c r="AF19" s="26"/>
      <c r="AG19">
        <f t="shared" si="2"/>
        <v>17.694815174399999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14.471912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0.77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0.1341288256</v>
      </c>
      <c r="AD20">
        <f t="shared" si="1"/>
        <v>15.1077831744</v>
      </c>
      <c r="AE20">
        <v>0</v>
      </c>
      <c r="AF20" s="26"/>
      <c r="AG20">
        <f t="shared" si="2"/>
        <v>15.1077831744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14.471912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4.34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0.1655448256</v>
      </c>
      <c r="AD21">
        <f t="shared" si="1"/>
        <v>18.646367174399998</v>
      </c>
      <c r="AE21">
        <v>0</v>
      </c>
      <c r="AF21" s="26"/>
      <c r="AG21">
        <f t="shared" si="2"/>
        <v>18.646367174399998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14.471912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3.38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0.15709682559999999</v>
      </c>
      <c r="AD22">
        <f t="shared" si="1"/>
        <v>17.694815174399999</v>
      </c>
      <c r="AE22">
        <v>0</v>
      </c>
      <c r="AF22" s="26"/>
      <c r="AG22">
        <f t="shared" si="2"/>
        <v>17.694815174399999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14.471912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0.57999999999999996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0.13245682559999999</v>
      </c>
      <c r="AD23">
        <f t="shared" si="1"/>
        <v>14.919455174399999</v>
      </c>
      <c r="AE23">
        <v>0</v>
      </c>
      <c r="AF23" s="26"/>
      <c r="AG23">
        <f t="shared" si="2"/>
        <v>14.919455174399999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14.471912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5.0199999999999996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0.17152882559999999</v>
      </c>
      <c r="AD24">
        <f t="shared" si="1"/>
        <v>19.3203831744</v>
      </c>
      <c r="AE24">
        <v>0</v>
      </c>
      <c r="AF24" s="26"/>
      <c r="AG24">
        <f t="shared" si="2"/>
        <v>19.3203831744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14.471912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4.92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0.1706488256</v>
      </c>
      <c r="AD25">
        <f t="shared" si="1"/>
        <v>19.221263174399997</v>
      </c>
      <c r="AE25">
        <v>0</v>
      </c>
      <c r="AF25" s="26"/>
      <c r="AG25">
        <f t="shared" si="2"/>
        <v>19.221263174399997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14.471912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6.95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0.18851282559999999</v>
      </c>
      <c r="AD26">
        <f t="shared" si="1"/>
        <v>21.233399174399999</v>
      </c>
      <c r="AE26">
        <v>0</v>
      </c>
      <c r="AF26" s="26"/>
      <c r="AG26">
        <f t="shared" si="2"/>
        <v>21.233399174399999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14.471912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2.99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0.1536648256</v>
      </c>
      <c r="AD27">
        <f t="shared" si="1"/>
        <v>17.308247174399998</v>
      </c>
      <c r="AE27">
        <v>0</v>
      </c>
      <c r="AF27" s="26"/>
      <c r="AG27">
        <f t="shared" si="2"/>
        <v>17.308247174399998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14.471912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7.24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0.19106482559999999</v>
      </c>
      <c r="AD28">
        <f t="shared" si="1"/>
        <v>21.520847174399997</v>
      </c>
      <c r="AE28">
        <v>0</v>
      </c>
      <c r="AF28" s="26"/>
      <c r="AG28">
        <f t="shared" si="2"/>
        <v>21.520847174399997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14.471912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6.85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0.1876328256</v>
      </c>
      <c r="AD29">
        <f t="shared" si="1"/>
        <v>21.134279174399996</v>
      </c>
      <c r="AE29">
        <v>0</v>
      </c>
      <c r="AF29" s="26"/>
      <c r="AG29">
        <f t="shared" si="2"/>
        <v>21.134279174399996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14.471912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0.39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0.13078482560000002</v>
      </c>
      <c r="AD30">
        <f t="shared" si="1"/>
        <v>14.731127174400001</v>
      </c>
      <c r="AE30">
        <v>0</v>
      </c>
      <c r="AF30" s="26"/>
      <c r="AG30">
        <f t="shared" si="2"/>
        <v>14.731127174400001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14.471912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4.92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0.1706488256</v>
      </c>
      <c r="AD31">
        <f t="shared" si="1"/>
        <v>19.221263174399997</v>
      </c>
      <c r="AE31">
        <v>0</v>
      </c>
      <c r="AF31" s="26"/>
      <c r="AG31">
        <f t="shared" si="2"/>
        <v>19.221263174399997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14.471912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4.54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0.16730482560000001</v>
      </c>
      <c r="AD32">
        <f t="shared" si="1"/>
        <v>18.8446071744</v>
      </c>
      <c r="AE32">
        <v>0</v>
      </c>
      <c r="AF32" s="26"/>
      <c r="AG32">
        <f t="shared" si="2"/>
        <v>18.8446071744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14.471912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8.3000000000000007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0.20039282560000002</v>
      </c>
      <c r="AD33">
        <f t="shared" si="1"/>
        <v>22.571519174399999</v>
      </c>
      <c r="AE33">
        <v>0</v>
      </c>
      <c r="AF33" s="26"/>
      <c r="AG33">
        <f t="shared" si="2"/>
        <v>22.571519174399999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14.471912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4.4400000000000004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0.16642482560000002</v>
      </c>
      <c r="AD34">
        <f t="shared" si="1"/>
        <v>18.745487174400001</v>
      </c>
      <c r="AE34">
        <v>0</v>
      </c>
      <c r="AF34" s="26"/>
      <c r="AG34">
        <f t="shared" si="2"/>
        <v>18.745487174400001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14.471912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5.31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0.17408082559999999</v>
      </c>
      <c r="AD35">
        <f t="shared" si="1"/>
        <v>19.607831174399998</v>
      </c>
      <c r="AE35">
        <v>0</v>
      </c>
      <c r="AF35" s="26"/>
      <c r="AG35">
        <f t="shared" si="2"/>
        <v>19.607831174399998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14.471912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5.31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0.17408082559999999</v>
      </c>
      <c r="AD36">
        <f t="shared" si="1"/>
        <v>19.607831174399998</v>
      </c>
      <c r="AE36">
        <v>0</v>
      </c>
      <c r="AF36" s="26"/>
      <c r="AG36">
        <f t="shared" si="2"/>
        <v>19.607831174399998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14.314584999999999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0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0.12596834800000001</v>
      </c>
      <c r="AD37">
        <f t="shared" si="1"/>
        <v>14.188616651999999</v>
      </c>
      <c r="AE37">
        <v>0</v>
      </c>
      <c r="AF37" s="26"/>
      <c r="AG37">
        <f t="shared" si="2"/>
        <v>14.188616651999999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14.471912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2.5099999999999998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0.14944082560000002</v>
      </c>
      <c r="AD38">
        <f t="shared" si="1"/>
        <v>16.832471174400002</v>
      </c>
      <c r="AE38">
        <v>0</v>
      </c>
      <c r="AF38" s="26"/>
      <c r="AG38">
        <f t="shared" si="2"/>
        <v>16.832471174400002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14.471912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3.47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0.1578888256</v>
      </c>
      <c r="AD39">
        <f t="shared" si="1"/>
        <v>17.784023174399998</v>
      </c>
      <c r="AE39">
        <v>0</v>
      </c>
      <c r="AF39" s="26"/>
      <c r="AG39">
        <f t="shared" si="2"/>
        <v>17.784023174399998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14.471912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9.65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0.21227282560000002</v>
      </c>
      <c r="AD40">
        <f t="shared" si="1"/>
        <v>23.909639174400002</v>
      </c>
      <c r="AE40">
        <v>0</v>
      </c>
      <c r="AF40" s="26"/>
      <c r="AG40">
        <f t="shared" si="2"/>
        <v>23.909639174400002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14.471912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3.67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0.15964882559999999</v>
      </c>
      <c r="AD41">
        <f t="shared" si="1"/>
        <v>17.982263174399996</v>
      </c>
      <c r="AE41">
        <v>0</v>
      </c>
      <c r="AF41" s="26"/>
      <c r="AG41">
        <f t="shared" si="2"/>
        <v>17.982263174399996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14.471912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4.4400000000000004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0.16642482560000002</v>
      </c>
      <c r="AD42">
        <f t="shared" si="1"/>
        <v>18.745487174400001</v>
      </c>
      <c r="AE42">
        <v>0</v>
      </c>
      <c r="AF42" s="26"/>
      <c r="AG42">
        <f t="shared" si="2"/>
        <v>18.745487174400001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14.471912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4.4400000000000004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0.16642482560000002</v>
      </c>
      <c r="AD43">
        <f t="shared" si="1"/>
        <v>18.745487174400001</v>
      </c>
      <c r="AE43">
        <v>0</v>
      </c>
      <c r="AF43" s="26"/>
      <c r="AG43">
        <f t="shared" si="2"/>
        <v>18.745487174400001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14.471912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0.48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0.1315768256</v>
      </c>
      <c r="AD44">
        <f t="shared" si="1"/>
        <v>14.8203351744</v>
      </c>
      <c r="AE44">
        <v>0</v>
      </c>
      <c r="AF44" s="26"/>
      <c r="AG44">
        <f t="shared" si="2"/>
        <v>14.8203351744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14.471912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5.0199999999999996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0.17152882559999999</v>
      </c>
      <c r="AD45">
        <f t="shared" si="1"/>
        <v>19.3203831744</v>
      </c>
      <c r="AE45">
        <v>0</v>
      </c>
      <c r="AF45" s="26"/>
      <c r="AG45">
        <f t="shared" si="2"/>
        <v>19.3203831744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14.471912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1.54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0.14090482560000001</v>
      </c>
      <c r="AD46">
        <f t="shared" si="1"/>
        <v>15.871007174399999</v>
      </c>
      <c r="AE46">
        <v>0</v>
      </c>
      <c r="AF46" s="26"/>
      <c r="AG46">
        <f t="shared" si="2"/>
        <v>15.871007174399999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14.471912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5.69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0.17742482560000003</v>
      </c>
      <c r="AD47">
        <f t="shared" si="1"/>
        <v>19.984487174400002</v>
      </c>
      <c r="AE47">
        <v>0</v>
      </c>
      <c r="AF47" s="26"/>
      <c r="AG47">
        <f t="shared" si="2"/>
        <v>19.984487174400002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14.471912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0.77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0.1341288256</v>
      </c>
      <c r="AD48">
        <f t="shared" si="1"/>
        <v>15.1077831744</v>
      </c>
      <c r="AE48">
        <v>0</v>
      </c>
      <c r="AF48" s="26"/>
      <c r="AG48">
        <f t="shared" si="2"/>
        <v>15.1077831744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14.471912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0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0.1273528256</v>
      </c>
      <c r="AD49">
        <f t="shared" si="1"/>
        <v>14.344559174400001</v>
      </c>
      <c r="AE49">
        <v>0</v>
      </c>
      <c r="AF49" s="26"/>
      <c r="AG49">
        <f t="shared" si="2"/>
        <v>14.344559174400001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14.471912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2.5099999999999998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0.14944082560000002</v>
      </c>
      <c r="AD50">
        <f t="shared" si="1"/>
        <v>16.832471174400002</v>
      </c>
      <c r="AE50">
        <v>0</v>
      </c>
      <c r="AF50" s="26"/>
      <c r="AG50">
        <f t="shared" si="2"/>
        <v>16.832471174400002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14.248766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0.12538914079999999</v>
      </c>
      <c r="AD51">
        <f t="shared" si="1"/>
        <v>14.1233768592</v>
      </c>
      <c r="AE51">
        <v>0</v>
      </c>
      <c r="AF51" s="26"/>
      <c r="AG51">
        <f t="shared" si="2"/>
        <v>14.1233768592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14.471912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4.54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0.16730482560000001</v>
      </c>
      <c r="AD52">
        <f t="shared" si="1"/>
        <v>18.8446071744</v>
      </c>
      <c r="AE52">
        <v>0</v>
      </c>
      <c r="AF52" s="26"/>
      <c r="AG52">
        <f t="shared" si="2"/>
        <v>18.8446071744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14.471912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2.9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0.15287282559999998</v>
      </c>
      <c r="AD53">
        <f t="shared" si="1"/>
        <v>17.219039174399999</v>
      </c>
      <c r="AE53">
        <v>0</v>
      </c>
      <c r="AF53" s="26"/>
      <c r="AG53">
        <f t="shared" si="2"/>
        <v>17.219039174399999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14.471912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8.69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0.20382482560000001</v>
      </c>
      <c r="AD54">
        <f t="shared" si="1"/>
        <v>22.958087174399999</v>
      </c>
      <c r="AE54">
        <v>0</v>
      </c>
      <c r="AF54" s="26"/>
      <c r="AG54">
        <f t="shared" si="2"/>
        <v>22.958087174399999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14.471912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1.74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0.14266482559999999</v>
      </c>
      <c r="AD55">
        <f t="shared" si="1"/>
        <v>16.069247174399997</v>
      </c>
      <c r="AE55">
        <v>0</v>
      </c>
      <c r="AF55" s="26"/>
      <c r="AG55">
        <f t="shared" si="2"/>
        <v>16.069247174399997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14.471912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3.76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0.16044082560000003</v>
      </c>
      <c r="AD56">
        <f t="shared" si="1"/>
        <v>18.071471174400003</v>
      </c>
      <c r="AE56">
        <v>0</v>
      </c>
      <c r="AF56" s="26"/>
      <c r="AG56">
        <f t="shared" si="2"/>
        <v>18.071471174400003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14.471912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5.31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0.17408082559999999</v>
      </c>
      <c r="AD57">
        <f t="shared" si="1"/>
        <v>19.607831174399998</v>
      </c>
      <c r="AE57">
        <v>0</v>
      </c>
      <c r="AF57" s="26"/>
      <c r="AG57">
        <f t="shared" si="2"/>
        <v>19.607831174399998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13.74187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0.12092845600000002</v>
      </c>
      <c r="AD58">
        <f t="shared" si="1"/>
        <v>13.620941544000001</v>
      </c>
      <c r="AE58">
        <v>0</v>
      </c>
      <c r="AF58" s="26"/>
      <c r="AG58">
        <f t="shared" si="2"/>
        <v>13.620941544000001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14.471912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2.2200000000000002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0.14688882559999999</v>
      </c>
      <c r="AD59">
        <f t="shared" si="1"/>
        <v>16.545023174399997</v>
      </c>
      <c r="AE59">
        <v>0</v>
      </c>
      <c r="AF59" s="26"/>
      <c r="AG59">
        <f t="shared" si="2"/>
        <v>16.545023174399997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14.471912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2.41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0.1485608256</v>
      </c>
      <c r="AD60">
        <f t="shared" si="1"/>
        <v>16.733351174399999</v>
      </c>
      <c r="AE60">
        <v>0</v>
      </c>
      <c r="AF60" s="26"/>
      <c r="AG60">
        <f t="shared" si="2"/>
        <v>16.733351174399999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14.471912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5.0199999999999996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0.17152882559999999</v>
      </c>
      <c r="AD61">
        <f t="shared" si="1"/>
        <v>19.3203831744</v>
      </c>
      <c r="AE61">
        <v>0</v>
      </c>
      <c r="AF61" s="26"/>
      <c r="AG61">
        <f t="shared" si="2"/>
        <v>19.3203831744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14.471912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2.7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0.1511128256</v>
      </c>
      <c r="AD62">
        <f t="shared" si="1"/>
        <v>17.0207991744</v>
      </c>
      <c r="AE62">
        <v>0</v>
      </c>
      <c r="AF62" s="26"/>
      <c r="AG62">
        <f t="shared" si="2"/>
        <v>17.0207991744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14.471912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2.8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0.15199282560000002</v>
      </c>
      <c r="AD63">
        <f t="shared" si="1"/>
        <v>17.1199191744</v>
      </c>
      <c r="AE63">
        <v>0</v>
      </c>
      <c r="AF63" s="26"/>
      <c r="AG63">
        <f t="shared" si="2"/>
        <v>17.1199191744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14.471912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2.99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0.1536648256</v>
      </c>
      <c r="AD64">
        <f t="shared" si="1"/>
        <v>17.308247174399998</v>
      </c>
      <c r="AE64">
        <v>0</v>
      </c>
      <c r="AF64" s="26"/>
      <c r="AG64">
        <f t="shared" si="2"/>
        <v>17.308247174399998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14.471912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0.48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0.1315768256</v>
      </c>
      <c r="AD65">
        <f t="shared" si="1"/>
        <v>14.8203351744</v>
      </c>
      <c r="AE65">
        <v>0</v>
      </c>
      <c r="AF65" s="26"/>
      <c r="AG65">
        <f t="shared" si="2"/>
        <v>14.8203351744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14.471912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1.93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0.1443368256</v>
      </c>
      <c r="AD66">
        <f t="shared" si="1"/>
        <v>16.257575174399999</v>
      </c>
      <c r="AE66">
        <v>0</v>
      </c>
      <c r="AF66" s="26"/>
      <c r="AG66">
        <f t="shared" si="2"/>
        <v>16.257575174399999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14.471912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1.45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0.14011282559999999</v>
      </c>
      <c r="AD67">
        <f t="shared" si="1"/>
        <v>15.7817991744</v>
      </c>
      <c r="AE67">
        <v>0</v>
      </c>
      <c r="AF67" s="26"/>
      <c r="AG67">
        <f t="shared" si="2"/>
        <v>15.7817991744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14.471912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9.65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0.21227282560000002</v>
      </c>
      <c r="AD68">
        <f t="shared" ref="AD68:AD98" si="4">SUM(B68:AB68,AI68:AR68)-AC68</f>
        <v>23.909639174400002</v>
      </c>
      <c r="AE68">
        <v>0</v>
      </c>
      <c r="AF68" s="26"/>
      <c r="AG68">
        <f t="shared" ref="AG68:AG98" si="5">SUM(AD68:AF68)</f>
        <v>23.909639174400002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14.471912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2.5099999999999998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0.14944082560000002</v>
      </c>
      <c r="AD69">
        <f t="shared" si="4"/>
        <v>16.832471174400002</v>
      </c>
      <c r="AE69">
        <v>0</v>
      </c>
      <c r="AF69" s="26"/>
      <c r="AG69">
        <f t="shared" si="5"/>
        <v>16.832471174400002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14.471912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1.35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0.1392328256</v>
      </c>
      <c r="AD70">
        <f t="shared" si="4"/>
        <v>15.682679174399999</v>
      </c>
      <c r="AE70">
        <v>0</v>
      </c>
      <c r="AF70" s="26"/>
      <c r="AG70">
        <f t="shared" si="5"/>
        <v>15.682679174399999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14.471912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7.23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0.19097682560000001</v>
      </c>
      <c r="AD71">
        <f t="shared" si="4"/>
        <v>21.5109351744</v>
      </c>
      <c r="AE71">
        <v>0</v>
      </c>
      <c r="AF71" s="26"/>
      <c r="AG71">
        <f t="shared" si="5"/>
        <v>21.5109351744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14.471912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0.1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0.12823282559999999</v>
      </c>
      <c r="AD72">
        <f t="shared" si="4"/>
        <v>14.4436791744</v>
      </c>
      <c r="AE72">
        <v>0</v>
      </c>
      <c r="AF72" s="26"/>
      <c r="AG72">
        <f t="shared" si="5"/>
        <v>14.4436791744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14.471912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4.54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0.16730482560000001</v>
      </c>
      <c r="AD73">
        <f t="shared" si="4"/>
        <v>18.8446071744</v>
      </c>
      <c r="AE73">
        <v>0</v>
      </c>
      <c r="AF73" s="26"/>
      <c r="AG73">
        <f t="shared" si="5"/>
        <v>18.8446071744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14.471912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3.57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0.1587688256</v>
      </c>
      <c r="AD74">
        <f t="shared" si="4"/>
        <v>17.883143174400001</v>
      </c>
      <c r="AE74">
        <v>0</v>
      </c>
      <c r="AF74" s="26"/>
      <c r="AG74">
        <f t="shared" si="5"/>
        <v>17.883143174400001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14.471912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9.65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0.21227282560000002</v>
      </c>
      <c r="AD75">
        <f t="shared" si="4"/>
        <v>23.909639174400002</v>
      </c>
      <c r="AE75">
        <v>0</v>
      </c>
      <c r="AF75" s="26"/>
      <c r="AG75">
        <f t="shared" si="5"/>
        <v>23.909639174400002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14.471912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1.04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0.13650482559999999</v>
      </c>
      <c r="AD76">
        <f t="shared" si="4"/>
        <v>15.375407174399999</v>
      </c>
      <c r="AE76">
        <v>0</v>
      </c>
      <c r="AF76" s="26"/>
      <c r="AG76">
        <f t="shared" si="5"/>
        <v>15.375407174399999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14.471912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0.8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0.13439282560000002</v>
      </c>
      <c r="AD77">
        <f t="shared" si="4"/>
        <v>15.137519174399999</v>
      </c>
      <c r="AE77">
        <v>0</v>
      </c>
      <c r="AF77" s="26"/>
      <c r="AG77">
        <f t="shared" si="5"/>
        <v>15.137519174399999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14.471912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0.14000000000000001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0.12858482560000001</v>
      </c>
      <c r="AD78">
        <f t="shared" si="4"/>
        <v>14.483327174399999</v>
      </c>
      <c r="AE78">
        <v>0</v>
      </c>
      <c r="AF78" s="26"/>
      <c r="AG78">
        <f t="shared" si="5"/>
        <v>14.483327174399999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13.213479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0.1162786152</v>
      </c>
      <c r="AD79">
        <f t="shared" si="4"/>
        <v>13.097200384799999</v>
      </c>
      <c r="AE79">
        <v>0</v>
      </c>
      <c r="AF79" s="26"/>
      <c r="AG79">
        <f t="shared" si="5"/>
        <v>13.097200384799999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14.471912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1.33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0.13905682560000002</v>
      </c>
      <c r="AD80">
        <f t="shared" si="4"/>
        <v>15.662855174399999</v>
      </c>
      <c r="AE80">
        <v>0</v>
      </c>
      <c r="AF80" s="26"/>
      <c r="AG80">
        <f t="shared" si="5"/>
        <v>15.662855174399999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14.471912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2.25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0.14715282560000001</v>
      </c>
      <c r="AD81">
        <f t="shared" si="4"/>
        <v>16.5747591744</v>
      </c>
      <c r="AE81">
        <v>0</v>
      </c>
      <c r="AF81" s="26"/>
      <c r="AG81">
        <f t="shared" si="5"/>
        <v>16.5747591744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14.471912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6.21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0.18200082560000003</v>
      </c>
      <c r="AD82">
        <f t="shared" si="4"/>
        <v>20.499911174400001</v>
      </c>
      <c r="AE82">
        <v>0</v>
      </c>
      <c r="AF82" s="26"/>
      <c r="AG82">
        <f t="shared" si="5"/>
        <v>20.499911174400001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14.471912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5.5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0.1757528256</v>
      </c>
      <c r="AD83">
        <f t="shared" si="4"/>
        <v>19.7961591744</v>
      </c>
      <c r="AE83">
        <v>0</v>
      </c>
      <c r="AF83" s="26"/>
      <c r="AG83">
        <f t="shared" si="5"/>
        <v>19.7961591744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14.471912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7.05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0.18939282560000001</v>
      </c>
      <c r="AD84">
        <f t="shared" si="4"/>
        <v>21.332519174400002</v>
      </c>
      <c r="AE84">
        <v>0</v>
      </c>
      <c r="AF84" s="26"/>
      <c r="AG84">
        <f t="shared" si="5"/>
        <v>21.332519174400002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14.471912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8.69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0.20382482560000001</v>
      </c>
      <c r="AD85">
        <f t="shared" si="4"/>
        <v>22.958087174399999</v>
      </c>
      <c r="AE85">
        <v>0</v>
      </c>
      <c r="AF85" s="26"/>
      <c r="AG85">
        <f t="shared" si="5"/>
        <v>22.958087174399999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14.471912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1.1599999999999999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0.13756082560000002</v>
      </c>
      <c r="AD86">
        <f t="shared" si="4"/>
        <v>15.4943511744</v>
      </c>
      <c r="AE86">
        <v>0</v>
      </c>
      <c r="AF86" s="26"/>
      <c r="AG86">
        <f t="shared" si="5"/>
        <v>15.4943511744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14.471912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6.85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0.1876328256</v>
      </c>
      <c r="AD87">
        <f t="shared" si="4"/>
        <v>21.134279174399996</v>
      </c>
      <c r="AE87">
        <v>0</v>
      </c>
      <c r="AF87" s="26"/>
      <c r="AG87">
        <f t="shared" si="5"/>
        <v>21.134279174399996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14.471912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5.6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0.17663282559999999</v>
      </c>
      <c r="AD88">
        <f t="shared" si="4"/>
        <v>19.895279174399999</v>
      </c>
      <c r="AE88">
        <v>0</v>
      </c>
      <c r="AF88" s="26"/>
      <c r="AG88">
        <f t="shared" si="5"/>
        <v>19.895279174399999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14.471912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6.85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0.1876328256</v>
      </c>
      <c r="AD89">
        <f t="shared" si="4"/>
        <v>21.134279174399996</v>
      </c>
      <c r="AE89">
        <v>0</v>
      </c>
      <c r="AF89" s="26"/>
      <c r="AG89">
        <f t="shared" si="5"/>
        <v>21.134279174399996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14.471912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2.3199999999999998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0.14776882560000001</v>
      </c>
      <c r="AD90">
        <f t="shared" si="4"/>
        <v>16.6441431744</v>
      </c>
      <c r="AE90">
        <v>0</v>
      </c>
      <c r="AF90" s="26"/>
      <c r="AG90">
        <f t="shared" si="5"/>
        <v>16.6441431744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14.471912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1.83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0.14345682560000003</v>
      </c>
      <c r="AD91">
        <f t="shared" si="4"/>
        <v>16.1584551744</v>
      </c>
      <c r="AE91">
        <v>0</v>
      </c>
      <c r="AF91" s="26"/>
      <c r="AG91">
        <f t="shared" si="5"/>
        <v>16.1584551744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14.471912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3.09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0.15454482560000002</v>
      </c>
      <c r="AD92">
        <f t="shared" si="4"/>
        <v>17.407367174400001</v>
      </c>
      <c r="AE92">
        <v>0</v>
      </c>
      <c r="AF92" s="26"/>
      <c r="AG92">
        <f t="shared" si="5"/>
        <v>17.407367174400001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13.872790999999999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0.1220805608</v>
      </c>
      <c r="AD93">
        <f t="shared" si="4"/>
        <v>13.750710439199999</v>
      </c>
      <c r="AE93">
        <v>0</v>
      </c>
      <c r="AF93" s="26"/>
      <c r="AG93">
        <f t="shared" si="5"/>
        <v>13.750710439199999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14.471912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2.9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0.15287282559999998</v>
      </c>
      <c r="AD94">
        <f t="shared" si="4"/>
        <v>17.219039174399999</v>
      </c>
      <c r="AE94">
        <v>0</v>
      </c>
      <c r="AF94" s="26"/>
      <c r="AG94">
        <f t="shared" si="5"/>
        <v>17.219039174399999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14.471912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1.45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0.14011282559999999</v>
      </c>
      <c r="AD95">
        <f t="shared" si="4"/>
        <v>15.7817991744</v>
      </c>
      <c r="AE95">
        <v>0</v>
      </c>
      <c r="AF95" s="26"/>
      <c r="AG95">
        <f t="shared" si="5"/>
        <v>15.7817991744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14.471912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0.39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0.13078482560000002</v>
      </c>
      <c r="AD96">
        <f t="shared" si="4"/>
        <v>14.731127174400001</v>
      </c>
      <c r="AE96">
        <v>0</v>
      </c>
      <c r="AF96" s="26"/>
      <c r="AG96">
        <f t="shared" si="5"/>
        <v>14.731127174400001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13.408274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0.11799281120000001</v>
      </c>
      <c r="AD97">
        <f t="shared" si="4"/>
        <v>13.2902811888</v>
      </c>
      <c r="AE97">
        <v>0</v>
      </c>
      <c r="AF97" s="26"/>
      <c r="AG97">
        <f t="shared" si="5"/>
        <v>13.2902811888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14.471912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0.87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0.13500882559999999</v>
      </c>
      <c r="AD98">
        <f t="shared" si="4"/>
        <v>15.206903174399999</v>
      </c>
      <c r="AE98">
        <v>0</v>
      </c>
      <c r="AF98" s="26"/>
      <c r="AG98">
        <f t="shared" si="5"/>
        <v>15.206903174399999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0.34198974999999954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7.1712499999999985E-2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3.6405797999999995E-3</v>
      </c>
      <c r="AD99">
        <f t="shared" si="6"/>
        <v>0.41006167019999978</v>
      </c>
      <c r="AE99">
        <f t="shared" ref="AE99:AR99" si="8">SUM(AE3:AE98)/4000</f>
        <v>0</v>
      </c>
      <c r="AG99">
        <f t="shared" si="8"/>
        <v>0.41006167019999978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44833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'[1]29'!B5</f>
        <v>120</v>
      </c>
      <c r="C3" s="16">
        <f>'[1]29'!C5</f>
        <v>0</v>
      </c>
      <c r="D3" s="16">
        <f>'[1]29'!D5</f>
        <v>203</v>
      </c>
      <c r="E3" s="16">
        <f>'[1]29'!E5</f>
        <v>0</v>
      </c>
      <c r="F3" s="15">
        <f>SUM(B3:E3)</f>
        <v>323</v>
      </c>
      <c r="G3" s="15">
        <f>'[1]29'!H5</f>
        <v>-1.5</v>
      </c>
      <c r="H3" s="16">
        <f>'[1]29'!I5</f>
        <v>0</v>
      </c>
      <c r="I3" s="16">
        <f>'[1]29'!J5</f>
        <v>0</v>
      </c>
      <c r="J3" s="16">
        <f>'[1]29'!K5</f>
        <v>0</v>
      </c>
      <c r="K3" s="15">
        <f>SUM(G3:J3)</f>
        <v>-1.5</v>
      </c>
      <c r="L3" s="18">
        <f>frq!C3</f>
        <v>1</v>
      </c>
      <c r="M3" s="16">
        <f t="shared" ref="M3:M34" si="0">IF($L3=1,G3,IF(AND($L3=0.985,G3&gt;0.985*B3),B3*0.985,IF(AND($L3=0.965,G3&gt;0.965*B3),0.965*B3,G3)))</f>
        <v>-1.5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-1.5</v>
      </c>
    </row>
    <row r="4" spans="1:18">
      <c r="A4" s="8" t="s">
        <v>46</v>
      </c>
      <c r="B4" s="15">
        <f>'[1]29'!B6</f>
        <v>120</v>
      </c>
      <c r="C4" s="16">
        <f>'[1]29'!C6</f>
        <v>0</v>
      </c>
      <c r="D4" s="16">
        <f>'[1]29'!D6</f>
        <v>203</v>
      </c>
      <c r="E4" s="16">
        <f>'[1]29'!E6</f>
        <v>0</v>
      </c>
      <c r="F4" s="15">
        <f>SUM(B4:E4)</f>
        <v>323</v>
      </c>
      <c r="G4" s="15">
        <f>'[1]29'!H6</f>
        <v>-1.5</v>
      </c>
      <c r="H4" s="16">
        <f>'[1]29'!I6</f>
        <v>0</v>
      </c>
      <c r="I4" s="16">
        <f>'[1]29'!J6</f>
        <v>0</v>
      </c>
      <c r="J4" s="16">
        <f>'[1]29'!K6</f>
        <v>0</v>
      </c>
      <c r="K4" s="15">
        <f t="shared" ref="K4:K67" si="4">SUM(G4:J4)</f>
        <v>-1.5</v>
      </c>
      <c r="L4" s="18">
        <f>frq!C4</f>
        <v>1</v>
      </c>
      <c r="M4" s="16">
        <f t="shared" si="0"/>
        <v>-1.5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-1.5</v>
      </c>
    </row>
    <row r="5" spans="1:18">
      <c r="A5" s="8" t="s">
        <v>47</v>
      </c>
      <c r="B5" s="15">
        <f>'[1]29'!B7</f>
        <v>120</v>
      </c>
      <c r="C5" s="16">
        <f>'[1]29'!C7</f>
        <v>0</v>
      </c>
      <c r="D5" s="16">
        <f>'[1]29'!D7</f>
        <v>203</v>
      </c>
      <c r="E5" s="16">
        <f>'[1]29'!E7</f>
        <v>0</v>
      </c>
      <c r="F5" s="15">
        <f t="shared" ref="F5:F68" si="6">SUM(B5:E5)</f>
        <v>323</v>
      </c>
      <c r="G5" s="15">
        <f>'[1]29'!H7</f>
        <v>-1.5</v>
      </c>
      <c r="H5" s="16">
        <f>'[1]29'!I7</f>
        <v>0</v>
      </c>
      <c r="I5" s="16">
        <f>'[1]29'!J7</f>
        <v>0</v>
      </c>
      <c r="J5" s="16">
        <f>'[1]29'!K7</f>
        <v>0</v>
      </c>
      <c r="K5" s="15">
        <f t="shared" si="4"/>
        <v>-1.5</v>
      </c>
      <c r="L5" s="18">
        <f>frq!C5</f>
        <v>1</v>
      </c>
      <c r="M5" s="16">
        <f t="shared" si="0"/>
        <v>-1.5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-1.5</v>
      </c>
      <c r="R5" s="168"/>
    </row>
    <row r="6" spans="1:18">
      <c r="A6" s="8" t="s">
        <v>48</v>
      </c>
      <c r="B6" s="15">
        <f>'[1]29'!B8</f>
        <v>120</v>
      </c>
      <c r="C6" s="16">
        <f>'[1]29'!C8</f>
        <v>0</v>
      </c>
      <c r="D6" s="16">
        <f>'[1]29'!D8</f>
        <v>203</v>
      </c>
      <c r="E6" s="16">
        <f>'[1]29'!E8</f>
        <v>0</v>
      </c>
      <c r="F6" s="15">
        <f t="shared" si="6"/>
        <v>323</v>
      </c>
      <c r="G6" s="15">
        <f>'[1]29'!H8</f>
        <v>-1.5</v>
      </c>
      <c r="H6" s="16">
        <f>'[1]29'!I8</f>
        <v>0</v>
      </c>
      <c r="I6" s="16">
        <f>'[1]29'!J8</f>
        <v>0</v>
      </c>
      <c r="J6" s="16">
        <f>'[1]29'!K8</f>
        <v>0</v>
      </c>
      <c r="K6" s="15">
        <f t="shared" si="4"/>
        <v>-1.5</v>
      </c>
      <c r="L6" s="18">
        <f>frq!C6</f>
        <v>1</v>
      </c>
      <c r="M6" s="16">
        <f t="shared" si="0"/>
        <v>-1.5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-1.5</v>
      </c>
    </row>
    <row r="7" spans="1:18">
      <c r="A7" s="8" t="s">
        <v>49</v>
      </c>
      <c r="B7" s="15">
        <f>'[1]29'!B9</f>
        <v>120</v>
      </c>
      <c r="C7" s="16">
        <f>'[1]29'!C9</f>
        <v>0</v>
      </c>
      <c r="D7" s="16">
        <f>'[1]29'!D9</f>
        <v>203</v>
      </c>
      <c r="E7" s="16">
        <f>'[1]29'!E9</f>
        <v>0</v>
      </c>
      <c r="F7" s="15">
        <f t="shared" si="6"/>
        <v>323</v>
      </c>
      <c r="G7" s="15">
        <f>'[1]29'!H9</f>
        <v>-1.5</v>
      </c>
      <c r="H7" s="16">
        <f>'[1]29'!I9</f>
        <v>0</v>
      </c>
      <c r="I7" s="16">
        <f>'[1]29'!J9</f>
        <v>0</v>
      </c>
      <c r="J7" s="16">
        <f>'[1]29'!K9</f>
        <v>0</v>
      </c>
      <c r="K7" s="15">
        <f t="shared" si="4"/>
        <v>-1.5</v>
      </c>
      <c r="L7" s="18">
        <f>frq!C7</f>
        <v>1</v>
      </c>
      <c r="M7" s="16">
        <f t="shared" si="0"/>
        <v>-1.5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-1.5</v>
      </c>
    </row>
    <row r="8" spans="1:18">
      <c r="A8" s="8" t="s">
        <v>50</v>
      </c>
      <c r="B8" s="15">
        <f>'[1]29'!B10</f>
        <v>120</v>
      </c>
      <c r="C8" s="16">
        <f>'[1]29'!C10</f>
        <v>0</v>
      </c>
      <c r="D8" s="16">
        <f>'[1]29'!D10</f>
        <v>203</v>
      </c>
      <c r="E8" s="16">
        <f>'[1]29'!E10</f>
        <v>0</v>
      </c>
      <c r="F8" s="15">
        <f t="shared" si="6"/>
        <v>323</v>
      </c>
      <c r="G8" s="15">
        <f>'[1]29'!H10</f>
        <v>-1.5</v>
      </c>
      <c r="H8" s="16">
        <f>'[1]29'!I10</f>
        <v>0</v>
      </c>
      <c r="I8" s="16">
        <f>'[1]29'!J10</f>
        <v>0</v>
      </c>
      <c r="J8" s="16">
        <f>'[1]29'!K10</f>
        <v>0</v>
      </c>
      <c r="K8" s="15">
        <f t="shared" si="4"/>
        <v>-1.5</v>
      </c>
      <c r="L8" s="18">
        <f>frq!C8</f>
        <v>1</v>
      </c>
      <c r="M8" s="16">
        <f t="shared" si="0"/>
        <v>-1.5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-1.5</v>
      </c>
    </row>
    <row r="9" spans="1:18">
      <c r="A9" s="8" t="s">
        <v>51</v>
      </c>
      <c r="B9" s="15">
        <f>'[1]29'!B11</f>
        <v>120</v>
      </c>
      <c r="C9" s="16">
        <f>'[1]29'!C11</f>
        <v>0</v>
      </c>
      <c r="D9" s="16">
        <f>'[1]29'!D11</f>
        <v>203</v>
      </c>
      <c r="E9" s="16">
        <f>'[1]29'!E11</f>
        <v>0</v>
      </c>
      <c r="F9" s="15">
        <f t="shared" si="6"/>
        <v>323</v>
      </c>
      <c r="G9" s="15">
        <f>'[1]29'!H11</f>
        <v>-1.5</v>
      </c>
      <c r="H9" s="16">
        <f>'[1]29'!I11</f>
        <v>0</v>
      </c>
      <c r="I9" s="16">
        <f>'[1]29'!J11</f>
        <v>0</v>
      </c>
      <c r="J9" s="16">
        <f>'[1]29'!K11</f>
        <v>0</v>
      </c>
      <c r="K9" s="15">
        <f t="shared" si="4"/>
        <v>-1.5</v>
      </c>
      <c r="L9" s="18">
        <f>frq!C9</f>
        <v>1</v>
      </c>
      <c r="M9" s="16">
        <f t="shared" si="0"/>
        <v>-1.5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-1.5</v>
      </c>
    </row>
    <row r="10" spans="1:18">
      <c r="A10" s="8" t="s">
        <v>52</v>
      </c>
      <c r="B10" s="15">
        <f>'[1]29'!B12</f>
        <v>120</v>
      </c>
      <c r="C10" s="16">
        <f>'[1]29'!C12</f>
        <v>0</v>
      </c>
      <c r="D10" s="16">
        <f>'[1]29'!D12</f>
        <v>203</v>
      </c>
      <c r="E10" s="16">
        <f>'[1]29'!E12</f>
        <v>0</v>
      </c>
      <c r="F10" s="15">
        <f t="shared" si="6"/>
        <v>323</v>
      </c>
      <c r="G10" s="15">
        <f>'[1]29'!H12</f>
        <v>-1.5</v>
      </c>
      <c r="H10" s="16">
        <f>'[1]29'!I12</f>
        <v>0</v>
      </c>
      <c r="I10" s="16">
        <f>'[1]29'!J12</f>
        <v>0</v>
      </c>
      <c r="J10" s="16">
        <f>'[1]29'!K12</f>
        <v>0</v>
      </c>
      <c r="K10" s="15">
        <f t="shared" si="4"/>
        <v>-1.5</v>
      </c>
      <c r="L10" s="18">
        <f>frq!C10</f>
        <v>1</v>
      </c>
      <c r="M10" s="16">
        <f t="shared" si="0"/>
        <v>-1.5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-1.5</v>
      </c>
    </row>
    <row r="11" spans="1:18">
      <c r="A11" s="8" t="s">
        <v>53</v>
      </c>
      <c r="B11" s="15">
        <f>'[1]29'!B13</f>
        <v>120</v>
      </c>
      <c r="C11" s="16">
        <f>'[1]29'!C13</f>
        <v>0</v>
      </c>
      <c r="D11" s="16">
        <f>'[1]29'!D13</f>
        <v>203</v>
      </c>
      <c r="E11" s="16">
        <f>'[1]29'!E13</f>
        <v>0</v>
      </c>
      <c r="F11" s="15">
        <f t="shared" si="6"/>
        <v>323</v>
      </c>
      <c r="G11" s="15">
        <f>'[1]29'!H13</f>
        <v>-1.5</v>
      </c>
      <c r="H11" s="16">
        <f>'[1]29'!I13</f>
        <v>0</v>
      </c>
      <c r="I11" s="16">
        <f>'[1]29'!J13</f>
        <v>0</v>
      </c>
      <c r="J11" s="16">
        <f>'[1]29'!K13</f>
        <v>0</v>
      </c>
      <c r="K11" s="15">
        <f t="shared" si="4"/>
        <v>-1.5</v>
      </c>
      <c r="L11" s="18">
        <f>frq!C11</f>
        <v>1</v>
      </c>
      <c r="M11" s="16">
        <f t="shared" si="0"/>
        <v>-1.5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-1.5</v>
      </c>
    </row>
    <row r="12" spans="1:18">
      <c r="A12" s="8" t="s">
        <v>54</v>
      </c>
      <c r="B12" s="15">
        <f>'[1]29'!B14</f>
        <v>120</v>
      </c>
      <c r="C12" s="16">
        <f>'[1]29'!C14</f>
        <v>0</v>
      </c>
      <c r="D12" s="16">
        <f>'[1]29'!D14</f>
        <v>203</v>
      </c>
      <c r="E12" s="16">
        <f>'[1]29'!E14</f>
        <v>0</v>
      </c>
      <c r="F12" s="15">
        <f t="shared" si="6"/>
        <v>323</v>
      </c>
      <c r="G12" s="15">
        <f>'[1]29'!H14</f>
        <v>-1.5</v>
      </c>
      <c r="H12" s="16">
        <f>'[1]29'!I14</f>
        <v>0</v>
      </c>
      <c r="I12" s="16">
        <f>'[1]29'!J14</f>
        <v>0</v>
      </c>
      <c r="J12" s="16">
        <f>'[1]29'!K14</f>
        <v>0</v>
      </c>
      <c r="K12" s="15">
        <f t="shared" si="4"/>
        <v>-1.5</v>
      </c>
      <c r="L12" s="18">
        <f>frq!C12</f>
        <v>1</v>
      </c>
      <c r="M12" s="16">
        <f t="shared" si="0"/>
        <v>-1.5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-1.5</v>
      </c>
    </row>
    <row r="13" spans="1:18">
      <c r="A13" s="8" t="s">
        <v>55</v>
      </c>
      <c r="B13" s="15">
        <f>'[1]29'!B15</f>
        <v>120</v>
      </c>
      <c r="C13" s="16">
        <f>'[1]29'!C15</f>
        <v>0</v>
      </c>
      <c r="D13" s="16">
        <f>'[1]29'!D15</f>
        <v>203</v>
      </c>
      <c r="E13" s="16">
        <f>'[1]29'!E15</f>
        <v>0</v>
      </c>
      <c r="F13" s="15">
        <f t="shared" si="6"/>
        <v>323</v>
      </c>
      <c r="G13" s="15">
        <f>'[1]29'!H15</f>
        <v>-1.5</v>
      </c>
      <c r="H13" s="16">
        <f>'[1]29'!I15</f>
        <v>0</v>
      </c>
      <c r="I13" s="16">
        <f>'[1]29'!J15</f>
        <v>0</v>
      </c>
      <c r="J13" s="16">
        <f>'[1]29'!K15</f>
        <v>0</v>
      </c>
      <c r="K13" s="15">
        <f t="shared" si="4"/>
        <v>-1.5</v>
      </c>
      <c r="L13" s="18">
        <f>frq!C13</f>
        <v>1</v>
      </c>
      <c r="M13" s="16">
        <f t="shared" si="0"/>
        <v>-1.5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-1.5</v>
      </c>
    </row>
    <row r="14" spans="1:18">
      <c r="A14" s="8" t="s">
        <v>56</v>
      </c>
      <c r="B14" s="15">
        <f>'[1]29'!B16</f>
        <v>120</v>
      </c>
      <c r="C14" s="16">
        <f>'[1]29'!C16</f>
        <v>0</v>
      </c>
      <c r="D14" s="16">
        <f>'[1]29'!D16</f>
        <v>203</v>
      </c>
      <c r="E14" s="16">
        <f>'[1]29'!E16</f>
        <v>0</v>
      </c>
      <c r="F14" s="15">
        <f t="shared" si="6"/>
        <v>323</v>
      </c>
      <c r="G14" s="15">
        <f>'[1]29'!H16</f>
        <v>-1.5</v>
      </c>
      <c r="H14" s="16">
        <f>'[1]29'!I16</f>
        <v>0</v>
      </c>
      <c r="I14" s="16">
        <f>'[1]29'!J16</f>
        <v>0</v>
      </c>
      <c r="J14" s="16">
        <f>'[1]29'!K16</f>
        <v>0</v>
      </c>
      <c r="K14" s="15">
        <f t="shared" si="4"/>
        <v>-1.5</v>
      </c>
      <c r="L14" s="18">
        <f>frq!C14</f>
        <v>1</v>
      </c>
      <c r="M14" s="16">
        <f t="shared" si="0"/>
        <v>-1.5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-1.5</v>
      </c>
    </row>
    <row r="15" spans="1:18">
      <c r="A15" s="8" t="s">
        <v>57</v>
      </c>
      <c r="B15" s="15">
        <f>'[1]29'!B17</f>
        <v>120</v>
      </c>
      <c r="C15" s="16">
        <f>'[1]29'!C17</f>
        <v>0</v>
      </c>
      <c r="D15" s="16">
        <f>'[1]29'!D17</f>
        <v>203</v>
      </c>
      <c r="E15" s="16">
        <f>'[1]29'!E17</f>
        <v>0</v>
      </c>
      <c r="F15" s="15">
        <f t="shared" si="6"/>
        <v>323</v>
      </c>
      <c r="G15" s="15">
        <f>'[1]29'!H17</f>
        <v>-1.5</v>
      </c>
      <c r="H15" s="16">
        <f>'[1]29'!I17</f>
        <v>0</v>
      </c>
      <c r="I15" s="16">
        <f>'[1]29'!J17</f>
        <v>0</v>
      </c>
      <c r="J15" s="16">
        <f>'[1]29'!K17</f>
        <v>0</v>
      </c>
      <c r="K15" s="15">
        <f t="shared" si="4"/>
        <v>-1.5</v>
      </c>
      <c r="L15" s="18">
        <f>frq!C15</f>
        <v>1</v>
      </c>
      <c r="M15" s="16">
        <f t="shared" si="0"/>
        <v>-1.5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-1.5</v>
      </c>
    </row>
    <row r="16" spans="1:18">
      <c r="A16" s="8" t="s">
        <v>58</v>
      </c>
      <c r="B16" s="15">
        <f>'[1]29'!B18</f>
        <v>120</v>
      </c>
      <c r="C16" s="16">
        <f>'[1]29'!C18</f>
        <v>0</v>
      </c>
      <c r="D16" s="16">
        <f>'[1]29'!D18</f>
        <v>203</v>
      </c>
      <c r="E16" s="16">
        <f>'[1]29'!E18</f>
        <v>0</v>
      </c>
      <c r="F16" s="15">
        <f t="shared" si="6"/>
        <v>323</v>
      </c>
      <c r="G16" s="15">
        <f>'[1]29'!H18</f>
        <v>-1.5</v>
      </c>
      <c r="H16" s="16">
        <f>'[1]29'!I18</f>
        <v>0</v>
      </c>
      <c r="I16" s="16">
        <f>'[1]29'!J18</f>
        <v>0</v>
      </c>
      <c r="J16" s="16">
        <f>'[1]29'!K18</f>
        <v>0</v>
      </c>
      <c r="K16" s="15">
        <f t="shared" si="4"/>
        <v>-1.5</v>
      </c>
      <c r="L16" s="18">
        <f>frq!C16</f>
        <v>1</v>
      </c>
      <c r="M16" s="16">
        <f t="shared" si="0"/>
        <v>-1.5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-1.5</v>
      </c>
    </row>
    <row r="17" spans="1:17">
      <c r="A17" s="8" t="s">
        <v>59</v>
      </c>
      <c r="B17" s="15">
        <f>'[1]29'!B19</f>
        <v>120</v>
      </c>
      <c r="C17" s="16">
        <f>'[1]29'!C19</f>
        <v>0</v>
      </c>
      <c r="D17" s="16">
        <f>'[1]29'!D19</f>
        <v>203</v>
      </c>
      <c r="E17" s="16">
        <f>'[1]29'!E19</f>
        <v>0</v>
      </c>
      <c r="F17" s="15">
        <f t="shared" si="6"/>
        <v>323</v>
      </c>
      <c r="G17" s="15">
        <f>'[1]29'!H19</f>
        <v>-1.5</v>
      </c>
      <c r="H17" s="16">
        <f>'[1]29'!I19</f>
        <v>0</v>
      </c>
      <c r="I17" s="16">
        <f>'[1]29'!J19</f>
        <v>0</v>
      </c>
      <c r="J17" s="16">
        <f>'[1]29'!K19</f>
        <v>0</v>
      </c>
      <c r="K17" s="15">
        <f t="shared" si="4"/>
        <v>-1.5</v>
      </c>
      <c r="L17" s="18">
        <f>frq!C17</f>
        <v>1</v>
      </c>
      <c r="M17" s="16">
        <f t="shared" si="0"/>
        <v>-1.5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-1.5</v>
      </c>
    </row>
    <row r="18" spans="1:17">
      <c r="A18" s="8" t="s">
        <v>60</v>
      </c>
      <c r="B18" s="15">
        <f>'[1]29'!B20</f>
        <v>120</v>
      </c>
      <c r="C18" s="16">
        <f>'[1]29'!C20</f>
        <v>0</v>
      </c>
      <c r="D18" s="16">
        <f>'[1]29'!D20</f>
        <v>203</v>
      </c>
      <c r="E18" s="16">
        <f>'[1]29'!E20</f>
        <v>0</v>
      </c>
      <c r="F18" s="15">
        <f t="shared" si="6"/>
        <v>323</v>
      </c>
      <c r="G18" s="15">
        <f>'[1]29'!H20</f>
        <v>-1.5</v>
      </c>
      <c r="H18" s="16">
        <f>'[1]29'!I20</f>
        <v>0</v>
      </c>
      <c r="I18" s="16">
        <f>'[1]29'!J20</f>
        <v>0</v>
      </c>
      <c r="J18" s="16">
        <f>'[1]29'!K20</f>
        <v>0</v>
      </c>
      <c r="K18" s="15">
        <f t="shared" si="4"/>
        <v>-1.5</v>
      </c>
      <c r="L18" s="18">
        <f>frq!C18</f>
        <v>1</v>
      </c>
      <c r="M18" s="16">
        <f t="shared" si="0"/>
        <v>-1.5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-1.5</v>
      </c>
    </row>
    <row r="19" spans="1:17">
      <c r="A19" s="8" t="s">
        <v>61</v>
      </c>
      <c r="B19" s="15">
        <f>'[1]29'!B21</f>
        <v>120</v>
      </c>
      <c r="C19" s="16">
        <f>'[1]29'!C21</f>
        <v>0</v>
      </c>
      <c r="D19" s="16">
        <f>'[1]29'!D21</f>
        <v>203</v>
      </c>
      <c r="E19" s="16">
        <f>'[1]29'!E21</f>
        <v>0</v>
      </c>
      <c r="F19" s="15">
        <f t="shared" si="6"/>
        <v>323</v>
      </c>
      <c r="G19" s="15">
        <f>'[1]29'!H21</f>
        <v>-1.5</v>
      </c>
      <c r="H19" s="16">
        <f>'[1]29'!I21</f>
        <v>0</v>
      </c>
      <c r="I19" s="16">
        <f>'[1]29'!J21</f>
        <v>0</v>
      </c>
      <c r="J19" s="16">
        <f>'[1]29'!K21</f>
        <v>0</v>
      </c>
      <c r="K19" s="15">
        <f t="shared" si="4"/>
        <v>-1.5</v>
      </c>
      <c r="L19" s="18">
        <f>frq!C19</f>
        <v>1</v>
      </c>
      <c r="M19" s="16">
        <f t="shared" si="0"/>
        <v>-1.5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-1.5</v>
      </c>
    </row>
    <row r="20" spans="1:17">
      <c r="A20" s="8" t="s">
        <v>62</v>
      </c>
      <c r="B20" s="15">
        <f>'[1]29'!B22</f>
        <v>120</v>
      </c>
      <c r="C20" s="16">
        <f>'[1]29'!C22</f>
        <v>0</v>
      </c>
      <c r="D20" s="16">
        <f>'[1]29'!D22</f>
        <v>203</v>
      </c>
      <c r="E20" s="16">
        <f>'[1]29'!E22</f>
        <v>0</v>
      </c>
      <c r="F20" s="15">
        <f t="shared" si="6"/>
        <v>323</v>
      </c>
      <c r="G20" s="15">
        <f>'[1]29'!H22</f>
        <v>-1.5</v>
      </c>
      <c r="H20" s="16">
        <f>'[1]29'!I22</f>
        <v>0</v>
      </c>
      <c r="I20" s="16">
        <f>'[1]29'!J22</f>
        <v>0</v>
      </c>
      <c r="J20" s="16">
        <f>'[1]29'!K22</f>
        <v>0</v>
      </c>
      <c r="K20" s="15">
        <f t="shared" si="4"/>
        <v>-1.5</v>
      </c>
      <c r="L20" s="18">
        <f>frq!C20</f>
        <v>1</v>
      </c>
      <c r="M20" s="16">
        <f t="shared" si="0"/>
        <v>-1.5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-1.5</v>
      </c>
    </row>
    <row r="21" spans="1:17">
      <c r="A21" s="8" t="s">
        <v>63</v>
      </c>
      <c r="B21" s="15">
        <f>'[1]29'!B23</f>
        <v>120</v>
      </c>
      <c r="C21" s="16">
        <f>'[1]29'!C23</f>
        <v>0</v>
      </c>
      <c r="D21" s="16">
        <f>'[1]29'!D23</f>
        <v>203</v>
      </c>
      <c r="E21" s="16">
        <f>'[1]29'!E23</f>
        <v>0</v>
      </c>
      <c r="F21" s="15">
        <f t="shared" si="6"/>
        <v>323</v>
      </c>
      <c r="G21" s="15">
        <f>'[1]29'!H23</f>
        <v>-1.5</v>
      </c>
      <c r="H21" s="16">
        <f>'[1]29'!I23</f>
        <v>0</v>
      </c>
      <c r="I21" s="16">
        <f>'[1]29'!J23</f>
        <v>0</v>
      </c>
      <c r="J21" s="16">
        <f>'[1]29'!K23</f>
        <v>0</v>
      </c>
      <c r="K21" s="15">
        <f t="shared" si="4"/>
        <v>-1.5</v>
      </c>
      <c r="L21" s="18">
        <f>frq!C21</f>
        <v>1</v>
      </c>
      <c r="M21" s="16">
        <f t="shared" si="0"/>
        <v>-1.5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-1.5</v>
      </c>
    </row>
    <row r="22" spans="1:17">
      <c r="A22" s="8" t="s">
        <v>64</v>
      </c>
      <c r="B22" s="15">
        <f>'[1]29'!B24</f>
        <v>120</v>
      </c>
      <c r="C22" s="16">
        <f>'[1]29'!C24</f>
        <v>0</v>
      </c>
      <c r="D22" s="16">
        <f>'[1]29'!D24</f>
        <v>203</v>
      </c>
      <c r="E22" s="16">
        <f>'[1]29'!E24</f>
        <v>0</v>
      </c>
      <c r="F22" s="15">
        <f t="shared" si="6"/>
        <v>323</v>
      </c>
      <c r="G22" s="15">
        <f>'[1]29'!H24</f>
        <v>-1.5</v>
      </c>
      <c r="H22" s="16">
        <f>'[1]29'!I24</f>
        <v>0</v>
      </c>
      <c r="I22" s="16">
        <f>'[1]29'!J24</f>
        <v>0</v>
      </c>
      <c r="J22" s="16">
        <f>'[1]29'!K24</f>
        <v>0</v>
      </c>
      <c r="K22" s="15">
        <f t="shared" si="4"/>
        <v>-1.5</v>
      </c>
      <c r="L22" s="18">
        <f>frq!C22</f>
        <v>1</v>
      </c>
      <c r="M22" s="16">
        <f t="shared" si="0"/>
        <v>-1.5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-1.5</v>
      </c>
    </row>
    <row r="23" spans="1:17">
      <c r="A23" s="8" t="s">
        <v>65</v>
      </c>
      <c r="B23" s="15">
        <f>'[1]29'!B25</f>
        <v>120</v>
      </c>
      <c r="C23" s="16">
        <f>'[1]29'!C25</f>
        <v>0</v>
      </c>
      <c r="D23" s="16">
        <f>'[1]29'!D25</f>
        <v>203</v>
      </c>
      <c r="E23" s="16">
        <f>'[1]29'!E25</f>
        <v>0</v>
      </c>
      <c r="F23" s="15">
        <f t="shared" si="6"/>
        <v>323</v>
      </c>
      <c r="G23" s="15">
        <f>'[1]29'!H25</f>
        <v>-1.5</v>
      </c>
      <c r="H23" s="16">
        <f>'[1]29'!I25</f>
        <v>0</v>
      </c>
      <c r="I23" s="16">
        <f>'[1]29'!J25</f>
        <v>0</v>
      </c>
      <c r="J23" s="16">
        <f>'[1]29'!K25</f>
        <v>0</v>
      </c>
      <c r="K23" s="15">
        <f t="shared" si="4"/>
        <v>-1.5</v>
      </c>
      <c r="L23" s="18">
        <f>frq!C23</f>
        <v>1</v>
      </c>
      <c r="M23" s="16">
        <f t="shared" si="0"/>
        <v>-1.5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-1.5</v>
      </c>
    </row>
    <row r="24" spans="1:17">
      <c r="A24" s="8" t="s">
        <v>66</v>
      </c>
      <c r="B24" s="15">
        <f>'[1]29'!B26</f>
        <v>120</v>
      </c>
      <c r="C24" s="16">
        <f>'[1]29'!C26</f>
        <v>0</v>
      </c>
      <c r="D24" s="16">
        <f>'[1]29'!D26</f>
        <v>203</v>
      </c>
      <c r="E24" s="16">
        <f>'[1]29'!E26</f>
        <v>0</v>
      </c>
      <c r="F24" s="15">
        <f t="shared" si="6"/>
        <v>323</v>
      </c>
      <c r="G24" s="15">
        <f>'[1]29'!H26</f>
        <v>-1.5</v>
      </c>
      <c r="H24" s="16">
        <f>'[1]29'!I26</f>
        <v>0</v>
      </c>
      <c r="I24" s="16">
        <f>'[1]29'!J26</f>
        <v>0</v>
      </c>
      <c r="J24" s="16">
        <f>'[1]29'!K26</f>
        <v>0</v>
      </c>
      <c r="K24" s="15">
        <f t="shared" si="4"/>
        <v>-1.5</v>
      </c>
      <c r="L24" s="18">
        <f>frq!C24</f>
        <v>1</v>
      </c>
      <c r="M24" s="16">
        <f t="shared" si="0"/>
        <v>-1.5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-1.5</v>
      </c>
    </row>
    <row r="25" spans="1:17">
      <c r="A25" s="8" t="s">
        <v>67</v>
      </c>
      <c r="B25" s="15">
        <f>'[1]29'!B27</f>
        <v>120</v>
      </c>
      <c r="C25" s="16">
        <f>'[1]29'!C27</f>
        <v>0</v>
      </c>
      <c r="D25" s="16">
        <f>'[1]29'!D27</f>
        <v>203</v>
      </c>
      <c r="E25" s="16">
        <f>'[1]29'!E27</f>
        <v>0</v>
      </c>
      <c r="F25" s="15">
        <f t="shared" si="6"/>
        <v>323</v>
      </c>
      <c r="G25" s="15">
        <f>'[1]29'!H27</f>
        <v>-1.5</v>
      </c>
      <c r="H25" s="16">
        <f>'[1]29'!I27</f>
        <v>0</v>
      </c>
      <c r="I25" s="16">
        <f>'[1]29'!J27</f>
        <v>0</v>
      </c>
      <c r="J25" s="16">
        <f>'[1]29'!K27</f>
        <v>0</v>
      </c>
      <c r="K25" s="15">
        <f t="shared" si="4"/>
        <v>-1.5</v>
      </c>
      <c r="L25" s="18">
        <f>frq!C25</f>
        <v>1</v>
      </c>
      <c r="M25" s="16">
        <f t="shared" si="0"/>
        <v>-1.5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-1.5</v>
      </c>
    </row>
    <row r="26" spans="1:17">
      <c r="A26" s="8" t="s">
        <v>68</v>
      </c>
      <c r="B26" s="15">
        <f>'[1]29'!B28</f>
        <v>120</v>
      </c>
      <c r="C26" s="16">
        <f>'[1]29'!C28</f>
        <v>0</v>
      </c>
      <c r="D26" s="16">
        <f>'[1]29'!D28</f>
        <v>203</v>
      </c>
      <c r="E26" s="16">
        <f>'[1]29'!E28</f>
        <v>0</v>
      </c>
      <c r="F26" s="15">
        <f t="shared" si="6"/>
        <v>323</v>
      </c>
      <c r="G26" s="15">
        <f>'[1]29'!H28</f>
        <v>-1.5</v>
      </c>
      <c r="H26" s="16">
        <f>'[1]29'!I28</f>
        <v>0</v>
      </c>
      <c r="I26" s="16">
        <f>'[1]29'!J28</f>
        <v>0</v>
      </c>
      <c r="J26" s="16">
        <f>'[1]29'!K28</f>
        <v>0</v>
      </c>
      <c r="K26" s="15">
        <f t="shared" si="4"/>
        <v>-1.5</v>
      </c>
      <c r="L26" s="18">
        <f>frq!C26</f>
        <v>1</v>
      </c>
      <c r="M26" s="16">
        <f t="shared" si="0"/>
        <v>-1.5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-1.5</v>
      </c>
    </row>
    <row r="27" spans="1:17">
      <c r="A27" s="8" t="s">
        <v>69</v>
      </c>
      <c r="B27" s="15">
        <f>'[1]29'!B29</f>
        <v>120</v>
      </c>
      <c r="C27" s="16">
        <f>'[1]29'!C29</f>
        <v>0</v>
      </c>
      <c r="D27" s="16">
        <f>'[1]29'!D29</f>
        <v>203</v>
      </c>
      <c r="E27" s="16">
        <f>'[1]29'!E29</f>
        <v>0</v>
      </c>
      <c r="F27" s="15">
        <f t="shared" si="6"/>
        <v>323</v>
      </c>
      <c r="G27" s="15">
        <f>'[1]29'!H29</f>
        <v>-1.5</v>
      </c>
      <c r="H27" s="16">
        <f>'[1]29'!I29</f>
        <v>0</v>
      </c>
      <c r="I27" s="16">
        <f>'[1]29'!J29</f>
        <v>0</v>
      </c>
      <c r="J27" s="16">
        <f>'[1]29'!K29</f>
        <v>0</v>
      </c>
      <c r="K27" s="15">
        <f t="shared" si="4"/>
        <v>-1.5</v>
      </c>
      <c r="L27" s="18">
        <f>frq!C27</f>
        <v>1</v>
      </c>
      <c r="M27" s="16">
        <f t="shared" si="0"/>
        <v>-1.5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-1.5</v>
      </c>
    </row>
    <row r="28" spans="1:17">
      <c r="A28" s="8" t="s">
        <v>70</v>
      </c>
      <c r="B28" s="15">
        <f>'[1]29'!B30</f>
        <v>120</v>
      </c>
      <c r="C28" s="16">
        <f>'[1]29'!C30</f>
        <v>0</v>
      </c>
      <c r="D28" s="16">
        <f>'[1]29'!D30</f>
        <v>203</v>
      </c>
      <c r="E28" s="16">
        <f>'[1]29'!E30</f>
        <v>0</v>
      </c>
      <c r="F28" s="15">
        <f t="shared" si="6"/>
        <v>323</v>
      </c>
      <c r="G28" s="15">
        <f>'[1]29'!H30</f>
        <v>-1.5</v>
      </c>
      <c r="H28" s="16">
        <f>'[1]29'!I30</f>
        <v>0</v>
      </c>
      <c r="I28" s="16">
        <f>'[1]29'!J30</f>
        <v>0</v>
      </c>
      <c r="J28" s="16">
        <f>'[1]29'!K30</f>
        <v>0</v>
      </c>
      <c r="K28" s="15">
        <f t="shared" si="4"/>
        <v>-1.5</v>
      </c>
      <c r="L28" s="18">
        <f>frq!C28</f>
        <v>1</v>
      </c>
      <c r="M28" s="16">
        <f t="shared" si="0"/>
        <v>-1.5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-1.5</v>
      </c>
    </row>
    <row r="29" spans="1:17">
      <c r="A29" s="8" t="s">
        <v>71</v>
      </c>
      <c r="B29" s="15">
        <f>'[1]29'!B31</f>
        <v>120</v>
      </c>
      <c r="C29" s="16">
        <f>'[1]29'!C31</f>
        <v>0</v>
      </c>
      <c r="D29" s="16">
        <f>'[1]29'!D31</f>
        <v>203</v>
      </c>
      <c r="E29" s="16">
        <f>'[1]29'!E31</f>
        <v>0</v>
      </c>
      <c r="F29" s="15">
        <f t="shared" si="6"/>
        <v>323</v>
      </c>
      <c r="G29" s="15">
        <f>'[1]29'!H31</f>
        <v>-1.5</v>
      </c>
      <c r="H29" s="16">
        <f>'[1]29'!I31</f>
        <v>0</v>
      </c>
      <c r="I29" s="16">
        <f>'[1]29'!J31</f>
        <v>0</v>
      </c>
      <c r="J29" s="16">
        <f>'[1]29'!K31</f>
        <v>0</v>
      </c>
      <c r="K29" s="15">
        <f t="shared" si="4"/>
        <v>-1.5</v>
      </c>
      <c r="L29" s="18">
        <f>frq!C29</f>
        <v>1</v>
      </c>
      <c r="M29" s="16">
        <f t="shared" si="0"/>
        <v>-1.5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-1.5</v>
      </c>
    </row>
    <row r="30" spans="1:17">
      <c r="A30" s="8" t="s">
        <v>72</v>
      </c>
      <c r="B30" s="15">
        <f>'[1]29'!B32</f>
        <v>120</v>
      </c>
      <c r="C30" s="16">
        <f>'[1]29'!C32</f>
        <v>0</v>
      </c>
      <c r="D30" s="16">
        <f>'[1]29'!D32</f>
        <v>203</v>
      </c>
      <c r="E30" s="16">
        <f>'[1]29'!E32</f>
        <v>0</v>
      </c>
      <c r="F30" s="15">
        <f t="shared" si="6"/>
        <v>323</v>
      </c>
      <c r="G30" s="15">
        <f>'[1]29'!H32</f>
        <v>-1.5</v>
      </c>
      <c r="H30" s="16">
        <f>'[1]29'!I32</f>
        <v>0</v>
      </c>
      <c r="I30" s="16">
        <f>'[1]29'!J32</f>
        <v>0</v>
      </c>
      <c r="J30" s="16">
        <f>'[1]29'!K32</f>
        <v>0</v>
      </c>
      <c r="K30" s="15">
        <f t="shared" si="4"/>
        <v>-1.5</v>
      </c>
      <c r="L30" s="18">
        <f>frq!C30</f>
        <v>1</v>
      </c>
      <c r="M30" s="16">
        <f t="shared" si="0"/>
        <v>-1.5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-1.5</v>
      </c>
    </row>
    <row r="31" spans="1:17">
      <c r="A31" s="8" t="s">
        <v>73</v>
      </c>
      <c r="B31" s="15">
        <f>'[1]29'!B33</f>
        <v>120</v>
      </c>
      <c r="C31" s="16">
        <f>'[1]29'!C33</f>
        <v>0</v>
      </c>
      <c r="D31" s="16">
        <f>'[1]29'!D33</f>
        <v>203</v>
      </c>
      <c r="E31" s="16">
        <f>'[1]29'!E33</f>
        <v>0</v>
      </c>
      <c r="F31" s="15">
        <f t="shared" si="6"/>
        <v>323</v>
      </c>
      <c r="G31" s="15">
        <f>'[1]29'!H33</f>
        <v>-1.5</v>
      </c>
      <c r="H31" s="16">
        <f>'[1]29'!I33</f>
        <v>0</v>
      </c>
      <c r="I31" s="16">
        <f>'[1]29'!J33</f>
        <v>0</v>
      </c>
      <c r="J31" s="16">
        <f>'[1]29'!K33</f>
        <v>0</v>
      </c>
      <c r="K31" s="15">
        <f t="shared" si="4"/>
        <v>-1.5</v>
      </c>
      <c r="L31" s="18">
        <f>frq!C31</f>
        <v>1</v>
      </c>
      <c r="M31" s="16">
        <f t="shared" si="0"/>
        <v>-1.5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-1.5</v>
      </c>
    </row>
    <row r="32" spans="1:17">
      <c r="A32" s="8" t="s">
        <v>74</v>
      </c>
      <c r="B32" s="15">
        <f>'[1]29'!B34</f>
        <v>120</v>
      </c>
      <c r="C32" s="16">
        <f>'[1]29'!C34</f>
        <v>0</v>
      </c>
      <c r="D32" s="16">
        <f>'[1]29'!D34</f>
        <v>203</v>
      </c>
      <c r="E32" s="16">
        <f>'[1]29'!E34</f>
        <v>0</v>
      </c>
      <c r="F32" s="15">
        <f t="shared" si="6"/>
        <v>323</v>
      </c>
      <c r="G32" s="15">
        <f>'[1]29'!H34</f>
        <v>-1.5</v>
      </c>
      <c r="H32" s="16">
        <f>'[1]29'!I34</f>
        <v>0</v>
      </c>
      <c r="I32" s="16">
        <f>'[1]29'!J34</f>
        <v>0</v>
      </c>
      <c r="J32" s="16">
        <f>'[1]29'!K34</f>
        <v>0</v>
      </c>
      <c r="K32" s="15">
        <f t="shared" si="4"/>
        <v>-1.5</v>
      </c>
      <c r="L32" s="18">
        <f>frq!C32</f>
        <v>1</v>
      </c>
      <c r="M32" s="16">
        <f t="shared" si="0"/>
        <v>-1.5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-1.5</v>
      </c>
    </row>
    <row r="33" spans="1:17">
      <c r="A33" s="8" t="s">
        <v>75</v>
      </c>
      <c r="B33" s="15">
        <f>'[1]29'!B35</f>
        <v>120</v>
      </c>
      <c r="C33" s="16">
        <f>'[1]29'!C35</f>
        <v>0</v>
      </c>
      <c r="D33" s="16">
        <f>'[1]29'!D35</f>
        <v>203</v>
      </c>
      <c r="E33" s="16">
        <f>'[1]29'!E35</f>
        <v>0</v>
      </c>
      <c r="F33" s="15">
        <f t="shared" si="6"/>
        <v>323</v>
      </c>
      <c r="G33" s="15">
        <f>'[1]29'!H35</f>
        <v>-1.5</v>
      </c>
      <c r="H33" s="16">
        <f>'[1]29'!I35</f>
        <v>0</v>
      </c>
      <c r="I33" s="16">
        <f>'[1]29'!J35</f>
        <v>0</v>
      </c>
      <c r="J33" s="16">
        <f>'[1]29'!K35</f>
        <v>0</v>
      </c>
      <c r="K33" s="15">
        <f t="shared" si="4"/>
        <v>-1.5</v>
      </c>
      <c r="L33" s="18">
        <f>frq!C33</f>
        <v>1</v>
      </c>
      <c r="M33" s="16">
        <f t="shared" si="0"/>
        <v>-1.5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-1.5</v>
      </c>
    </row>
    <row r="34" spans="1:17">
      <c r="A34" s="8" t="s">
        <v>76</v>
      </c>
      <c r="B34" s="15">
        <f>'[1]29'!B36</f>
        <v>120</v>
      </c>
      <c r="C34" s="16">
        <f>'[1]29'!C36</f>
        <v>0</v>
      </c>
      <c r="D34" s="16">
        <f>'[1]29'!D36</f>
        <v>203</v>
      </c>
      <c r="E34" s="16">
        <f>'[1]29'!E36</f>
        <v>0</v>
      </c>
      <c r="F34" s="15">
        <f t="shared" si="6"/>
        <v>323</v>
      </c>
      <c r="G34" s="15">
        <f>'[1]29'!H36</f>
        <v>-1.5</v>
      </c>
      <c r="H34" s="16">
        <f>'[1]29'!I36</f>
        <v>0</v>
      </c>
      <c r="I34" s="16">
        <f>'[1]29'!J36</f>
        <v>0</v>
      </c>
      <c r="J34" s="16">
        <f>'[1]29'!K36</f>
        <v>0</v>
      </c>
      <c r="K34" s="15">
        <f t="shared" si="4"/>
        <v>-1.5</v>
      </c>
      <c r="L34" s="18">
        <f>frq!C34</f>
        <v>1</v>
      </c>
      <c r="M34" s="16">
        <f t="shared" si="0"/>
        <v>-1.5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-1.5</v>
      </c>
    </row>
    <row r="35" spans="1:17">
      <c r="A35" s="8" t="s">
        <v>77</v>
      </c>
      <c r="B35" s="15">
        <f>'[1]29'!B37</f>
        <v>120</v>
      </c>
      <c r="C35" s="16">
        <f>'[1]29'!C37</f>
        <v>0</v>
      </c>
      <c r="D35" s="16">
        <f>'[1]29'!D37</f>
        <v>203</v>
      </c>
      <c r="E35" s="16">
        <f>'[1]29'!E37</f>
        <v>0</v>
      </c>
      <c r="F35" s="15">
        <f t="shared" si="6"/>
        <v>323</v>
      </c>
      <c r="G35" s="15">
        <f>'[1]29'!H37</f>
        <v>-1.5</v>
      </c>
      <c r="H35" s="16">
        <f>'[1]29'!I37</f>
        <v>0</v>
      </c>
      <c r="I35" s="16">
        <f>'[1]29'!J37</f>
        <v>0</v>
      </c>
      <c r="J35" s="16">
        <f>'[1]29'!K37</f>
        <v>0</v>
      </c>
      <c r="K35" s="15">
        <f t="shared" si="4"/>
        <v>-1.5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-1.5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-1.5</v>
      </c>
    </row>
    <row r="36" spans="1:17">
      <c r="A36" s="8" t="s">
        <v>78</v>
      </c>
      <c r="B36" s="15">
        <f>'[1]29'!B38</f>
        <v>120</v>
      </c>
      <c r="C36" s="16">
        <f>'[1]29'!C38</f>
        <v>0</v>
      </c>
      <c r="D36" s="16">
        <f>'[1]29'!D38</f>
        <v>203</v>
      </c>
      <c r="E36" s="16">
        <f>'[1]29'!E38</f>
        <v>0</v>
      </c>
      <c r="F36" s="15">
        <f t="shared" si="6"/>
        <v>323</v>
      </c>
      <c r="G36" s="15">
        <f>'[1]29'!H38</f>
        <v>-1.5</v>
      </c>
      <c r="H36" s="16">
        <f>'[1]29'!I38</f>
        <v>0</v>
      </c>
      <c r="I36" s="16">
        <f>'[1]29'!J38</f>
        <v>0</v>
      </c>
      <c r="J36" s="16">
        <f>'[1]29'!K38</f>
        <v>0</v>
      </c>
      <c r="K36" s="15">
        <f t="shared" si="4"/>
        <v>-1.5</v>
      </c>
      <c r="L36" s="18">
        <f>frq!C36</f>
        <v>1</v>
      </c>
      <c r="M36" s="16">
        <f t="shared" si="7"/>
        <v>-1.5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-1.5</v>
      </c>
    </row>
    <row r="37" spans="1:17">
      <c r="A37" s="8" t="s">
        <v>79</v>
      </c>
      <c r="B37" s="15">
        <f>'[1]29'!B39</f>
        <v>120</v>
      </c>
      <c r="C37" s="16">
        <f>'[1]29'!C39</f>
        <v>0</v>
      </c>
      <c r="D37" s="16">
        <f>'[1]29'!D39</f>
        <v>203</v>
      </c>
      <c r="E37" s="16">
        <f>'[1]29'!E39</f>
        <v>0</v>
      </c>
      <c r="F37" s="15">
        <f t="shared" si="6"/>
        <v>323</v>
      </c>
      <c r="G37" s="15">
        <f>'[1]29'!H39</f>
        <v>-1.5</v>
      </c>
      <c r="H37" s="16">
        <f>'[1]29'!I39</f>
        <v>0</v>
      </c>
      <c r="I37" s="16">
        <f>'[1]29'!J39</f>
        <v>0</v>
      </c>
      <c r="J37" s="16">
        <f>'[1]29'!K39</f>
        <v>0</v>
      </c>
      <c r="K37" s="15">
        <f t="shared" si="4"/>
        <v>-1.5</v>
      </c>
      <c r="L37" s="18">
        <f>frq!C37</f>
        <v>1</v>
      </c>
      <c r="M37" s="16">
        <f t="shared" si="7"/>
        <v>-1.5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-1.5</v>
      </c>
    </row>
    <row r="38" spans="1:17">
      <c r="A38" s="8" t="s">
        <v>80</v>
      </c>
      <c r="B38" s="15">
        <f>'[1]29'!B40</f>
        <v>120</v>
      </c>
      <c r="C38" s="16">
        <f>'[1]29'!C40</f>
        <v>0</v>
      </c>
      <c r="D38" s="16">
        <f>'[1]29'!D40</f>
        <v>203</v>
      </c>
      <c r="E38" s="16">
        <f>'[1]29'!E40</f>
        <v>0</v>
      </c>
      <c r="F38" s="15">
        <f t="shared" si="6"/>
        <v>323</v>
      </c>
      <c r="G38" s="15">
        <f>'[1]29'!H40</f>
        <v>-1.5</v>
      </c>
      <c r="H38" s="16">
        <f>'[1]29'!I40</f>
        <v>0</v>
      </c>
      <c r="I38" s="16">
        <f>'[1]29'!J40</f>
        <v>0</v>
      </c>
      <c r="J38" s="16">
        <f>'[1]29'!K40</f>
        <v>0</v>
      </c>
      <c r="K38" s="15">
        <f t="shared" si="4"/>
        <v>-1.5</v>
      </c>
      <c r="L38" s="18">
        <f>frq!C38</f>
        <v>1</v>
      </c>
      <c r="M38" s="16">
        <f t="shared" si="7"/>
        <v>-1.5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-1.5</v>
      </c>
    </row>
    <row r="39" spans="1:17">
      <c r="A39" s="8" t="s">
        <v>81</v>
      </c>
      <c r="B39" s="15">
        <f>'[1]29'!B41</f>
        <v>120</v>
      </c>
      <c r="C39" s="16">
        <f>'[1]29'!C41</f>
        <v>0</v>
      </c>
      <c r="D39" s="16">
        <f>'[1]29'!D41</f>
        <v>203</v>
      </c>
      <c r="E39" s="16">
        <f>'[1]29'!E41</f>
        <v>0</v>
      </c>
      <c r="F39" s="15">
        <f t="shared" si="6"/>
        <v>323</v>
      </c>
      <c r="G39" s="15">
        <f>'[1]29'!H41</f>
        <v>-1.5</v>
      </c>
      <c r="H39" s="16">
        <f>'[1]29'!I41</f>
        <v>0</v>
      </c>
      <c r="I39" s="16">
        <f>'[1]29'!J41</f>
        <v>0</v>
      </c>
      <c r="J39" s="16">
        <f>'[1]29'!K41</f>
        <v>0</v>
      </c>
      <c r="K39" s="15">
        <f t="shared" si="4"/>
        <v>-1.5</v>
      </c>
      <c r="L39" s="18">
        <f>frq!C39</f>
        <v>1</v>
      </c>
      <c r="M39" s="16">
        <f t="shared" si="7"/>
        <v>-1.5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-1.5</v>
      </c>
    </row>
    <row r="40" spans="1:17">
      <c r="A40" s="8" t="s">
        <v>82</v>
      </c>
      <c r="B40" s="15">
        <f>'[1]29'!B42</f>
        <v>120</v>
      </c>
      <c r="C40" s="16">
        <f>'[1]29'!C42</f>
        <v>0</v>
      </c>
      <c r="D40" s="16">
        <f>'[1]29'!D42</f>
        <v>203</v>
      </c>
      <c r="E40" s="16">
        <f>'[1]29'!E42</f>
        <v>0</v>
      </c>
      <c r="F40" s="15">
        <f t="shared" si="6"/>
        <v>323</v>
      </c>
      <c r="G40" s="15">
        <f>'[1]29'!H42</f>
        <v>-1.5</v>
      </c>
      <c r="H40" s="16">
        <f>'[1]29'!I42</f>
        <v>0</v>
      </c>
      <c r="I40" s="16">
        <f>'[1]29'!J42</f>
        <v>0</v>
      </c>
      <c r="J40" s="16">
        <f>'[1]29'!K42</f>
        <v>0</v>
      </c>
      <c r="K40" s="15">
        <f t="shared" si="4"/>
        <v>-1.5</v>
      </c>
      <c r="L40" s="18">
        <f>frq!C40</f>
        <v>1</v>
      </c>
      <c r="M40" s="16">
        <f t="shared" si="7"/>
        <v>-1.5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-1.5</v>
      </c>
    </row>
    <row r="41" spans="1:17">
      <c r="A41" s="8" t="s">
        <v>83</v>
      </c>
      <c r="B41" s="15">
        <f>'[1]29'!B43</f>
        <v>120</v>
      </c>
      <c r="C41" s="16">
        <f>'[1]29'!C43</f>
        <v>0</v>
      </c>
      <c r="D41" s="16">
        <f>'[1]29'!D43</f>
        <v>203</v>
      </c>
      <c r="E41" s="16">
        <f>'[1]29'!E43</f>
        <v>0</v>
      </c>
      <c r="F41" s="15">
        <f t="shared" si="6"/>
        <v>323</v>
      </c>
      <c r="G41" s="15">
        <f>'[1]29'!H43</f>
        <v>-1.5</v>
      </c>
      <c r="H41" s="16">
        <f>'[1]29'!I43</f>
        <v>0</v>
      </c>
      <c r="I41" s="16">
        <f>'[1]29'!J43</f>
        <v>0</v>
      </c>
      <c r="J41" s="16">
        <f>'[1]29'!K43</f>
        <v>0</v>
      </c>
      <c r="K41" s="15">
        <f t="shared" si="4"/>
        <v>-1.5</v>
      </c>
      <c r="L41" s="18">
        <f>frq!C41</f>
        <v>1</v>
      </c>
      <c r="M41" s="16">
        <f t="shared" si="7"/>
        <v>-1.5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-1.5</v>
      </c>
    </row>
    <row r="42" spans="1:17">
      <c r="A42" s="8" t="s">
        <v>84</v>
      </c>
      <c r="B42" s="15">
        <f>'[1]29'!B44</f>
        <v>120</v>
      </c>
      <c r="C42" s="16">
        <f>'[1]29'!C44</f>
        <v>0</v>
      </c>
      <c r="D42" s="16">
        <f>'[1]29'!D44</f>
        <v>203</v>
      </c>
      <c r="E42" s="16">
        <f>'[1]29'!E44</f>
        <v>0</v>
      </c>
      <c r="F42" s="15">
        <f t="shared" si="6"/>
        <v>323</v>
      </c>
      <c r="G42" s="15">
        <f>'[1]29'!H44</f>
        <v>-1.5</v>
      </c>
      <c r="H42" s="16">
        <f>'[1]29'!I44</f>
        <v>0</v>
      </c>
      <c r="I42" s="16">
        <f>'[1]29'!J44</f>
        <v>0</v>
      </c>
      <c r="J42" s="16">
        <f>'[1]29'!K44</f>
        <v>0</v>
      </c>
      <c r="K42" s="15">
        <f t="shared" si="4"/>
        <v>-1.5</v>
      </c>
      <c r="L42" s="18">
        <f>frq!C42</f>
        <v>1</v>
      </c>
      <c r="M42" s="16">
        <f t="shared" si="7"/>
        <v>-1.5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-1.5</v>
      </c>
    </row>
    <row r="43" spans="1:17">
      <c r="A43" s="8" t="s">
        <v>85</v>
      </c>
      <c r="B43" s="15">
        <f>'[1]29'!B45</f>
        <v>120</v>
      </c>
      <c r="C43" s="16">
        <f>'[1]29'!C45</f>
        <v>0</v>
      </c>
      <c r="D43" s="16">
        <f>'[1]29'!D45</f>
        <v>203</v>
      </c>
      <c r="E43" s="16">
        <f>'[1]29'!E45</f>
        <v>0</v>
      </c>
      <c r="F43" s="15">
        <f t="shared" si="6"/>
        <v>323</v>
      </c>
      <c r="G43" s="15">
        <f>'[1]29'!H45</f>
        <v>-1.5</v>
      </c>
      <c r="H43" s="16">
        <f>'[1]29'!I45</f>
        <v>0</v>
      </c>
      <c r="I43" s="16">
        <f>'[1]29'!J45</f>
        <v>0</v>
      </c>
      <c r="J43" s="16">
        <f>'[1]29'!K45</f>
        <v>0</v>
      </c>
      <c r="K43" s="15">
        <f t="shared" si="4"/>
        <v>-1.5</v>
      </c>
      <c r="L43" s="18">
        <f>frq!C43</f>
        <v>1</v>
      </c>
      <c r="M43" s="16">
        <f t="shared" si="7"/>
        <v>-1.5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-1.5</v>
      </c>
    </row>
    <row r="44" spans="1:17">
      <c r="A44" s="8" t="s">
        <v>86</v>
      </c>
      <c r="B44" s="15">
        <f>'[1]29'!B46</f>
        <v>120</v>
      </c>
      <c r="C44" s="16">
        <f>'[1]29'!C46</f>
        <v>0</v>
      </c>
      <c r="D44" s="16">
        <f>'[1]29'!D46</f>
        <v>203</v>
      </c>
      <c r="E44" s="16">
        <f>'[1]29'!E46</f>
        <v>0</v>
      </c>
      <c r="F44" s="15">
        <f t="shared" si="6"/>
        <v>323</v>
      </c>
      <c r="G44" s="15">
        <f>'[1]29'!H46</f>
        <v>-1.5</v>
      </c>
      <c r="H44" s="16">
        <f>'[1]29'!I46</f>
        <v>0</v>
      </c>
      <c r="I44" s="16">
        <f>'[1]29'!J46</f>
        <v>0</v>
      </c>
      <c r="J44" s="16">
        <f>'[1]29'!K46</f>
        <v>0</v>
      </c>
      <c r="K44" s="15">
        <f t="shared" si="4"/>
        <v>-1.5</v>
      </c>
      <c r="L44" s="18">
        <f>frq!C44</f>
        <v>1</v>
      </c>
      <c r="M44" s="16">
        <f t="shared" si="7"/>
        <v>-1.5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-1.5</v>
      </c>
    </row>
    <row r="45" spans="1:17">
      <c r="A45" s="8" t="s">
        <v>87</v>
      </c>
      <c r="B45" s="15">
        <f>'[1]29'!B47</f>
        <v>120</v>
      </c>
      <c r="C45" s="16">
        <f>'[1]29'!C47</f>
        <v>0</v>
      </c>
      <c r="D45" s="16">
        <f>'[1]29'!D47</f>
        <v>203</v>
      </c>
      <c r="E45" s="16">
        <f>'[1]29'!E47</f>
        <v>0</v>
      </c>
      <c r="F45" s="15">
        <f t="shared" si="6"/>
        <v>323</v>
      </c>
      <c r="G45" s="15">
        <f>'[1]29'!H47</f>
        <v>-1.5</v>
      </c>
      <c r="H45" s="16">
        <f>'[1]29'!I47</f>
        <v>0</v>
      </c>
      <c r="I45" s="16">
        <f>'[1]29'!J47</f>
        <v>0</v>
      </c>
      <c r="J45" s="16">
        <f>'[1]29'!K47</f>
        <v>0</v>
      </c>
      <c r="K45" s="15">
        <f t="shared" si="4"/>
        <v>-1.5</v>
      </c>
      <c r="L45" s="18">
        <f>frq!C45</f>
        <v>1</v>
      </c>
      <c r="M45" s="16">
        <f t="shared" si="7"/>
        <v>-1.5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-1.5</v>
      </c>
    </row>
    <row r="46" spans="1:17">
      <c r="A46" s="8" t="s">
        <v>88</v>
      </c>
      <c r="B46" s="15">
        <f>'[1]29'!B48</f>
        <v>120</v>
      </c>
      <c r="C46" s="16">
        <f>'[1]29'!C48</f>
        <v>0</v>
      </c>
      <c r="D46" s="16">
        <f>'[1]29'!D48</f>
        <v>203</v>
      </c>
      <c r="E46" s="16">
        <f>'[1]29'!E48</f>
        <v>0</v>
      </c>
      <c r="F46" s="15">
        <f t="shared" si="6"/>
        <v>323</v>
      </c>
      <c r="G46" s="15">
        <f>'[1]29'!H48</f>
        <v>-1.5</v>
      </c>
      <c r="H46" s="16">
        <f>'[1]29'!I48</f>
        <v>0</v>
      </c>
      <c r="I46" s="16">
        <f>'[1]29'!J48</f>
        <v>0</v>
      </c>
      <c r="J46" s="16">
        <f>'[1]29'!K48</f>
        <v>0</v>
      </c>
      <c r="K46" s="15">
        <f t="shared" si="4"/>
        <v>-1.5</v>
      </c>
      <c r="L46" s="18">
        <f>frq!C46</f>
        <v>1</v>
      </c>
      <c r="M46" s="16">
        <f t="shared" si="7"/>
        <v>-1.5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-1.5</v>
      </c>
    </row>
    <row r="47" spans="1:17">
      <c r="A47" s="8" t="s">
        <v>89</v>
      </c>
      <c r="B47" s="15">
        <f>'[1]29'!B49</f>
        <v>120</v>
      </c>
      <c r="C47" s="16">
        <f>'[1]29'!C49</f>
        <v>0</v>
      </c>
      <c r="D47" s="16">
        <f>'[1]29'!D49</f>
        <v>203</v>
      </c>
      <c r="E47" s="16">
        <f>'[1]29'!E49</f>
        <v>0</v>
      </c>
      <c r="F47" s="15">
        <f t="shared" si="6"/>
        <v>323</v>
      </c>
      <c r="G47" s="15">
        <f>'[1]29'!H49</f>
        <v>-1.5</v>
      </c>
      <c r="H47" s="16">
        <f>'[1]29'!I49</f>
        <v>0</v>
      </c>
      <c r="I47" s="16">
        <f>'[1]29'!J49</f>
        <v>0</v>
      </c>
      <c r="J47" s="16">
        <f>'[1]29'!K49</f>
        <v>0</v>
      </c>
      <c r="K47" s="15">
        <f t="shared" si="4"/>
        <v>-1.5</v>
      </c>
      <c r="L47" s="18">
        <f>frq!C47</f>
        <v>1</v>
      </c>
      <c r="M47" s="16">
        <f t="shared" si="7"/>
        <v>-1.5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-1.5</v>
      </c>
    </row>
    <row r="48" spans="1:17">
      <c r="A48" s="8" t="s">
        <v>90</v>
      </c>
      <c r="B48" s="15">
        <f>'[1]29'!B50</f>
        <v>120</v>
      </c>
      <c r="C48" s="16">
        <f>'[1]29'!C50</f>
        <v>0</v>
      </c>
      <c r="D48" s="16">
        <f>'[1]29'!D50</f>
        <v>203</v>
      </c>
      <c r="E48" s="16">
        <f>'[1]29'!E50</f>
        <v>0</v>
      </c>
      <c r="F48" s="15">
        <f t="shared" si="6"/>
        <v>323</v>
      </c>
      <c r="G48" s="15">
        <f>'[1]29'!H50</f>
        <v>-1.5</v>
      </c>
      <c r="H48" s="16">
        <f>'[1]29'!I50</f>
        <v>0</v>
      </c>
      <c r="I48" s="16">
        <f>'[1]29'!J50</f>
        <v>0</v>
      </c>
      <c r="J48" s="16">
        <f>'[1]29'!K50</f>
        <v>0</v>
      </c>
      <c r="K48" s="15">
        <f t="shared" si="4"/>
        <v>-1.5</v>
      </c>
      <c r="L48" s="18">
        <f>frq!C48</f>
        <v>1</v>
      </c>
      <c r="M48" s="16">
        <f t="shared" si="7"/>
        <v>-1.5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-1.5</v>
      </c>
    </row>
    <row r="49" spans="1:17">
      <c r="A49" s="8" t="s">
        <v>91</v>
      </c>
      <c r="B49" s="15">
        <f>'[1]29'!B51</f>
        <v>120</v>
      </c>
      <c r="C49" s="16">
        <f>'[1]29'!C51</f>
        <v>0</v>
      </c>
      <c r="D49" s="16">
        <f>'[1]29'!D51</f>
        <v>203</v>
      </c>
      <c r="E49" s="16">
        <f>'[1]29'!E51</f>
        <v>0</v>
      </c>
      <c r="F49" s="15">
        <f t="shared" si="6"/>
        <v>323</v>
      </c>
      <c r="G49" s="15">
        <f>'[1]29'!H51</f>
        <v>-1.5</v>
      </c>
      <c r="H49" s="16">
        <f>'[1]29'!I51</f>
        <v>0</v>
      </c>
      <c r="I49" s="16">
        <f>'[1]29'!J51</f>
        <v>0</v>
      </c>
      <c r="J49" s="16">
        <f>'[1]29'!K51</f>
        <v>0</v>
      </c>
      <c r="K49" s="15">
        <f t="shared" si="4"/>
        <v>-1.5</v>
      </c>
      <c r="L49" s="18">
        <f>frq!C49</f>
        <v>1</v>
      </c>
      <c r="M49" s="16">
        <f t="shared" si="7"/>
        <v>-1.5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-1.5</v>
      </c>
    </row>
    <row r="50" spans="1:17">
      <c r="A50" s="8" t="s">
        <v>92</v>
      </c>
      <c r="B50" s="15">
        <f>'[1]29'!B52</f>
        <v>120</v>
      </c>
      <c r="C50" s="16">
        <f>'[1]29'!C52</f>
        <v>0</v>
      </c>
      <c r="D50" s="16">
        <f>'[1]29'!D52</f>
        <v>203</v>
      </c>
      <c r="E50" s="16">
        <f>'[1]29'!E52</f>
        <v>0</v>
      </c>
      <c r="F50" s="15">
        <f t="shared" si="6"/>
        <v>323</v>
      </c>
      <c r="G50" s="15">
        <f>'[1]29'!H52</f>
        <v>-1.5</v>
      </c>
      <c r="H50" s="16">
        <f>'[1]29'!I52</f>
        <v>0</v>
      </c>
      <c r="I50" s="16">
        <f>'[1]29'!J52</f>
        <v>0</v>
      </c>
      <c r="J50" s="16">
        <f>'[1]29'!K52</f>
        <v>0</v>
      </c>
      <c r="K50" s="15">
        <f t="shared" si="4"/>
        <v>-1.5</v>
      </c>
      <c r="L50" s="18">
        <f>frq!C50</f>
        <v>1</v>
      </c>
      <c r="M50" s="16">
        <f t="shared" si="7"/>
        <v>-1.5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-1.5</v>
      </c>
    </row>
    <row r="51" spans="1:17">
      <c r="A51" s="8" t="s">
        <v>93</v>
      </c>
      <c r="B51" s="15">
        <f>'[1]29'!B53</f>
        <v>120</v>
      </c>
      <c r="C51" s="16">
        <f>'[1]29'!C53</f>
        <v>0</v>
      </c>
      <c r="D51" s="16">
        <f>'[1]29'!D53</f>
        <v>203</v>
      </c>
      <c r="E51" s="16">
        <f>'[1]29'!E53</f>
        <v>0</v>
      </c>
      <c r="F51" s="15">
        <f t="shared" si="6"/>
        <v>323</v>
      </c>
      <c r="G51" s="15">
        <f>'[1]29'!H53</f>
        <v>-1.5</v>
      </c>
      <c r="H51" s="16">
        <f>'[1]29'!I53</f>
        <v>0</v>
      </c>
      <c r="I51" s="16">
        <f>'[1]29'!J53</f>
        <v>0</v>
      </c>
      <c r="J51" s="16">
        <f>'[1]29'!K53</f>
        <v>0</v>
      </c>
      <c r="K51" s="15">
        <f t="shared" si="4"/>
        <v>-1.5</v>
      </c>
      <c r="L51" s="18">
        <f>frq!C51</f>
        <v>1</v>
      </c>
      <c r="M51" s="16">
        <f t="shared" si="7"/>
        <v>-1.5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-1.5</v>
      </c>
    </row>
    <row r="52" spans="1:17">
      <c r="A52" s="8" t="s">
        <v>94</v>
      </c>
      <c r="B52" s="15">
        <f>'[1]29'!B54</f>
        <v>120</v>
      </c>
      <c r="C52" s="16">
        <f>'[1]29'!C54</f>
        <v>0</v>
      </c>
      <c r="D52" s="16">
        <f>'[1]29'!D54</f>
        <v>203</v>
      </c>
      <c r="E52" s="16">
        <f>'[1]29'!E54</f>
        <v>0</v>
      </c>
      <c r="F52" s="15">
        <f t="shared" si="6"/>
        <v>323</v>
      </c>
      <c r="G52" s="15">
        <f>'[1]29'!H54</f>
        <v>-1.5</v>
      </c>
      <c r="H52" s="16">
        <f>'[1]29'!I54</f>
        <v>0</v>
      </c>
      <c r="I52" s="16">
        <f>'[1]29'!J54</f>
        <v>0</v>
      </c>
      <c r="J52" s="16">
        <f>'[1]29'!K54</f>
        <v>0</v>
      </c>
      <c r="K52" s="15">
        <f t="shared" si="4"/>
        <v>-1.5</v>
      </c>
      <c r="L52" s="18">
        <f>frq!C52</f>
        <v>1</v>
      </c>
      <c r="M52" s="16">
        <f t="shared" si="7"/>
        <v>-1.5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-1.5</v>
      </c>
    </row>
    <row r="53" spans="1:17">
      <c r="A53" s="8" t="s">
        <v>95</v>
      </c>
      <c r="B53" s="15">
        <f>'[1]29'!B55</f>
        <v>120</v>
      </c>
      <c r="C53" s="16">
        <f>'[1]29'!C55</f>
        <v>0</v>
      </c>
      <c r="D53" s="16">
        <f>'[1]29'!D55</f>
        <v>203</v>
      </c>
      <c r="E53" s="16">
        <f>'[1]29'!E55</f>
        <v>0</v>
      </c>
      <c r="F53" s="15">
        <f t="shared" si="6"/>
        <v>323</v>
      </c>
      <c r="G53" s="15">
        <f>'[1]29'!H55</f>
        <v>-1.5</v>
      </c>
      <c r="H53" s="16">
        <f>'[1]29'!I55</f>
        <v>0</v>
      </c>
      <c r="I53" s="16">
        <f>'[1]29'!J55</f>
        <v>0</v>
      </c>
      <c r="J53" s="16">
        <f>'[1]29'!K55</f>
        <v>0</v>
      </c>
      <c r="K53" s="15">
        <f t="shared" si="4"/>
        <v>-1.5</v>
      </c>
      <c r="L53" s="18">
        <f>frq!C53</f>
        <v>1</v>
      </c>
      <c r="M53" s="16">
        <f t="shared" si="7"/>
        <v>-1.5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-1.5</v>
      </c>
    </row>
    <row r="54" spans="1:17">
      <c r="A54" s="8" t="s">
        <v>96</v>
      </c>
      <c r="B54" s="15">
        <f>'[1]29'!B56</f>
        <v>120</v>
      </c>
      <c r="C54" s="16">
        <f>'[1]29'!C56</f>
        <v>0</v>
      </c>
      <c r="D54" s="16">
        <f>'[1]29'!D56</f>
        <v>203</v>
      </c>
      <c r="E54" s="16">
        <f>'[1]29'!E56</f>
        <v>0</v>
      </c>
      <c r="F54" s="15">
        <f t="shared" si="6"/>
        <v>323</v>
      </c>
      <c r="G54" s="15">
        <f>'[1]29'!H56</f>
        <v>-1.5</v>
      </c>
      <c r="H54" s="16">
        <f>'[1]29'!I56</f>
        <v>0</v>
      </c>
      <c r="I54" s="16">
        <f>'[1]29'!J56</f>
        <v>0</v>
      </c>
      <c r="J54" s="16">
        <f>'[1]29'!K56</f>
        <v>0</v>
      </c>
      <c r="K54" s="15">
        <f t="shared" si="4"/>
        <v>-1.5</v>
      </c>
      <c r="L54" s="18">
        <f>frq!C54</f>
        <v>1</v>
      </c>
      <c r="M54" s="16">
        <f t="shared" si="7"/>
        <v>-1.5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-1.5</v>
      </c>
    </row>
    <row r="55" spans="1:17">
      <c r="A55" s="8" t="s">
        <v>97</v>
      </c>
      <c r="B55" s="15">
        <f>'[1]29'!B57</f>
        <v>120</v>
      </c>
      <c r="C55" s="16">
        <f>'[1]29'!C57</f>
        <v>0</v>
      </c>
      <c r="D55" s="16">
        <f>'[1]29'!D57</f>
        <v>203</v>
      </c>
      <c r="E55" s="16">
        <f>'[1]29'!E57</f>
        <v>0</v>
      </c>
      <c r="F55" s="15">
        <f t="shared" si="6"/>
        <v>323</v>
      </c>
      <c r="G55" s="15">
        <f>'[1]29'!H57</f>
        <v>-1.5</v>
      </c>
      <c r="H55" s="16">
        <f>'[1]29'!I57</f>
        <v>0</v>
      </c>
      <c r="I55" s="16">
        <f>'[1]29'!J57</f>
        <v>0</v>
      </c>
      <c r="J55" s="16">
        <f>'[1]29'!K57</f>
        <v>0</v>
      </c>
      <c r="K55" s="15">
        <f t="shared" si="4"/>
        <v>-1.5</v>
      </c>
      <c r="L55" s="18">
        <f>frq!C55</f>
        <v>1</v>
      </c>
      <c r="M55" s="16">
        <f t="shared" si="7"/>
        <v>-1.5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-1.5</v>
      </c>
    </row>
    <row r="56" spans="1:17">
      <c r="A56" s="8" t="s">
        <v>98</v>
      </c>
      <c r="B56" s="15">
        <f>'[1]29'!B58</f>
        <v>120</v>
      </c>
      <c r="C56" s="16">
        <f>'[1]29'!C58</f>
        <v>0</v>
      </c>
      <c r="D56" s="16">
        <f>'[1]29'!D58</f>
        <v>203</v>
      </c>
      <c r="E56" s="16">
        <f>'[1]29'!E58</f>
        <v>0</v>
      </c>
      <c r="F56" s="15">
        <f t="shared" si="6"/>
        <v>323</v>
      </c>
      <c r="G56" s="15">
        <f>'[1]29'!H58</f>
        <v>-1.5</v>
      </c>
      <c r="H56" s="16">
        <f>'[1]29'!I58</f>
        <v>0</v>
      </c>
      <c r="I56" s="16">
        <f>'[1]29'!J58</f>
        <v>0</v>
      </c>
      <c r="J56" s="16">
        <f>'[1]29'!K58</f>
        <v>0</v>
      </c>
      <c r="K56" s="15">
        <f t="shared" si="4"/>
        <v>-1.5</v>
      </c>
      <c r="L56" s="18">
        <f>frq!C56</f>
        <v>1</v>
      </c>
      <c r="M56" s="16">
        <f t="shared" si="7"/>
        <v>-1.5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-1.5</v>
      </c>
    </row>
    <row r="57" spans="1:17">
      <c r="A57" s="8" t="s">
        <v>99</v>
      </c>
      <c r="B57" s="15">
        <f>'[1]29'!B59</f>
        <v>120</v>
      </c>
      <c r="C57" s="16">
        <f>'[1]29'!C59</f>
        <v>0</v>
      </c>
      <c r="D57" s="16">
        <f>'[1]29'!D59</f>
        <v>203</v>
      </c>
      <c r="E57" s="16">
        <f>'[1]29'!E59</f>
        <v>0</v>
      </c>
      <c r="F57" s="15">
        <f t="shared" si="6"/>
        <v>323</v>
      </c>
      <c r="G57" s="15">
        <f>'[1]29'!H59</f>
        <v>-1.5</v>
      </c>
      <c r="H57" s="16">
        <f>'[1]29'!I59</f>
        <v>0</v>
      </c>
      <c r="I57" s="16">
        <f>'[1]29'!J59</f>
        <v>0</v>
      </c>
      <c r="J57" s="16">
        <f>'[1]29'!K59</f>
        <v>0</v>
      </c>
      <c r="K57" s="15">
        <f t="shared" si="4"/>
        <v>-1.5</v>
      </c>
      <c r="L57" s="18">
        <f>frq!C57</f>
        <v>1</v>
      </c>
      <c r="M57" s="16">
        <f t="shared" si="7"/>
        <v>-1.5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-1.5</v>
      </c>
    </row>
    <row r="58" spans="1:17">
      <c r="A58" s="8" t="s">
        <v>100</v>
      </c>
      <c r="B58" s="15">
        <f>'[1]29'!B60</f>
        <v>120</v>
      </c>
      <c r="C58" s="16">
        <f>'[1]29'!C60</f>
        <v>0</v>
      </c>
      <c r="D58" s="16">
        <f>'[1]29'!D60</f>
        <v>203</v>
      </c>
      <c r="E58" s="16">
        <f>'[1]29'!E60</f>
        <v>0</v>
      </c>
      <c r="F58" s="15">
        <f t="shared" si="6"/>
        <v>323</v>
      </c>
      <c r="G58" s="15">
        <f>'[1]29'!H60</f>
        <v>-1.5</v>
      </c>
      <c r="H58" s="16">
        <f>'[1]29'!I60</f>
        <v>0</v>
      </c>
      <c r="I58" s="16">
        <f>'[1]29'!J60</f>
        <v>0</v>
      </c>
      <c r="J58" s="16">
        <f>'[1]29'!K60</f>
        <v>0</v>
      </c>
      <c r="K58" s="15">
        <f t="shared" si="4"/>
        <v>-1.5</v>
      </c>
      <c r="L58" s="18">
        <f>frq!C58</f>
        <v>1</v>
      </c>
      <c r="M58" s="16">
        <f t="shared" si="7"/>
        <v>-1.5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-1.5</v>
      </c>
    </row>
    <row r="59" spans="1:17">
      <c r="A59" s="8" t="s">
        <v>101</v>
      </c>
      <c r="B59" s="15">
        <f>'[1]29'!B61</f>
        <v>120</v>
      </c>
      <c r="C59" s="16">
        <f>'[1]29'!C61</f>
        <v>0</v>
      </c>
      <c r="D59" s="16">
        <f>'[1]29'!D61</f>
        <v>203</v>
      </c>
      <c r="E59" s="16">
        <f>'[1]29'!E61</f>
        <v>0</v>
      </c>
      <c r="F59" s="15">
        <f t="shared" si="6"/>
        <v>323</v>
      </c>
      <c r="G59" s="15">
        <f>'[1]29'!H61</f>
        <v>-1.5</v>
      </c>
      <c r="H59" s="16">
        <f>'[1]29'!I61</f>
        <v>0</v>
      </c>
      <c r="I59" s="16">
        <f>'[1]29'!J61</f>
        <v>0</v>
      </c>
      <c r="J59" s="16">
        <f>'[1]29'!K61</f>
        <v>0</v>
      </c>
      <c r="K59" s="15">
        <f t="shared" si="4"/>
        <v>-1.5</v>
      </c>
      <c r="L59" s="18">
        <f>frq!C59</f>
        <v>1</v>
      </c>
      <c r="M59" s="16">
        <f t="shared" si="7"/>
        <v>-1.5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-1.5</v>
      </c>
    </row>
    <row r="60" spans="1:17">
      <c r="A60" s="8" t="s">
        <v>102</v>
      </c>
      <c r="B60" s="15">
        <f>'[1]29'!B62</f>
        <v>120</v>
      </c>
      <c r="C60" s="16">
        <f>'[1]29'!C62</f>
        <v>0</v>
      </c>
      <c r="D60" s="16">
        <f>'[1]29'!D62</f>
        <v>203</v>
      </c>
      <c r="E60" s="16">
        <f>'[1]29'!E62</f>
        <v>0</v>
      </c>
      <c r="F60" s="15">
        <f t="shared" si="6"/>
        <v>323</v>
      </c>
      <c r="G60" s="15">
        <f>'[1]29'!H62</f>
        <v>-1.5</v>
      </c>
      <c r="H60" s="16">
        <f>'[1]29'!I62</f>
        <v>0</v>
      </c>
      <c r="I60" s="16">
        <f>'[1]29'!J62</f>
        <v>0</v>
      </c>
      <c r="J60" s="16">
        <f>'[1]29'!K62</f>
        <v>0</v>
      </c>
      <c r="K60" s="15">
        <f t="shared" si="4"/>
        <v>-1.5</v>
      </c>
      <c r="L60" s="18">
        <f>frq!C60</f>
        <v>1</v>
      </c>
      <c r="M60" s="16">
        <f t="shared" si="7"/>
        <v>-1.5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-1.5</v>
      </c>
    </row>
    <row r="61" spans="1:17">
      <c r="A61" s="8" t="s">
        <v>103</v>
      </c>
      <c r="B61" s="15">
        <f>'[1]29'!B63</f>
        <v>120</v>
      </c>
      <c r="C61" s="16">
        <f>'[1]29'!C63</f>
        <v>0</v>
      </c>
      <c r="D61" s="16">
        <f>'[1]29'!D63</f>
        <v>203</v>
      </c>
      <c r="E61" s="16">
        <f>'[1]29'!E63</f>
        <v>0</v>
      </c>
      <c r="F61" s="15">
        <f t="shared" si="6"/>
        <v>323</v>
      </c>
      <c r="G61" s="15">
        <f>'[1]29'!H63</f>
        <v>-1.5</v>
      </c>
      <c r="H61" s="16">
        <f>'[1]29'!I63</f>
        <v>0</v>
      </c>
      <c r="I61" s="16">
        <f>'[1]29'!J63</f>
        <v>0</v>
      </c>
      <c r="J61" s="16">
        <f>'[1]29'!K63</f>
        <v>0</v>
      </c>
      <c r="K61" s="15">
        <f t="shared" si="4"/>
        <v>-1.5</v>
      </c>
      <c r="L61" s="18">
        <f>frq!C61</f>
        <v>1</v>
      </c>
      <c r="M61" s="16">
        <f t="shared" si="7"/>
        <v>-1.5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-1.5</v>
      </c>
    </row>
    <row r="62" spans="1:17">
      <c r="A62" s="8" t="s">
        <v>104</v>
      </c>
      <c r="B62" s="15">
        <f>'[1]29'!B64</f>
        <v>120</v>
      </c>
      <c r="C62" s="16">
        <f>'[1]29'!C64</f>
        <v>0</v>
      </c>
      <c r="D62" s="16">
        <f>'[1]29'!D64</f>
        <v>203</v>
      </c>
      <c r="E62" s="16">
        <f>'[1]29'!E64</f>
        <v>0</v>
      </c>
      <c r="F62" s="15">
        <f t="shared" si="6"/>
        <v>323</v>
      </c>
      <c r="G62" s="15">
        <f>'[1]29'!H64</f>
        <v>-1.5</v>
      </c>
      <c r="H62" s="16">
        <f>'[1]29'!I64</f>
        <v>0</v>
      </c>
      <c r="I62" s="16">
        <f>'[1]29'!J64</f>
        <v>0</v>
      </c>
      <c r="J62" s="16">
        <f>'[1]29'!K64</f>
        <v>0</v>
      </c>
      <c r="K62" s="15">
        <f t="shared" si="4"/>
        <v>-1.5</v>
      </c>
      <c r="L62" s="18">
        <f>frq!C62</f>
        <v>1</v>
      </c>
      <c r="M62" s="16">
        <f t="shared" si="7"/>
        <v>-1.5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-1.5</v>
      </c>
    </row>
    <row r="63" spans="1:17">
      <c r="A63" s="8" t="s">
        <v>105</v>
      </c>
      <c r="B63" s="15">
        <f>'[1]29'!B65</f>
        <v>120</v>
      </c>
      <c r="C63" s="16">
        <f>'[1]29'!C65</f>
        <v>0</v>
      </c>
      <c r="D63" s="16">
        <f>'[1]29'!D65</f>
        <v>203</v>
      </c>
      <c r="E63" s="16">
        <f>'[1]29'!E65</f>
        <v>0</v>
      </c>
      <c r="F63" s="15">
        <f t="shared" si="6"/>
        <v>323</v>
      </c>
      <c r="G63" s="15">
        <f>'[1]29'!H65</f>
        <v>-1.5</v>
      </c>
      <c r="H63" s="16">
        <f>'[1]29'!I65</f>
        <v>0</v>
      </c>
      <c r="I63" s="16">
        <f>'[1]29'!J65</f>
        <v>0</v>
      </c>
      <c r="J63" s="16">
        <f>'[1]29'!K65</f>
        <v>0</v>
      </c>
      <c r="K63" s="15">
        <f t="shared" si="4"/>
        <v>-1.5</v>
      </c>
      <c r="L63" s="18">
        <f>frq!C63</f>
        <v>1</v>
      </c>
      <c r="M63" s="16">
        <f t="shared" si="7"/>
        <v>-1.5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-1.5</v>
      </c>
    </row>
    <row r="64" spans="1:17">
      <c r="A64" s="8" t="s">
        <v>106</v>
      </c>
      <c r="B64" s="15">
        <f>'[1]29'!B66</f>
        <v>120</v>
      </c>
      <c r="C64" s="16">
        <f>'[1]29'!C66</f>
        <v>0</v>
      </c>
      <c r="D64" s="16">
        <f>'[1]29'!D66</f>
        <v>203</v>
      </c>
      <c r="E64" s="16">
        <f>'[1]29'!E66</f>
        <v>0</v>
      </c>
      <c r="F64" s="15">
        <f t="shared" si="6"/>
        <v>323</v>
      </c>
      <c r="G64" s="15">
        <f>'[1]29'!H66</f>
        <v>-1.5</v>
      </c>
      <c r="H64" s="16">
        <f>'[1]29'!I66</f>
        <v>0</v>
      </c>
      <c r="I64" s="16">
        <f>'[1]29'!J66</f>
        <v>0</v>
      </c>
      <c r="J64" s="16">
        <f>'[1]29'!K66</f>
        <v>0</v>
      </c>
      <c r="K64" s="15">
        <f t="shared" si="4"/>
        <v>-1.5</v>
      </c>
      <c r="L64" s="18">
        <f>frq!C64</f>
        <v>1</v>
      </c>
      <c r="M64" s="16">
        <f t="shared" si="7"/>
        <v>-1.5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-1.5</v>
      </c>
    </row>
    <row r="65" spans="1:19">
      <c r="A65" s="8" t="s">
        <v>107</v>
      </c>
      <c r="B65" s="15">
        <f>'[1]29'!B67</f>
        <v>120</v>
      </c>
      <c r="C65" s="16">
        <f>'[1]29'!C67</f>
        <v>0</v>
      </c>
      <c r="D65" s="16">
        <f>'[1]29'!D67</f>
        <v>203</v>
      </c>
      <c r="E65" s="16">
        <f>'[1]29'!E67</f>
        <v>0</v>
      </c>
      <c r="F65" s="15">
        <f t="shared" si="6"/>
        <v>323</v>
      </c>
      <c r="G65" s="15">
        <f>'[1]29'!H67</f>
        <v>-1.5</v>
      </c>
      <c r="H65" s="16">
        <f>'[1]29'!I67</f>
        <v>0</v>
      </c>
      <c r="I65" s="16">
        <f>'[1]29'!J67</f>
        <v>0</v>
      </c>
      <c r="J65" s="16">
        <f>'[1]29'!K67</f>
        <v>0</v>
      </c>
      <c r="K65" s="15">
        <f t="shared" si="4"/>
        <v>-1.5</v>
      </c>
      <c r="L65" s="18">
        <f>frq!C65</f>
        <v>1</v>
      </c>
      <c r="M65" s="16">
        <f t="shared" si="7"/>
        <v>-1.5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-1.5</v>
      </c>
    </row>
    <row r="66" spans="1:19">
      <c r="A66" s="8" t="s">
        <v>108</v>
      </c>
      <c r="B66" s="15">
        <f>'[1]29'!B68</f>
        <v>120</v>
      </c>
      <c r="C66" s="16">
        <f>'[1]29'!C68</f>
        <v>0</v>
      </c>
      <c r="D66" s="16">
        <f>'[1]29'!D68</f>
        <v>203</v>
      </c>
      <c r="E66" s="16">
        <f>'[1]29'!E68</f>
        <v>0</v>
      </c>
      <c r="F66" s="15">
        <f t="shared" si="6"/>
        <v>323</v>
      </c>
      <c r="G66" s="15">
        <f>'[1]29'!H68</f>
        <v>-1.5</v>
      </c>
      <c r="H66" s="16">
        <f>'[1]29'!I68</f>
        <v>0</v>
      </c>
      <c r="I66" s="16">
        <f>'[1]29'!J68</f>
        <v>0</v>
      </c>
      <c r="J66" s="16">
        <f>'[1]29'!K68</f>
        <v>0</v>
      </c>
      <c r="K66" s="15">
        <f t="shared" si="4"/>
        <v>-1.5</v>
      </c>
      <c r="L66" s="18">
        <f>frq!C66</f>
        <v>1</v>
      </c>
      <c r="M66" s="16">
        <f t="shared" si="7"/>
        <v>-1.5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-1.5</v>
      </c>
    </row>
    <row r="67" spans="1:19">
      <c r="A67" s="8" t="s">
        <v>109</v>
      </c>
      <c r="B67" s="15">
        <f>'[1]29'!B69</f>
        <v>120</v>
      </c>
      <c r="C67" s="16">
        <f>'[1]29'!C69</f>
        <v>0</v>
      </c>
      <c r="D67" s="16">
        <f>'[1]29'!D69</f>
        <v>203</v>
      </c>
      <c r="E67" s="16">
        <f>'[1]29'!E69</f>
        <v>0</v>
      </c>
      <c r="F67" s="15">
        <f t="shared" si="6"/>
        <v>323</v>
      </c>
      <c r="G67" s="15">
        <f>'[1]29'!H69</f>
        <v>-1.5</v>
      </c>
      <c r="H67" s="16">
        <f>'[1]29'!I69</f>
        <v>0</v>
      </c>
      <c r="I67" s="16">
        <f>'[1]29'!J69</f>
        <v>0</v>
      </c>
      <c r="J67" s="16">
        <f>'[1]29'!K69</f>
        <v>0</v>
      </c>
      <c r="K67" s="15">
        <f t="shared" si="4"/>
        <v>-1.5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-1.5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-1.5</v>
      </c>
    </row>
    <row r="68" spans="1:19">
      <c r="A68" s="8" t="s">
        <v>110</v>
      </c>
      <c r="B68" s="15">
        <f>'[1]29'!B70</f>
        <v>120</v>
      </c>
      <c r="C68" s="16">
        <f>'[1]29'!C70</f>
        <v>0</v>
      </c>
      <c r="D68" s="16">
        <f>'[1]29'!D70</f>
        <v>203</v>
      </c>
      <c r="E68" s="16">
        <f>'[1]29'!E70</f>
        <v>0</v>
      </c>
      <c r="F68" s="15">
        <f t="shared" si="6"/>
        <v>323</v>
      </c>
      <c r="G68" s="15">
        <f>'[1]29'!H70</f>
        <v>-1.5</v>
      </c>
      <c r="H68" s="16">
        <f>'[1]29'!I70</f>
        <v>0</v>
      </c>
      <c r="I68" s="16">
        <f>'[1]29'!J70</f>
        <v>0</v>
      </c>
      <c r="J68" s="16">
        <f>'[1]29'!K70</f>
        <v>0</v>
      </c>
      <c r="K68" s="15">
        <f t="shared" ref="K68:K98" si="15">SUM(G68:J68)</f>
        <v>-1.5</v>
      </c>
      <c r="L68" s="18">
        <f>frq!C68</f>
        <v>1</v>
      </c>
      <c r="M68" s="16">
        <f t="shared" si="11"/>
        <v>-1.5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-1.5</v>
      </c>
    </row>
    <row r="69" spans="1:19">
      <c r="A69" s="8" t="s">
        <v>111</v>
      </c>
      <c r="B69" s="15">
        <f>'[1]29'!B71</f>
        <v>120</v>
      </c>
      <c r="C69" s="16">
        <f>'[1]29'!C71</f>
        <v>0</v>
      </c>
      <c r="D69" s="16">
        <f>'[1]29'!D71</f>
        <v>203</v>
      </c>
      <c r="E69" s="16">
        <f>'[1]29'!E71</f>
        <v>0</v>
      </c>
      <c r="F69" s="15">
        <f t="shared" ref="F69:F98" si="17">SUM(B69:E69)</f>
        <v>323</v>
      </c>
      <c r="G69" s="15">
        <f>'[1]29'!H71</f>
        <v>-1.5</v>
      </c>
      <c r="H69" s="16">
        <f>'[1]29'!I71</f>
        <v>0</v>
      </c>
      <c r="I69" s="16">
        <f>'[1]29'!J71</f>
        <v>0</v>
      </c>
      <c r="J69" s="16">
        <f>'[1]29'!K71</f>
        <v>0</v>
      </c>
      <c r="K69" s="15">
        <f t="shared" si="15"/>
        <v>-1.5</v>
      </c>
      <c r="L69" s="18">
        <f>frq!C69</f>
        <v>1</v>
      </c>
      <c r="M69" s="16">
        <f t="shared" si="11"/>
        <v>-1.5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-1.5</v>
      </c>
      <c r="S69">
        <f>96*4</f>
        <v>384</v>
      </c>
    </row>
    <row r="70" spans="1:19">
      <c r="A70" s="8" t="s">
        <v>112</v>
      </c>
      <c r="B70" s="15">
        <f>'[1]29'!B72</f>
        <v>120</v>
      </c>
      <c r="C70" s="16">
        <f>'[1]29'!C72</f>
        <v>0</v>
      </c>
      <c r="D70" s="16">
        <f>'[1]29'!D72</f>
        <v>203</v>
      </c>
      <c r="E70" s="16">
        <f>'[1]29'!E72</f>
        <v>0</v>
      </c>
      <c r="F70" s="15">
        <f t="shared" si="17"/>
        <v>323</v>
      </c>
      <c r="G70" s="15">
        <f>'[1]29'!H72</f>
        <v>-1.5</v>
      </c>
      <c r="H70" s="16">
        <f>'[1]29'!I72</f>
        <v>0</v>
      </c>
      <c r="I70" s="16">
        <f>'[1]29'!J72</f>
        <v>0</v>
      </c>
      <c r="J70" s="16">
        <f>'[1]29'!K72</f>
        <v>0</v>
      </c>
      <c r="K70" s="15">
        <f t="shared" si="15"/>
        <v>-1.5</v>
      </c>
      <c r="L70" s="18">
        <f>frq!C70</f>
        <v>1</v>
      </c>
      <c r="M70" s="16">
        <f t="shared" si="11"/>
        <v>-1.5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-1.5</v>
      </c>
    </row>
    <row r="71" spans="1:19">
      <c r="A71" s="8" t="s">
        <v>113</v>
      </c>
      <c r="B71" s="15">
        <f>'[1]29'!B73</f>
        <v>120</v>
      </c>
      <c r="C71" s="16">
        <f>'[1]29'!C73</f>
        <v>0</v>
      </c>
      <c r="D71" s="16">
        <f>'[1]29'!D73</f>
        <v>203</v>
      </c>
      <c r="E71" s="16">
        <f>'[1]29'!E73</f>
        <v>0</v>
      </c>
      <c r="F71" s="15">
        <f t="shared" si="17"/>
        <v>323</v>
      </c>
      <c r="G71" s="15">
        <f>'[1]29'!H73</f>
        <v>-1.5</v>
      </c>
      <c r="H71" s="16">
        <f>'[1]29'!I73</f>
        <v>0</v>
      </c>
      <c r="I71" s="16">
        <f>'[1]29'!J73</f>
        <v>0</v>
      </c>
      <c r="J71" s="16">
        <f>'[1]29'!K73</f>
        <v>0</v>
      </c>
      <c r="K71" s="15">
        <f t="shared" si="15"/>
        <v>-1.5</v>
      </c>
      <c r="L71" s="18">
        <f>frq!C71</f>
        <v>1</v>
      </c>
      <c r="M71" s="16">
        <f t="shared" si="11"/>
        <v>-1.5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-1.5</v>
      </c>
    </row>
    <row r="72" spans="1:19">
      <c r="A72" s="8" t="s">
        <v>114</v>
      </c>
      <c r="B72" s="15">
        <f>'[1]29'!B74</f>
        <v>120</v>
      </c>
      <c r="C72" s="16">
        <f>'[1]29'!C74</f>
        <v>0</v>
      </c>
      <c r="D72" s="16">
        <f>'[1]29'!D74</f>
        <v>203</v>
      </c>
      <c r="E72" s="16">
        <f>'[1]29'!E74</f>
        <v>0</v>
      </c>
      <c r="F72" s="15">
        <f t="shared" si="17"/>
        <v>323</v>
      </c>
      <c r="G72" s="15">
        <f>'[1]29'!H74</f>
        <v>-1.5</v>
      </c>
      <c r="H72" s="16">
        <f>'[1]29'!I74</f>
        <v>0</v>
      </c>
      <c r="I72" s="16">
        <f>'[1]29'!J74</f>
        <v>0</v>
      </c>
      <c r="J72" s="16">
        <f>'[1]29'!K74</f>
        <v>0</v>
      </c>
      <c r="K72" s="15">
        <f t="shared" si="15"/>
        <v>-1.5</v>
      </c>
      <c r="L72" s="18">
        <f>frq!C72</f>
        <v>1</v>
      </c>
      <c r="M72" s="16">
        <f t="shared" si="11"/>
        <v>-1.5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-1.5</v>
      </c>
    </row>
    <row r="73" spans="1:19">
      <c r="A73" s="8" t="s">
        <v>115</v>
      </c>
      <c r="B73" s="15">
        <f>'[1]29'!B75</f>
        <v>120</v>
      </c>
      <c r="C73" s="16">
        <f>'[1]29'!C75</f>
        <v>0</v>
      </c>
      <c r="D73" s="16">
        <f>'[1]29'!D75</f>
        <v>203</v>
      </c>
      <c r="E73" s="16">
        <f>'[1]29'!E75</f>
        <v>0</v>
      </c>
      <c r="F73" s="15">
        <f t="shared" si="17"/>
        <v>323</v>
      </c>
      <c r="G73" s="15">
        <f>'[1]29'!H75</f>
        <v>-1.5</v>
      </c>
      <c r="H73" s="16">
        <f>'[1]29'!I75</f>
        <v>0</v>
      </c>
      <c r="I73" s="16">
        <f>'[1]29'!J75</f>
        <v>0</v>
      </c>
      <c r="J73" s="16">
        <f>'[1]29'!K75</f>
        <v>0</v>
      </c>
      <c r="K73" s="15">
        <f t="shared" si="15"/>
        <v>-1.5</v>
      </c>
      <c r="L73" s="18">
        <f>frq!C73</f>
        <v>1</v>
      </c>
      <c r="M73" s="16">
        <f t="shared" si="11"/>
        <v>-1.5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-1.5</v>
      </c>
    </row>
    <row r="74" spans="1:19">
      <c r="A74" s="8" t="s">
        <v>116</v>
      </c>
      <c r="B74" s="15">
        <f>'[1]29'!B76</f>
        <v>120</v>
      </c>
      <c r="C74" s="16">
        <f>'[1]29'!C76</f>
        <v>0</v>
      </c>
      <c r="D74" s="16">
        <f>'[1]29'!D76</f>
        <v>203</v>
      </c>
      <c r="E74" s="16">
        <f>'[1]29'!E76</f>
        <v>0</v>
      </c>
      <c r="F74" s="15">
        <f t="shared" si="17"/>
        <v>323</v>
      </c>
      <c r="G74" s="15">
        <f>'[1]29'!H76</f>
        <v>-1.5</v>
      </c>
      <c r="H74" s="16">
        <f>'[1]29'!I76</f>
        <v>0</v>
      </c>
      <c r="I74" s="16">
        <f>'[1]29'!J76</f>
        <v>0</v>
      </c>
      <c r="J74" s="16">
        <f>'[1]29'!K76</f>
        <v>0</v>
      </c>
      <c r="K74" s="15">
        <f t="shared" si="15"/>
        <v>-1.5</v>
      </c>
      <c r="L74" s="18">
        <f>frq!C74</f>
        <v>1</v>
      </c>
      <c r="M74" s="16">
        <f t="shared" si="11"/>
        <v>-1.5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-1.5</v>
      </c>
    </row>
    <row r="75" spans="1:19">
      <c r="A75" s="8" t="s">
        <v>117</v>
      </c>
      <c r="B75" s="15">
        <f>'[1]29'!B77</f>
        <v>120</v>
      </c>
      <c r="C75" s="16">
        <f>'[1]29'!C77</f>
        <v>0</v>
      </c>
      <c r="D75" s="16">
        <f>'[1]29'!D77</f>
        <v>203</v>
      </c>
      <c r="E75" s="16">
        <f>'[1]29'!E77</f>
        <v>0</v>
      </c>
      <c r="F75" s="15">
        <f t="shared" si="17"/>
        <v>323</v>
      </c>
      <c r="G75" s="15">
        <f>'[1]29'!H77</f>
        <v>-1.5</v>
      </c>
      <c r="H75" s="16">
        <f>'[1]29'!I77</f>
        <v>0</v>
      </c>
      <c r="I75" s="16">
        <f>'[1]29'!J77</f>
        <v>0</v>
      </c>
      <c r="J75" s="16">
        <f>'[1]29'!K77</f>
        <v>0</v>
      </c>
      <c r="K75" s="15">
        <f t="shared" si="15"/>
        <v>-1.5</v>
      </c>
      <c r="L75" s="18">
        <f>frq!C75</f>
        <v>1</v>
      </c>
      <c r="M75" s="16">
        <f t="shared" si="11"/>
        <v>-1.5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-1.5</v>
      </c>
    </row>
    <row r="76" spans="1:19">
      <c r="A76" s="8" t="s">
        <v>118</v>
      </c>
      <c r="B76" s="15">
        <f>'[1]29'!B78</f>
        <v>120</v>
      </c>
      <c r="C76" s="16">
        <f>'[1]29'!C78</f>
        <v>0</v>
      </c>
      <c r="D76" s="16">
        <f>'[1]29'!D78</f>
        <v>203</v>
      </c>
      <c r="E76" s="16">
        <f>'[1]29'!E78</f>
        <v>0</v>
      </c>
      <c r="F76" s="15">
        <f t="shared" si="17"/>
        <v>323</v>
      </c>
      <c r="G76" s="15">
        <f>'[1]29'!H78</f>
        <v>-1.5</v>
      </c>
      <c r="H76" s="16">
        <f>'[1]29'!I78</f>
        <v>0</v>
      </c>
      <c r="I76" s="16">
        <f>'[1]29'!J78</f>
        <v>0</v>
      </c>
      <c r="J76" s="16">
        <f>'[1]29'!K78</f>
        <v>0</v>
      </c>
      <c r="K76" s="15">
        <f t="shared" si="15"/>
        <v>-1.5</v>
      </c>
      <c r="L76" s="18">
        <f>frq!C76</f>
        <v>1</v>
      </c>
      <c r="M76" s="16">
        <f t="shared" si="11"/>
        <v>-1.5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-1.5</v>
      </c>
    </row>
    <row r="77" spans="1:19">
      <c r="A77" s="8" t="s">
        <v>119</v>
      </c>
      <c r="B77" s="15">
        <f>'[1]29'!B79</f>
        <v>120</v>
      </c>
      <c r="C77" s="16">
        <f>'[1]29'!C79</f>
        <v>0</v>
      </c>
      <c r="D77" s="16">
        <f>'[1]29'!D79</f>
        <v>203</v>
      </c>
      <c r="E77" s="16">
        <f>'[1]29'!E79</f>
        <v>0</v>
      </c>
      <c r="F77" s="15">
        <f t="shared" si="17"/>
        <v>323</v>
      </c>
      <c r="G77" s="15">
        <f>'[1]29'!H79</f>
        <v>-1.5</v>
      </c>
      <c r="H77" s="16">
        <f>'[1]29'!I79</f>
        <v>0</v>
      </c>
      <c r="I77" s="16">
        <f>'[1]29'!J79</f>
        <v>0</v>
      </c>
      <c r="J77" s="16">
        <f>'[1]29'!K79</f>
        <v>0</v>
      </c>
      <c r="K77" s="15">
        <f t="shared" si="15"/>
        <v>-1.5</v>
      </c>
      <c r="L77" s="18">
        <f>frq!C77</f>
        <v>1</v>
      </c>
      <c r="M77" s="16">
        <f t="shared" si="11"/>
        <v>-1.5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-1.5</v>
      </c>
    </row>
    <row r="78" spans="1:19">
      <c r="A78" s="8" t="s">
        <v>120</v>
      </c>
      <c r="B78" s="15">
        <f>'[1]29'!B80</f>
        <v>120</v>
      </c>
      <c r="C78" s="16">
        <f>'[1]29'!C80</f>
        <v>0</v>
      </c>
      <c r="D78" s="16">
        <f>'[1]29'!D80</f>
        <v>203</v>
      </c>
      <c r="E78" s="16">
        <f>'[1]29'!E80</f>
        <v>0</v>
      </c>
      <c r="F78" s="15">
        <f t="shared" si="17"/>
        <v>323</v>
      </c>
      <c r="G78" s="15">
        <f>'[1]29'!H80</f>
        <v>-1.5</v>
      </c>
      <c r="H78" s="16">
        <f>'[1]29'!I80</f>
        <v>0</v>
      </c>
      <c r="I78" s="16">
        <f>'[1]29'!J80</f>
        <v>0</v>
      </c>
      <c r="J78" s="16">
        <f>'[1]29'!K80</f>
        <v>0</v>
      </c>
      <c r="K78" s="15">
        <f t="shared" si="15"/>
        <v>-1.5</v>
      </c>
      <c r="L78" s="18">
        <f>frq!C78</f>
        <v>1</v>
      </c>
      <c r="M78" s="16">
        <f t="shared" si="11"/>
        <v>-1.5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-1.5</v>
      </c>
    </row>
    <row r="79" spans="1:19">
      <c r="A79" s="8" t="s">
        <v>121</v>
      </c>
      <c r="B79" s="15">
        <f>'[1]29'!B81</f>
        <v>120</v>
      </c>
      <c r="C79" s="16">
        <f>'[1]29'!C81</f>
        <v>0</v>
      </c>
      <c r="D79" s="16">
        <f>'[1]29'!D81</f>
        <v>203</v>
      </c>
      <c r="E79" s="16">
        <f>'[1]29'!E81</f>
        <v>0</v>
      </c>
      <c r="F79" s="15">
        <f t="shared" si="17"/>
        <v>323</v>
      </c>
      <c r="G79" s="15">
        <f>'[1]29'!H81</f>
        <v>-1.5</v>
      </c>
      <c r="H79" s="16">
        <f>'[1]29'!I81</f>
        <v>0</v>
      </c>
      <c r="I79" s="16">
        <f>'[1]29'!J81</f>
        <v>0</v>
      </c>
      <c r="J79" s="16">
        <f>'[1]29'!K81</f>
        <v>0</v>
      </c>
      <c r="K79" s="15">
        <f t="shared" si="15"/>
        <v>-1.5</v>
      </c>
      <c r="L79" s="18">
        <f>frq!C79</f>
        <v>1</v>
      </c>
      <c r="M79" s="16">
        <f t="shared" si="11"/>
        <v>-1.5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-1.5</v>
      </c>
    </row>
    <row r="80" spans="1:19">
      <c r="A80" s="8" t="s">
        <v>122</v>
      </c>
      <c r="B80" s="15">
        <f>'[1]29'!B82</f>
        <v>120</v>
      </c>
      <c r="C80" s="16">
        <f>'[1]29'!C82</f>
        <v>0</v>
      </c>
      <c r="D80" s="16">
        <f>'[1]29'!D82</f>
        <v>203</v>
      </c>
      <c r="E80" s="16">
        <f>'[1]29'!E82</f>
        <v>0</v>
      </c>
      <c r="F80" s="15">
        <f t="shared" si="17"/>
        <v>323</v>
      </c>
      <c r="G80" s="15">
        <f>'[1]29'!H82</f>
        <v>-1.5</v>
      </c>
      <c r="H80" s="16">
        <f>'[1]29'!I82</f>
        <v>0</v>
      </c>
      <c r="I80" s="16">
        <f>'[1]29'!J82</f>
        <v>0</v>
      </c>
      <c r="J80" s="16">
        <f>'[1]29'!K82</f>
        <v>0</v>
      </c>
      <c r="K80" s="15">
        <f t="shared" si="15"/>
        <v>-1.5</v>
      </c>
      <c r="L80" s="18">
        <f>frq!C80</f>
        <v>1</v>
      </c>
      <c r="M80" s="16">
        <f t="shared" si="11"/>
        <v>-1.5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-1.5</v>
      </c>
    </row>
    <row r="81" spans="1:17">
      <c r="A81" s="8" t="s">
        <v>123</v>
      </c>
      <c r="B81" s="15">
        <f>'[1]29'!B83</f>
        <v>120</v>
      </c>
      <c r="C81" s="16">
        <f>'[1]29'!C83</f>
        <v>0</v>
      </c>
      <c r="D81" s="16">
        <f>'[1]29'!D83</f>
        <v>203</v>
      </c>
      <c r="E81" s="16">
        <f>'[1]29'!E83</f>
        <v>0</v>
      </c>
      <c r="F81" s="15">
        <f t="shared" si="17"/>
        <v>323</v>
      </c>
      <c r="G81" s="15">
        <f>'[1]29'!H83</f>
        <v>-1.5</v>
      </c>
      <c r="H81" s="16">
        <f>'[1]29'!I83</f>
        <v>0</v>
      </c>
      <c r="I81" s="16">
        <f>'[1]29'!J83</f>
        <v>0</v>
      </c>
      <c r="J81" s="16">
        <f>'[1]29'!K83</f>
        <v>0</v>
      </c>
      <c r="K81" s="15">
        <f t="shared" si="15"/>
        <v>-1.5</v>
      </c>
      <c r="L81" s="18">
        <f>frq!C81</f>
        <v>1</v>
      </c>
      <c r="M81" s="16">
        <f t="shared" si="11"/>
        <v>-1.5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-1.5</v>
      </c>
    </row>
    <row r="82" spans="1:17">
      <c r="A82" s="8" t="s">
        <v>124</v>
      </c>
      <c r="B82" s="15">
        <f>'[1]29'!B84</f>
        <v>120</v>
      </c>
      <c r="C82" s="16">
        <f>'[1]29'!C84</f>
        <v>0</v>
      </c>
      <c r="D82" s="16">
        <f>'[1]29'!D84</f>
        <v>203</v>
      </c>
      <c r="E82" s="16">
        <f>'[1]29'!E84</f>
        <v>0</v>
      </c>
      <c r="F82" s="15">
        <f t="shared" si="17"/>
        <v>323</v>
      </c>
      <c r="G82" s="15">
        <f>'[1]29'!H84</f>
        <v>-1.5</v>
      </c>
      <c r="H82" s="16">
        <f>'[1]29'!I84</f>
        <v>0</v>
      </c>
      <c r="I82" s="16">
        <f>'[1]29'!J84</f>
        <v>0</v>
      </c>
      <c r="J82" s="16">
        <f>'[1]29'!K84</f>
        <v>0</v>
      </c>
      <c r="K82" s="15">
        <f t="shared" si="15"/>
        <v>-1.5</v>
      </c>
      <c r="L82" s="18">
        <f>frq!C82</f>
        <v>1</v>
      </c>
      <c r="M82" s="16">
        <f t="shared" si="11"/>
        <v>-1.5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-1.5</v>
      </c>
    </row>
    <row r="83" spans="1:17">
      <c r="A83" s="8" t="s">
        <v>125</v>
      </c>
      <c r="B83" s="15">
        <f>'[1]29'!B85</f>
        <v>120</v>
      </c>
      <c r="C83" s="16">
        <f>'[1]29'!C85</f>
        <v>0</v>
      </c>
      <c r="D83" s="16">
        <f>'[1]29'!D85</f>
        <v>203</v>
      </c>
      <c r="E83" s="16">
        <f>'[1]29'!E85</f>
        <v>0</v>
      </c>
      <c r="F83" s="15">
        <f t="shared" si="17"/>
        <v>323</v>
      </c>
      <c r="G83" s="15">
        <f>'[1]29'!H85</f>
        <v>-1.5</v>
      </c>
      <c r="H83" s="16">
        <f>'[1]29'!I85</f>
        <v>0</v>
      </c>
      <c r="I83" s="16">
        <f>'[1]29'!J85</f>
        <v>0</v>
      </c>
      <c r="J83" s="16">
        <f>'[1]29'!K85</f>
        <v>0</v>
      </c>
      <c r="K83" s="15">
        <f t="shared" si="15"/>
        <v>-1.5</v>
      </c>
      <c r="L83" s="18">
        <f>frq!C83</f>
        <v>1</v>
      </c>
      <c r="M83" s="16">
        <f t="shared" si="11"/>
        <v>-1.5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-1.5</v>
      </c>
    </row>
    <row r="84" spans="1:17">
      <c r="A84" s="8" t="s">
        <v>126</v>
      </c>
      <c r="B84" s="15">
        <f>'[1]29'!B86</f>
        <v>120</v>
      </c>
      <c r="C84" s="16">
        <f>'[1]29'!C86</f>
        <v>0</v>
      </c>
      <c r="D84" s="16">
        <f>'[1]29'!D86</f>
        <v>203</v>
      </c>
      <c r="E84" s="16">
        <f>'[1]29'!E86</f>
        <v>0</v>
      </c>
      <c r="F84" s="15">
        <f t="shared" si="17"/>
        <v>323</v>
      </c>
      <c r="G84" s="15">
        <f>'[1]29'!H86</f>
        <v>-1.5</v>
      </c>
      <c r="H84" s="16">
        <f>'[1]29'!I86</f>
        <v>0</v>
      </c>
      <c r="I84" s="16">
        <f>'[1]29'!J86</f>
        <v>0</v>
      </c>
      <c r="J84" s="16">
        <f>'[1]29'!K86</f>
        <v>0</v>
      </c>
      <c r="K84" s="15">
        <f t="shared" si="15"/>
        <v>-1.5</v>
      </c>
      <c r="L84" s="18">
        <f>frq!C84</f>
        <v>1</v>
      </c>
      <c r="M84" s="16">
        <f t="shared" si="11"/>
        <v>-1.5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-1.5</v>
      </c>
    </row>
    <row r="85" spans="1:17">
      <c r="A85" s="8" t="s">
        <v>127</v>
      </c>
      <c r="B85" s="15">
        <f>'[1]29'!B87</f>
        <v>120</v>
      </c>
      <c r="C85" s="16">
        <f>'[1]29'!C87</f>
        <v>0</v>
      </c>
      <c r="D85" s="16">
        <f>'[1]29'!D87</f>
        <v>203</v>
      </c>
      <c r="E85" s="16">
        <f>'[1]29'!E87</f>
        <v>0</v>
      </c>
      <c r="F85" s="15">
        <f t="shared" si="17"/>
        <v>323</v>
      </c>
      <c r="G85" s="15">
        <f>'[1]29'!H87</f>
        <v>-1.5</v>
      </c>
      <c r="H85" s="16">
        <f>'[1]29'!I87</f>
        <v>0</v>
      </c>
      <c r="I85" s="16">
        <f>'[1]29'!J87</f>
        <v>0</v>
      </c>
      <c r="J85" s="16">
        <f>'[1]29'!K87</f>
        <v>0</v>
      </c>
      <c r="K85" s="15">
        <f t="shared" si="15"/>
        <v>-1.5</v>
      </c>
      <c r="L85" s="18">
        <f>frq!C85</f>
        <v>1</v>
      </c>
      <c r="M85" s="16">
        <f t="shared" si="11"/>
        <v>-1.5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-1.5</v>
      </c>
    </row>
    <row r="86" spans="1:17">
      <c r="A86" s="8" t="s">
        <v>128</v>
      </c>
      <c r="B86" s="15">
        <f>'[1]29'!B88</f>
        <v>120</v>
      </c>
      <c r="C86" s="16">
        <f>'[1]29'!C88</f>
        <v>0</v>
      </c>
      <c r="D86" s="16">
        <f>'[1]29'!D88</f>
        <v>203</v>
      </c>
      <c r="E86" s="16">
        <f>'[1]29'!E88</f>
        <v>0</v>
      </c>
      <c r="F86" s="15">
        <f t="shared" si="17"/>
        <v>323</v>
      </c>
      <c r="G86" s="15">
        <f>'[1]29'!H88</f>
        <v>-1.5</v>
      </c>
      <c r="H86" s="16">
        <f>'[1]29'!I88</f>
        <v>0</v>
      </c>
      <c r="I86" s="16">
        <f>'[1]29'!J88</f>
        <v>0</v>
      </c>
      <c r="J86" s="16">
        <f>'[1]29'!K88</f>
        <v>0</v>
      </c>
      <c r="K86" s="15">
        <f t="shared" si="15"/>
        <v>-1.5</v>
      </c>
      <c r="L86" s="18">
        <f>frq!C86</f>
        <v>1</v>
      </c>
      <c r="M86" s="16">
        <f t="shared" si="11"/>
        <v>-1.5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-1.5</v>
      </c>
    </row>
    <row r="87" spans="1:17">
      <c r="A87" s="8" t="s">
        <v>129</v>
      </c>
      <c r="B87" s="15">
        <f>'[1]29'!B89</f>
        <v>120</v>
      </c>
      <c r="C87" s="16">
        <f>'[1]29'!C89</f>
        <v>0</v>
      </c>
      <c r="D87" s="16">
        <f>'[1]29'!D89</f>
        <v>203</v>
      </c>
      <c r="E87" s="16">
        <f>'[1]29'!E89</f>
        <v>0</v>
      </c>
      <c r="F87" s="15">
        <f t="shared" si="17"/>
        <v>323</v>
      </c>
      <c r="G87" s="15">
        <f>'[1]29'!H89</f>
        <v>-1.5</v>
      </c>
      <c r="H87" s="16">
        <f>'[1]29'!I89</f>
        <v>0</v>
      </c>
      <c r="I87" s="16">
        <f>'[1]29'!J89</f>
        <v>0</v>
      </c>
      <c r="J87" s="16">
        <f>'[1]29'!K89</f>
        <v>0</v>
      </c>
      <c r="K87" s="15">
        <f t="shared" si="15"/>
        <v>-1.5</v>
      </c>
      <c r="L87" s="18">
        <f>frq!C87</f>
        <v>1</v>
      </c>
      <c r="M87" s="16">
        <f t="shared" si="11"/>
        <v>-1.5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-1.5</v>
      </c>
    </row>
    <row r="88" spans="1:17">
      <c r="A88" s="8" t="s">
        <v>130</v>
      </c>
      <c r="B88" s="15">
        <f>'[1]29'!B90</f>
        <v>120</v>
      </c>
      <c r="C88" s="16">
        <f>'[1]29'!C90</f>
        <v>0</v>
      </c>
      <c r="D88" s="16">
        <f>'[1]29'!D90</f>
        <v>203</v>
      </c>
      <c r="E88" s="16">
        <f>'[1]29'!E90</f>
        <v>0</v>
      </c>
      <c r="F88" s="15">
        <f t="shared" si="17"/>
        <v>323</v>
      </c>
      <c r="G88" s="15">
        <f>'[1]29'!H90</f>
        <v>-1.5</v>
      </c>
      <c r="H88" s="16">
        <f>'[1]29'!I90</f>
        <v>0</v>
      </c>
      <c r="I88" s="16">
        <f>'[1]29'!J90</f>
        <v>0</v>
      </c>
      <c r="J88" s="16">
        <f>'[1]29'!K90</f>
        <v>0</v>
      </c>
      <c r="K88" s="15">
        <f t="shared" si="15"/>
        <v>-1.5</v>
      </c>
      <c r="L88" s="18">
        <f>frq!C88</f>
        <v>1</v>
      </c>
      <c r="M88" s="16">
        <f t="shared" si="11"/>
        <v>-1.5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-1.5</v>
      </c>
    </row>
    <row r="89" spans="1:17">
      <c r="A89" s="8" t="s">
        <v>131</v>
      </c>
      <c r="B89" s="15">
        <f>'[1]29'!B91</f>
        <v>120</v>
      </c>
      <c r="C89" s="16">
        <f>'[1]29'!C91</f>
        <v>0</v>
      </c>
      <c r="D89" s="16">
        <f>'[1]29'!D91</f>
        <v>203</v>
      </c>
      <c r="E89" s="16">
        <f>'[1]29'!E91</f>
        <v>0</v>
      </c>
      <c r="F89" s="15">
        <f t="shared" si="17"/>
        <v>323</v>
      </c>
      <c r="G89" s="15">
        <f>'[1]29'!H91</f>
        <v>-1.5</v>
      </c>
      <c r="H89" s="16">
        <f>'[1]29'!I91</f>
        <v>0</v>
      </c>
      <c r="I89" s="16">
        <f>'[1]29'!J91</f>
        <v>0</v>
      </c>
      <c r="J89" s="16">
        <f>'[1]29'!K91</f>
        <v>0</v>
      </c>
      <c r="K89" s="15">
        <f t="shared" si="15"/>
        <v>-1.5</v>
      </c>
      <c r="L89" s="18">
        <f>frq!C89</f>
        <v>1</v>
      </c>
      <c r="M89" s="16">
        <f t="shared" si="11"/>
        <v>-1.5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-1.5</v>
      </c>
    </row>
    <row r="90" spans="1:17">
      <c r="A90" s="8" t="s">
        <v>132</v>
      </c>
      <c r="B90" s="15">
        <f>'[1]29'!B92</f>
        <v>120</v>
      </c>
      <c r="C90" s="16">
        <f>'[1]29'!C92</f>
        <v>0</v>
      </c>
      <c r="D90" s="16">
        <f>'[1]29'!D92</f>
        <v>203</v>
      </c>
      <c r="E90" s="16">
        <f>'[1]29'!E92</f>
        <v>0</v>
      </c>
      <c r="F90" s="15">
        <f t="shared" si="17"/>
        <v>323</v>
      </c>
      <c r="G90" s="15">
        <f>'[1]29'!H92</f>
        <v>-1.5</v>
      </c>
      <c r="H90" s="16">
        <f>'[1]29'!I92</f>
        <v>0</v>
      </c>
      <c r="I90" s="16">
        <f>'[1]29'!J92</f>
        <v>0</v>
      </c>
      <c r="J90" s="16">
        <f>'[1]29'!K92</f>
        <v>0</v>
      </c>
      <c r="K90" s="15">
        <f t="shared" si="15"/>
        <v>-1.5</v>
      </c>
      <c r="L90" s="18">
        <f>frq!C90</f>
        <v>1</v>
      </c>
      <c r="M90" s="16">
        <f t="shared" si="11"/>
        <v>-1.5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-1.5</v>
      </c>
    </row>
    <row r="91" spans="1:17">
      <c r="A91" s="8" t="s">
        <v>133</v>
      </c>
      <c r="B91" s="15">
        <f>'[1]29'!B93</f>
        <v>120</v>
      </c>
      <c r="C91" s="16">
        <f>'[1]29'!C93</f>
        <v>0</v>
      </c>
      <c r="D91" s="16">
        <f>'[1]29'!D93</f>
        <v>203</v>
      </c>
      <c r="E91" s="16">
        <f>'[1]29'!E93</f>
        <v>0</v>
      </c>
      <c r="F91" s="15">
        <f t="shared" si="17"/>
        <v>323</v>
      </c>
      <c r="G91" s="15">
        <f>'[1]29'!H93</f>
        <v>-1.5</v>
      </c>
      <c r="H91" s="16">
        <f>'[1]29'!I93</f>
        <v>0</v>
      </c>
      <c r="I91" s="16">
        <f>'[1]29'!J93</f>
        <v>0</v>
      </c>
      <c r="J91" s="16">
        <f>'[1]29'!K93</f>
        <v>0</v>
      </c>
      <c r="K91" s="15">
        <f t="shared" si="15"/>
        <v>-1.5</v>
      </c>
      <c r="L91" s="18">
        <f>frq!C91</f>
        <v>1</v>
      </c>
      <c r="M91" s="16">
        <f t="shared" si="11"/>
        <v>-1.5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-1.5</v>
      </c>
    </row>
    <row r="92" spans="1:17">
      <c r="A92" s="8" t="s">
        <v>134</v>
      </c>
      <c r="B92" s="15">
        <f>'[1]29'!B94</f>
        <v>120</v>
      </c>
      <c r="C92" s="16">
        <f>'[1]29'!C94</f>
        <v>0</v>
      </c>
      <c r="D92" s="16">
        <f>'[1]29'!D94</f>
        <v>203</v>
      </c>
      <c r="E92" s="16">
        <f>'[1]29'!E94</f>
        <v>0</v>
      </c>
      <c r="F92" s="15">
        <f t="shared" si="17"/>
        <v>323</v>
      </c>
      <c r="G92" s="15">
        <f>'[1]29'!H94</f>
        <v>-1.5</v>
      </c>
      <c r="H92" s="16">
        <f>'[1]29'!I94</f>
        <v>0</v>
      </c>
      <c r="I92" s="16">
        <f>'[1]29'!J94</f>
        <v>0</v>
      </c>
      <c r="J92" s="16">
        <f>'[1]29'!K94</f>
        <v>0</v>
      </c>
      <c r="K92" s="15">
        <f t="shared" si="15"/>
        <v>-1.5</v>
      </c>
      <c r="L92" s="18">
        <f>frq!C92</f>
        <v>1</v>
      </c>
      <c r="M92" s="16">
        <f t="shared" si="11"/>
        <v>-1.5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-1.5</v>
      </c>
    </row>
    <row r="93" spans="1:17">
      <c r="A93" s="8" t="s">
        <v>135</v>
      </c>
      <c r="B93" s="15">
        <f>'[1]29'!B95</f>
        <v>120</v>
      </c>
      <c r="C93" s="16">
        <f>'[1]29'!C95</f>
        <v>0</v>
      </c>
      <c r="D93" s="16">
        <f>'[1]29'!D95</f>
        <v>203</v>
      </c>
      <c r="E93" s="16">
        <f>'[1]29'!E95</f>
        <v>0</v>
      </c>
      <c r="F93" s="15">
        <f t="shared" si="17"/>
        <v>323</v>
      </c>
      <c r="G93" s="15">
        <f>'[1]29'!H95</f>
        <v>-1.5</v>
      </c>
      <c r="H93" s="16">
        <f>'[1]29'!I95</f>
        <v>0</v>
      </c>
      <c r="I93" s="16">
        <f>'[1]29'!J95</f>
        <v>0</v>
      </c>
      <c r="J93" s="16">
        <f>'[1]29'!K95</f>
        <v>0</v>
      </c>
      <c r="K93" s="15">
        <f t="shared" si="15"/>
        <v>-1.5</v>
      </c>
      <c r="L93" s="18">
        <f>frq!C93</f>
        <v>1</v>
      </c>
      <c r="M93" s="16">
        <f t="shared" si="11"/>
        <v>-1.5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-1.5</v>
      </c>
    </row>
    <row r="94" spans="1:17">
      <c r="A94" s="8" t="s">
        <v>136</v>
      </c>
      <c r="B94" s="15">
        <f>'[1]29'!B96</f>
        <v>120</v>
      </c>
      <c r="C94" s="16">
        <f>'[1]29'!C96</f>
        <v>0</v>
      </c>
      <c r="D94" s="16">
        <f>'[1]29'!D96</f>
        <v>203</v>
      </c>
      <c r="E94" s="16">
        <f>'[1]29'!E96</f>
        <v>0</v>
      </c>
      <c r="F94" s="15">
        <f t="shared" si="17"/>
        <v>323</v>
      </c>
      <c r="G94" s="15">
        <f>'[1]29'!H96</f>
        <v>-1.5</v>
      </c>
      <c r="H94" s="16">
        <f>'[1]29'!I96</f>
        <v>0</v>
      </c>
      <c r="I94" s="16">
        <f>'[1]29'!J96</f>
        <v>0</v>
      </c>
      <c r="J94" s="16">
        <f>'[1]29'!K96</f>
        <v>0</v>
      </c>
      <c r="K94" s="15">
        <f t="shared" si="15"/>
        <v>-1.5</v>
      </c>
      <c r="L94" s="18">
        <f>frq!C94</f>
        <v>1</v>
      </c>
      <c r="M94" s="16">
        <f t="shared" si="11"/>
        <v>-1.5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-1.5</v>
      </c>
    </row>
    <row r="95" spans="1:17">
      <c r="A95" s="8" t="s">
        <v>137</v>
      </c>
      <c r="B95" s="15">
        <f>'[1]29'!B97</f>
        <v>120</v>
      </c>
      <c r="C95" s="16">
        <f>'[1]29'!C97</f>
        <v>0</v>
      </c>
      <c r="D95" s="16">
        <f>'[1]29'!D97</f>
        <v>203</v>
      </c>
      <c r="E95" s="16">
        <f>'[1]29'!E97</f>
        <v>0</v>
      </c>
      <c r="F95" s="15">
        <f t="shared" si="17"/>
        <v>323</v>
      </c>
      <c r="G95" s="15">
        <f>'[1]29'!H97</f>
        <v>-1.5</v>
      </c>
      <c r="H95" s="16">
        <f>'[1]29'!I97</f>
        <v>0</v>
      </c>
      <c r="I95" s="16">
        <f>'[1]29'!J97</f>
        <v>0</v>
      </c>
      <c r="J95" s="16">
        <f>'[1]29'!K97</f>
        <v>0</v>
      </c>
      <c r="K95" s="15">
        <f t="shared" si="15"/>
        <v>-1.5</v>
      </c>
      <c r="L95" s="18">
        <f>frq!C95</f>
        <v>1</v>
      </c>
      <c r="M95" s="16">
        <f t="shared" si="11"/>
        <v>-1.5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-1.5</v>
      </c>
    </row>
    <row r="96" spans="1:17">
      <c r="A96" s="8" t="s">
        <v>138</v>
      </c>
      <c r="B96" s="15">
        <f>'[1]29'!B98</f>
        <v>120</v>
      </c>
      <c r="C96" s="16">
        <f>'[1]29'!C98</f>
        <v>0</v>
      </c>
      <c r="D96" s="16">
        <f>'[1]29'!D98</f>
        <v>203</v>
      </c>
      <c r="E96" s="16">
        <f>'[1]29'!E98</f>
        <v>0</v>
      </c>
      <c r="F96" s="15">
        <f t="shared" si="17"/>
        <v>323</v>
      </c>
      <c r="G96" s="15">
        <f>'[1]29'!H98</f>
        <v>-1.5</v>
      </c>
      <c r="H96" s="16">
        <f>'[1]29'!I98</f>
        <v>0</v>
      </c>
      <c r="I96" s="16">
        <f>'[1]29'!J98</f>
        <v>0</v>
      </c>
      <c r="J96" s="16">
        <f>'[1]29'!K98</f>
        <v>0</v>
      </c>
      <c r="K96" s="15">
        <f t="shared" si="15"/>
        <v>-1.5</v>
      </c>
      <c r="L96" s="18">
        <f>frq!C96</f>
        <v>1</v>
      </c>
      <c r="M96" s="16">
        <f t="shared" si="11"/>
        <v>-1.5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-1.5</v>
      </c>
    </row>
    <row r="97" spans="1:17">
      <c r="A97" s="8" t="s">
        <v>139</v>
      </c>
      <c r="B97" s="15">
        <f>'[1]29'!B99</f>
        <v>120</v>
      </c>
      <c r="C97" s="16">
        <f>'[1]29'!C99</f>
        <v>0</v>
      </c>
      <c r="D97" s="16">
        <f>'[1]29'!D99</f>
        <v>203</v>
      </c>
      <c r="E97" s="16">
        <f>'[1]29'!E99</f>
        <v>0</v>
      </c>
      <c r="F97" s="15">
        <f t="shared" si="17"/>
        <v>323</v>
      </c>
      <c r="G97" s="15">
        <f>'[1]29'!H99</f>
        <v>-1.5</v>
      </c>
      <c r="H97" s="16">
        <f>'[1]29'!I99</f>
        <v>0</v>
      </c>
      <c r="I97" s="16">
        <f>'[1]29'!J99</f>
        <v>0</v>
      </c>
      <c r="J97" s="16">
        <f>'[1]29'!K99</f>
        <v>0</v>
      </c>
      <c r="K97" s="15">
        <f t="shared" si="15"/>
        <v>-1.5</v>
      </c>
      <c r="L97" s="18">
        <f>frq!C97</f>
        <v>1</v>
      </c>
      <c r="M97" s="16">
        <f t="shared" si="11"/>
        <v>-1.5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-1.5</v>
      </c>
    </row>
    <row r="98" spans="1:17">
      <c r="A98" s="8" t="s">
        <v>140</v>
      </c>
      <c r="B98" s="15">
        <f>'[1]29'!B100</f>
        <v>120</v>
      </c>
      <c r="C98" s="16">
        <f>'[1]29'!C100</f>
        <v>0</v>
      </c>
      <c r="D98" s="16">
        <f>'[1]29'!D100</f>
        <v>203</v>
      </c>
      <c r="E98" s="16">
        <f>'[1]29'!E100</f>
        <v>0</v>
      </c>
      <c r="F98" s="15">
        <f t="shared" si="17"/>
        <v>323</v>
      </c>
      <c r="G98" s="15">
        <f>'[1]29'!H100</f>
        <v>-1.5</v>
      </c>
      <c r="H98" s="16">
        <f>'[1]29'!I100</f>
        <v>0</v>
      </c>
      <c r="I98" s="16">
        <f>'[1]29'!J100</f>
        <v>0</v>
      </c>
      <c r="J98" s="16">
        <f>'[1]29'!K100</f>
        <v>0</v>
      </c>
      <c r="K98" s="15">
        <f t="shared" si="15"/>
        <v>-1.5</v>
      </c>
      <c r="L98" s="18">
        <f>frq!C98</f>
        <v>1</v>
      </c>
      <c r="M98" s="16">
        <f t="shared" si="11"/>
        <v>-1.5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-1.5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4.8719999999999999</v>
      </c>
      <c r="E99" s="15">
        <f t="shared" si="18"/>
        <v>0</v>
      </c>
      <c r="F99" s="15">
        <f t="shared" si="18"/>
        <v>7.7519999999999998</v>
      </c>
      <c r="G99" s="15">
        <f t="shared" si="18"/>
        <v>-3.5999999999999997E-2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-3.5999999999999997E-2</v>
      </c>
      <c r="L99" s="15">
        <f t="shared" si="18"/>
        <v>2.4E-2</v>
      </c>
      <c r="M99" s="15">
        <f t="shared" si="18"/>
        <v>-3.5999999999999997E-2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-3.5999999999999997E-2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44833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1">
        <f>'[2]29'!B5</f>
        <v>84</v>
      </c>
      <c r="C3" s="202">
        <f>'[2]29'!C5</f>
        <v>0</v>
      </c>
      <c r="D3" s="202">
        <f>'[2]29'!D5</f>
        <v>0</v>
      </c>
      <c r="E3" s="202">
        <f>'[2]29'!E5</f>
        <v>0</v>
      </c>
      <c r="F3" s="15">
        <f>SUM(B3:E3)</f>
        <v>84</v>
      </c>
      <c r="G3" s="201">
        <f>'[2]29'!H5</f>
        <v>37</v>
      </c>
      <c r="H3" s="202">
        <f>'[2]29'!I5</f>
        <v>0</v>
      </c>
      <c r="I3" s="202">
        <f>'[2]29'!J5</f>
        <v>0</v>
      </c>
      <c r="J3" s="202">
        <f>'[2]29'!K5</f>
        <v>0</v>
      </c>
      <c r="K3" s="15">
        <f>SUM(G3:J3)</f>
        <v>37</v>
      </c>
      <c r="L3" s="18">
        <f>frq!C3</f>
        <v>1</v>
      </c>
      <c r="M3" s="167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201">
        <f>'[2]29'!B6</f>
        <v>84</v>
      </c>
      <c r="C4" s="202">
        <f>'[2]29'!C6</f>
        <v>0</v>
      </c>
      <c r="D4" s="202">
        <f>'[2]29'!D6</f>
        <v>0</v>
      </c>
      <c r="E4" s="202">
        <f>'[2]29'!E6</f>
        <v>0</v>
      </c>
      <c r="F4" s="15">
        <f>SUM(B4:E4)</f>
        <v>84</v>
      </c>
      <c r="G4" s="201">
        <f>'[2]29'!H6</f>
        <v>37</v>
      </c>
      <c r="H4" s="202">
        <f>'[2]29'!I6</f>
        <v>0</v>
      </c>
      <c r="I4" s="202">
        <f>'[2]29'!J6</f>
        <v>0</v>
      </c>
      <c r="J4" s="202">
        <f>'[2]29'!K6</f>
        <v>0</v>
      </c>
      <c r="K4" s="15">
        <f t="shared" ref="K4:K67" si="3">SUM(G4:J4)</f>
        <v>37</v>
      </c>
      <c r="L4" s="18">
        <f>frq!C4</f>
        <v>1</v>
      </c>
      <c r="M4" s="167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201">
        <f>'[2]29'!B7</f>
        <v>84</v>
      </c>
      <c r="C5" s="202">
        <f>'[2]29'!C7</f>
        <v>0</v>
      </c>
      <c r="D5" s="202">
        <f>'[2]29'!D7</f>
        <v>0</v>
      </c>
      <c r="E5" s="202">
        <f>'[2]29'!E7</f>
        <v>0</v>
      </c>
      <c r="F5" s="15">
        <f t="shared" ref="F5:F68" si="6">SUM(B5:E5)</f>
        <v>84</v>
      </c>
      <c r="G5" s="201">
        <f>'[2]29'!H7</f>
        <v>37</v>
      </c>
      <c r="H5" s="202">
        <f>'[2]29'!I7</f>
        <v>0</v>
      </c>
      <c r="I5" s="202">
        <f>'[2]29'!J7</f>
        <v>0</v>
      </c>
      <c r="J5" s="202">
        <f>'[2]29'!K7</f>
        <v>0</v>
      </c>
      <c r="K5" s="15">
        <f t="shared" si="3"/>
        <v>37</v>
      </c>
      <c r="L5" s="18">
        <f>frq!C5</f>
        <v>1</v>
      </c>
      <c r="M5" s="167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201">
        <f>'[2]29'!B8</f>
        <v>84</v>
      </c>
      <c r="C6" s="202">
        <f>'[2]29'!C8</f>
        <v>0</v>
      </c>
      <c r="D6" s="202">
        <f>'[2]29'!D8</f>
        <v>0</v>
      </c>
      <c r="E6" s="202">
        <f>'[2]29'!E8</f>
        <v>0</v>
      </c>
      <c r="F6" s="15">
        <f t="shared" si="6"/>
        <v>84</v>
      </c>
      <c r="G6" s="201">
        <f>'[2]29'!H8</f>
        <v>37</v>
      </c>
      <c r="H6" s="202">
        <f>'[2]29'!I8</f>
        <v>0</v>
      </c>
      <c r="I6" s="202">
        <f>'[2]29'!J8</f>
        <v>0</v>
      </c>
      <c r="J6" s="202">
        <f>'[2]29'!K8</f>
        <v>0</v>
      </c>
      <c r="K6" s="15">
        <f t="shared" si="3"/>
        <v>37</v>
      </c>
      <c r="L6" s="18">
        <f>frq!C6</f>
        <v>1</v>
      </c>
      <c r="M6" s="167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201">
        <f>'[2]29'!B9</f>
        <v>84</v>
      </c>
      <c r="C7" s="202">
        <f>'[2]29'!C9</f>
        <v>0</v>
      </c>
      <c r="D7" s="202">
        <f>'[2]29'!D9</f>
        <v>0</v>
      </c>
      <c r="E7" s="202">
        <f>'[2]29'!E9</f>
        <v>0</v>
      </c>
      <c r="F7" s="15">
        <f t="shared" si="6"/>
        <v>84</v>
      </c>
      <c r="G7" s="201">
        <f>'[2]29'!H9</f>
        <v>37</v>
      </c>
      <c r="H7" s="202">
        <f>'[2]29'!I9</f>
        <v>0</v>
      </c>
      <c r="I7" s="202">
        <f>'[2]29'!J9</f>
        <v>0</v>
      </c>
      <c r="J7" s="202">
        <f>'[2]29'!K9</f>
        <v>0</v>
      </c>
      <c r="K7" s="15">
        <f t="shared" si="3"/>
        <v>37</v>
      </c>
      <c r="L7" s="18">
        <f>frq!C7</f>
        <v>1</v>
      </c>
      <c r="M7" s="167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201">
        <f>'[2]29'!B10</f>
        <v>84</v>
      </c>
      <c r="C8" s="202">
        <f>'[2]29'!C10</f>
        <v>0</v>
      </c>
      <c r="D8" s="202">
        <f>'[2]29'!D10</f>
        <v>0</v>
      </c>
      <c r="E8" s="202">
        <f>'[2]29'!E10</f>
        <v>0</v>
      </c>
      <c r="F8" s="15">
        <f t="shared" si="6"/>
        <v>84</v>
      </c>
      <c r="G8" s="201">
        <f>'[2]29'!H10</f>
        <v>37</v>
      </c>
      <c r="H8" s="202">
        <f>'[2]29'!I10</f>
        <v>0</v>
      </c>
      <c r="I8" s="202">
        <f>'[2]29'!J10</f>
        <v>0</v>
      </c>
      <c r="J8" s="202">
        <f>'[2]29'!K10</f>
        <v>0</v>
      </c>
      <c r="K8" s="15">
        <f t="shared" si="3"/>
        <v>37</v>
      </c>
      <c r="L8" s="18">
        <f>frq!C8</f>
        <v>1</v>
      </c>
      <c r="M8" s="167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201">
        <f>'[2]29'!B11</f>
        <v>84</v>
      </c>
      <c r="C9" s="202">
        <f>'[2]29'!C11</f>
        <v>0</v>
      </c>
      <c r="D9" s="202">
        <f>'[2]29'!D11</f>
        <v>0</v>
      </c>
      <c r="E9" s="202">
        <f>'[2]29'!E11</f>
        <v>0</v>
      </c>
      <c r="F9" s="15">
        <f t="shared" si="6"/>
        <v>84</v>
      </c>
      <c r="G9" s="201">
        <f>'[2]29'!H11</f>
        <v>37</v>
      </c>
      <c r="H9" s="202">
        <f>'[2]29'!I11</f>
        <v>0</v>
      </c>
      <c r="I9" s="202">
        <f>'[2]29'!J11</f>
        <v>0</v>
      </c>
      <c r="J9" s="202">
        <f>'[2]29'!K11</f>
        <v>0</v>
      </c>
      <c r="K9" s="15">
        <f t="shared" si="3"/>
        <v>37</v>
      </c>
      <c r="L9" s="18">
        <f>frq!C9</f>
        <v>1</v>
      </c>
      <c r="M9" s="167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201">
        <f>'[2]29'!B12</f>
        <v>84</v>
      </c>
      <c r="C10" s="202">
        <f>'[2]29'!C12</f>
        <v>0</v>
      </c>
      <c r="D10" s="202">
        <f>'[2]29'!D12</f>
        <v>0</v>
      </c>
      <c r="E10" s="202">
        <f>'[2]29'!E12</f>
        <v>0</v>
      </c>
      <c r="F10" s="15">
        <f t="shared" si="6"/>
        <v>84</v>
      </c>
      <c r="G10" s="201">
        <f>'[2]29'!H12</f>
        <v>37</v>
      </c>
      <c r="H10" s="202">
        <f>'[2]29'!I12</f>
        <v>0</v>
      </c>
      <c r="I10" s="202">
        <f>'[2]29'!J12</f>
        <v>0</v>
      </c>
      <c r="J10" s="202">
        <f>'[2]29'!K12</f>
        <v>0</v>
      </c>
      <c r="K10" s="15">
        <f t="shared" si="3"/>
        <v>37</v>
      </c>
      <c r="L10" s="18">
        <f>frq!C10</f>
        <v>1</v>
      </c>
      <c r="M10" s="167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201">
        <f>'[2]29'!B13</f>
        <v>84</v>
      </c>
      <c r="C11" s="202">
        <f>'[2]29'!C13</f>
        <v>0</v>
      </c>
      <c r="D11" s="202">
        <f>'[2]29'!D13</f>
        <v>0</v>
      </c>
      <c r="E11" s="202">
        <f>'[2]29'!E13</f>
        <v>0</v>
      </c>
      <c r="F11" s="15">
        <f t="shared" si="6"/>
        <v>84</v>
      </c>
      <c r="G11" s="201">
        <f>'[2]29'!H13</f>
        <v>37</v>
      </c>
      <c r="H11" s="202">
        <f>'[2]29'!I13</f>
        <v>0</v>
      </c>
      <c r="I11" s="202">
        <f>'[2]29'!J13</f>
        <v>0</v>
      </c>
      <c r="J11" s="202">
        <f>'[2]29'!K13</f>
        <v>0</v>
      </c>
      <c r="K11" s="15">
        <f t="shared" si="3"/>
        <v>37</v>
      </c>
      <c r="L11" s="18">
        <f>frq!C11</f>
        <v>1</v>
      </c>
      <c r="M11" s="167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201">
        <f>'[2]29'!B14</f>
        <v>84</v>
      </c>
      <c r="C12" s="202">
        <f>'[2]29'!C14</f>
        <v>0</v>
      </c>
      <c r="D12" s="202">
        <f>'[2]29'!D14</f>
        <v>0</v>
      </c>
      <c r="E12" s="202">
        <f>'[2]29'!E14</f>
        <v>0</v>
      </c>
      <c r="F12" s="15">
        <f t="shared" si="6"/>
        <v>84</v>
      </c>
      <c r="G12" s="201">
        <f>'[2]29'!H14</f>
        <v>37</v>
      </c>
      <c r="H12" s="202">
        <f>'[2]29'!I14</f>
        <v>0</v>
      </c>
      <c r="I12" s="202">
        <f>'[2]29'!J14</f>
        <v>0</v>
      </c>
      <c r="J12" s="202">
        <f>'[2]29'!K14</f>
        <v>0</v>
      </c>
      <c r="K12" s="15">
        <f t="shared" si="3"/>
        <v>37</v>
      </c>
      <c r="L12" s="18">
        <f>frq!C12</f>
        <v>1</v>
      </c>
      <c r="M12" s="167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201">
        <f>'[2]29'!B15</f>
        <v>84</v>
      </c>
      <c r="C13" s="202">
        <f>'[2]29'!C15</f>
        <v>0</v>
      </c>
      <c r="D13" s="202">
        <f>'[2]29'!D15</f>
        <v>0</v>
      </c>
      <c r="E13" s="202">
        <f>'[2]29'!E15</f>
        <v>0</v>
      </c>
      <c r="F13" s="15">
        <f t="shared" si="6"/>
        <v>84</v>
      </c>
      <c r="G13" s="201">
        <f>'[2]29'!H15</f>
        <v>37</v>
      </c>
      <c r="H13" s="202">
        <f>'[2]29'!I15</f>
        <v>0</v>
      </c>
      <c r="I13" s="202">
        <f>'[2]29'!J15</f>
        <v>0</v>
      </c>
      <c r="J13" s="202">
        <f>'[2]29'!K15</f>
        <v>0</v>
      </c>
      <c r="K13" s="15">
        <f t="shared" si="3"/>
        <v>37</v>
      </c>
      <c r="L13" s="18">
        <f>frq!C13</f>
        <v>1</v>
      </c>
      <c r="M13" s="167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201">
        <f>'[2]29'!B16</f>
        <v>84</v>
      </c>
      <c r="C14" s="202">
        <f>'[2]29'!C16</f>
        <v>0</v>
      </c>
      <c r="D14" s="202">
        <f>'[2]29'!D16</f>
        <v>0</v>
      </c>
      <c r="E14" s="202">
        <f>'[2]29'!E16</f>
        <v>0</v>
      </c>
      <c r="F14" s="15">
        <f t="shared" si="6"/>
        <v>84</v>
      </c>
      <c r="G14" s="201">
        <f>'[2]29'!H16</f>
        <v>37</v>
      </c>
      <c r="H14" s="202">
        <f>'[2]29'!I16</f>
        <v>0</v>
      </c>
      <c r="I14" s="202">
        <f>'[2]29'!J16</f>
        <v>0</v>
      </c>
      <c r="J14" s="202">
        <f>'[2]29'!K16</f>
        <v>0</v>
      </c>
      <c r="K14" s="15">
        <f t="shared" si="3"/>
        <v>37</v>
      </c>
      <c r="L14" s="18">
        <f>frq!C14</f>
        <v>1</v>
      </c>
      <c r="M14" s="167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201">
        <f>'[2]29'!B17</f>
        <v>84</v>
      </c>
      <c r="C15" s="202">
        <f>'[2]29'!C17</f>
        <v>0</v>
      </c>
      <c r="D15" s="202">
        <f>'[2]29'!D17</f>
        <v>0</v>
      </c>
      <c r="E15" s="202">
        <f>'[2]29'!E17</f>
        <v>0</v>
      </c>
      <c r="F15" s="15">
        <f t="shared" si="6"/>
        <v>84</v>
      </c>
      <c r="G15" s="201">
        <f>'[2]29'!H17</f>
        <v>37</v>
      </c>
      <c r="H15" s="202">
        <f>'[2]29'!I17</f>
        <v>0</v>
      </c>
      <c r="I15" s="202">
        <f>'[2]29'!J17</f>
        <v>0</v>
      </c>
      <c r="J15" s="202">
        <f>'[2]29'!K17</f>
        <v>0</v>
      </c>
      <c r="K15" s="15">
        <f t="shared" si="3"/>
        <v>37</v>
      </c>
      <c r="L15" s="18">
        <f>frq!C15</f>
        <v>1</v>
      </c>
      <c r="M15" s="167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201">
        <f>'[2]29'!B18</f>
        <v>84</v>
      </c>
      <c r="C16" s="202">
        <f>'[2]29'!C18</f>
        <v>0</v>
      </c>
      <c r="D16" s="202">
        <f>'[2]29'!D18</f>
        <v>0</v>
      </c>
      <c r="E16" s="202">
        <f>'[2]29'!E18</f>
        <v>0</v>
      </c>
      <c r="F16" s="15">
        <f t="shared" si="6"/>
        <v>84</v>
      </c>
      <c r="G16" s="201">
        <f>'[2]29'!H18</f>
        <v>37</v>
      </c>
      <c r="H16" s="202">
        <f>'[2]29'!I18</f>
        <v>0</v>
      </c>
      <c r="I16" s="202">
        <f>'[2]29'!J18</f>
        <v>0</v>
      </c>
      <c r="J16" s="202">
        <f>'[2]29'!K18</f>
        <v>0</v>
      </c>
      <c r="K16" s="15">
        <f t="shared" si="3"/>
        <v>37</v>
      </c>
      <c r="L16" s="18">
        <f>frq!C16</f>
        <v>1</v>
      </c>
      <c r="M16" s="167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201">
        <f>'[2]29'!B19</f>
        <v>84</v>
      </c>
      <c r="C17" s="202">
        <f>'[2]29'!C19</f>
        <v>0</v>
      </c>
      <c r="D17" s="202">
        <f>'[2]29'!D19</f>
        <v>0</v>
      </c>
      <c r="E17" s="202">
        <f>'[2]29'!E19</f>
        <v>0</v>
      </c>
      <c r="F17" s="15">
        <f t="shared" si="6"/>
        <v>84</v>
      </c>
      <c r="G17" s="201">
        <f>'[2]29'!H19</f>
        <v>37</v>
      </c>
      <c r="H17" s="202">
        <f>'[2]29'!I19</f>
        <v>0</v>
      </c>
      <c r="I17" s="202">
        <f>'[2]29'!J19</f>
        <v>0</v>
      </c>
      <c r="J17" s="202">
        <f>'[2]29'!K19</f>
        <v>0</v>
      </c>
      <c r="K17" s="15">
        <f t="shared" si="3"/>
        <v>37</v>
      </c>
      <c r="L17" s="18">
        <f>frq!C17</f>
        <v>1</v>
      </c>
      <c r="M17" s="167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201">
        <f>'[2]29'!B20</f>
        <v>84</v>
      </c>
      <c r="C18" s="202">
        <f>'[2]29'!C20</f>
        <v>0</v>
      </c>
      <c r="D18" s="202">
        <f>'[2]29'!D20</f>
        <v>0</v>
      </c>
      <c r="E18" s="202">
        <f>'[2]29'!E20</f>
        <v>0</v>
      </c>
      <c r="F18" s="15">
        <f t="shared" si="6"/>
        <v>84</v>
      </c>
      <c r="G18" s="201">
        <f>'[2]29'!H20</f>
        <v>37</v>
      </c>
      <c r="H18" s="202">
        <f>'[2]29'!I20</f>
        <v>0</v>
      </c>
      <c r="I18" s="202">
        <f>'[2]29'!J20</f>
        <v>0</v>
      </c>
      <c r="J18" s="202">
        <f>'[2]29'!K20</f>
        <v>0</v>
      </c>
      <c r="K18" s="15">
        <f t="shared" si="3"/>
        <v>37</v>
      </c>
      <c r="L18" s="18">
        <f>frq!C18</f>
        <v>1</v>
      </c>
      <c r="M18" s="167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201">
        <f>'[2]29'!B21</f>
        <v>84</v>
      </c>
      <c r="C19" s="202">
        <f>'[2]29'!C21</f>
        <v>0</v>
      </c>
      <c r="D19" s="202">
        <f>'[2]29'!D21</f>
        <v>0</v>
      </c>
      <c r="E19" s="202">
        <f>'[2]29'!E21</f>
        <v>0</v>
      </c>
      <c r="F19" s="15">
        <f t="shared" si="6"/>
        <v>84</v>
      </c>
      <c r="G19" s="201">
        <f>'[2]29'!H21</f>
        <v>37</v>
      </c>
      <c r="H19" s="202">
        <f>'[2]29'!I21</f>
        <v>0</v>
      </c>
      <c r="I19" s="202">
        <f>'[2]29'!J21</f>
        <v>0</v>
      </c>
      <c r="J19" s="202">
        <f>'[2]29'!K21</f>
        <v>0</v>
      </c>
      <c r="K19" s="15">
        <f t="shared" si="3"/>
        <v>37</v>
      </c>
      <c r="L19" s="18">
        <f>frq!C19</f>
        <v>1</v>
      </c>
      <c r="M19" s="167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201">
        <f>'[2]29'!B22</f>
        <v>84</v>
      </c>
      <c r="C20" s="202">
        <f>'[2]29'!C22</f>
        <v>0</v>
      </c>
      <c r="D20" s="202">
        <f>'[2]29'!D22</f>
        <v>0</v>
      </c>
      <c r="E20" s="202">
        <f>'[2]29'!E22</f>
        <v>0</v>
      </c>
      <c r="F20" s="15">
        <f t="shared" si="6"/>
        <v>84</v>
      </c>
      <c r="G20" s="201">
        <f>'[2]29'!H22</f>
        <v>37</v>
      </c>
      <c r="H20" s="202">
        <f>'[2]29'!I22</f>
        <v>0</v>
      </c>
      <c r="I20" s="202">
        <f>'[2]29'!J22</f>
        <v>0</v>
      </c>
      <c r="J20" s="202">
        <f>'[2]29'!K22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201">
        <f>'[2]29'!B23</f>
        <v>84</v>
      </c>
      <c r="C21" s="202">
        <f>'[2]29'!C23</f>
        <v>0</v>
      </c>
      <c r="D21" s="202">
        <f>'[2]29'!D23</f>
        <v>0</v>
      </c>
      <c r="E21" s="202">
        <f>'[2]29'!E23</f>
        <v>0</v>
      </c>
      <c r="F21" s="15">
        <f t="shared" si="6"/>
        <v>84</v>
      </c>
      <c r="G21" s="201">
        <f>'[2]29'!H23</f>
        <v>37</v>
      </c>
      <c r="H21" s="202">
        <f>'[2]29'!I23</f>
        <v>0</v>
      </c>
      <c r="I21" s="202">
        <f>'[2]29'!J23</f>
        <v>0</v>
      </c>
      <c r="J21" s="202">
        <f>'[2]29'!K23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201">
        <f>'[2]29'!B24</f>
        <v>84</v>
      </c>
      <c r="C22" s="202">
        <f>'[2]29'!C24</f>
        <v>0</v>
      </c>
      <c r="D22" s="202">
        <f>'[2]29'!D24</f>
        <v>0</v>
      </c>
      <c r="E22" s="202">
        <f>'[2]29'!E24</f>
        <v>0</v>
      </c>
      <c r="F22" s="15">
        <f t="shared" si="6"/>
        <v>84</v>
      </c>
      <c r="G22" s="201">
        <f>'[2]29'!H24</f>
        <v>37</v>
      </c>
      <c r="H22" s="202">
        <f>'[2]29'!I24</f>
        <v>0</v>
      </c>
      <c r="I22" s="202">
        <f>'[2]29'!J24</f>
        <v>0</v>
      </c>
      <c r="J22" s="202">
        <f>'[2]29'!K24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201">
        <f>'[2]29'!B25</f>
        <v>84</v>
      </c>
      <c r="C23" s="202">
        <f>'[2]29'!C25</f>
        <v>0</v>
      </c>
      <c r="D23" s="202">
        <f>'[2]29'!D25</f>
        <v>0</v>
      </c>
      <c r="E23" s="202">
        <f>'[2]29'!E25</f>
        <v>0</v>
      </c>
      <c r="F23" s="15">
        <f t="shared" si="6"/>
        <v>84</v>
      </c>
      <c r="G23" s="201">
        <f>'[2]29'!H25</f>
        <v>37</v>
      </c>
      <c r="H23" s="202">
        <f>'[2]29'!I25</f>
        <v>0</v>
      </c>
      <c r="I23" s="202">
        <f>'[2]29'!J25</f>
        <v>0</v>
      </c>
      <c r="J23" s="202">
        <f>'[2]29'!K25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201">
        <f>'[2]29'!B26</f>
        <v>84</v>
      </c>
      <c r="C24" s="202">
        <f>'[2]29'!C26</f>
        <v>0</v>
      </c>
      <c r="D24" s="202">
        <f>'[2]29'!D26</f>
        <v>0</v>
      </c>
      <c r="E24" s="202">
        <f>'[2]29'!E26</f>
        <v>0</v>
      </c>
      <c r="F24" s="15">
        <f t="shared" si="6"/>
        <v>84</v>
      </c>
      <c r="G24" s="201">
        <f>'[2]29'!H26</f>
        <v>37</v>
      </c>
      <c r="H24" s="202">
        <f>'[2]29'!I26</f>
        <v>0</v>
      </c>
      <c r="I24" s="202">
        <f>'[2]29'!J26</f>
        <v>0</v>
      </c>
      <c r="J24" s="202">
        <f>'[2]29'!K26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201">
        <f>'[2]29'!B27</f>
        <v>84</v>
      </c>
      <c r="C25" s="202">
        <f>'[2]29'!C27</f>
        <v>0</v>
      </c>
      <c r="D25" s="202">
        <f>'[2]29'!D27</f>
        <v>0</v>
      </c>
      <c r="E25" s="202">
        <f>'[2]29'!E27</f>
        <v>0</v>
      </c>
      <c r="F25" s="15">
        <f t="shared" si="6"/>
        <v>84</v>
      </c>
      <c r="G25" s="201">
        <f>'[2]29'!H27</f>
        <v>36</v>
      </c>
      <c r="H25" s="202">
        <f>'[2]29'!I27</f>
        <v>0</v>
      </c>
      <c r="I25" s="202">
        <f>'[2]29'!J27</f>
        <v>0</v>
      </c>
      <c r="J25" s="202">
        <f>'[2]29'!K27</f>
        <v>0</v>
      </c>
      <c r="K25" s="15">
        <f t="shared" si="3"/>
        <v>36</v>
      </c>
      <c r="L25" s="18">
        <f>frq!C25</f>
        <v>1</v>
      </c>
      <c r="M25" s="167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</row>
    <row r="26" spans="1:18">
      <c r="A26" s="8" t="s">
        <v>68</v>
      </c>
      <c r="B26" s="201">
        <f>'[2]29'!B28</f>
        <v>84</v>
      </c>
      <c r="C26" s="202">
        <f>'[2]29'!C28</f>
        <v>0</v>
      </c>
      <c r="D26" s="202">
        <f>'[2]29'!D28</f>
        <v>0</v>
      </c>
      <c r="E26" s="202">
        <f>'[2]29'!E28</f>
        <v>0</v>
      </c>
      <c r="F26" s="15">
        <f t="shared" si="6"/>
        <v>84</v>
      </c>
      <c r="G26" s="201">
        <f>'[2]29'!H28</f>
        <v>36</v>
      </c>
      <c r="H26" s="202">
        <f>'[2]29'!I28</f>
        <v>0</v>
      </c>
      <c r="I26" s="202">
        <f>'[2]29'!J28</f>
        <v>0</v>
      </c>
      <c r="J26" s="202">
        <f>'[2]29'!K28</f>
        <v>0</v>
      </c>
      <c r="K26" s="15">
        <f t="shared" si="3"/>
        <v>36</v>
      </c>
      <c r="L26" s="18">
        <f>frq!C26</f>
        <v>1</v>
      </c>
      <c r="M26" s="167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</row>
    <row r="27" spans="1:18">
      <c r="A27" s="8" t="s">
        <v>69</v>
      </c>
      <c r="B27" s="201">
        <f>'[2]29'!B29</f>
        <v>84</v>
      </c>
      <c r="C27" s="202">
        <f>'[2]29'!C29</f>
        <v>0</v>
      </c>
      <c r="D27" s="202">
        <f>'[2]29'!D29</f>
        <v>0</v>
      </c>
      <c r="E27" s="202">
        <f>'[2]29'!E29</f>
        <v>0</v>
      </c>
      <c r="F27" s="15">
        <f t="shared" si="6"/>
        <v>84</v>
      </c>
      <c r="G27" s="201">
        <f>'[2]29'!H29</f>
        <v>36</v>
      </c>
      <c r="H27" s="202">
        <f>'[2]29'!I29</f>
        <v>0</v>
      </c>
      <c r="I27" s="202">
        <f>'[2]29'!J29</f>
        <v>0</v>
      </c>
      <c r="J27" s="202">
        <f>'[2]29'!K29</f>
        <v>0</v>
      </c>
      <c r="K27" s="15">
        <f t="shared" si="3"/>
        <v>36</v>
      </c>
      <c r="L27" s="18">
        <f>frq!C27</f>
        <v>1</v>
      </c>
      <c r="M27" s="167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</row>
    <row r="28" spans="1:18">
      <c r="A28" s="8" t="s">
        <v>70</v>
      </c>
      <c r="B28" s="201">
        <f>'[2]29'!B30</f>
        <v>84</v>
      </c>
      <c r="C28" s="202">
        <f>'[2]29'!C30</f>
        <v>0</v>
      </c>
      <c r="D28" s="202">
        <f>'[2]29'!D30</f>
        <v>0</v>
      </c>
      <c r="E28" s="202">
        <f>'[2]29'!E30</f>
        <v>0</v>
      </c>
      <c r="F28" s="15">
        <f t="shared" si="6"/>
        <v>84</v>
      </c>
      <c r="G28" s="201">
        <f>'[2]29'!H30</f>
        <v>36</v>
      </c>
      <c r="H28" s="202">
        <f>'[2]29'!I30</f>
        <v>0</v>
      </c>
      <c r="I28" s="202">
        <f>'[2]29'!J30</f>
        <v>0</v>
      </c>
      <c r="J28" s="202">
        <f>'[2]29'!K30</f>
        <v>0</v>
      </c>
      <c r="K28" s="15">
        <f t="shared" si="3"/>
        <v>36</v>
      </c>
      <c r="L28" s="18">
        <f>frq!C28</f>
        <v>1</v>
      </c>
      <c r="M28" s="167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</row>
    <row r="29" spans="1:18">
      <c r="A29" s="8" t="s">
        <v>71</v>
      </c>
      <c r="B29" s="201">
        <f>'[2]29'!B31</f>
        <v>84</v>
      </c>
      <c r="C29" s="202">
        <f>'[2]29'!C31</f>
        <v>0</v>
      </c>
      <c r="D29" s="202">
        <f>'[2]29'!D31</f>
        <v>0</v>
      </c>
      <c r="E29" s="202">
        <f>'[2]29'!E31</f>
        <v>0</v>
      </c>
      <c r="F29" s="15">
        <f t="shared" si="6"/>
        <v>84</v>
      </c>
      <c r="G29" s="201">
        <f>'[2]29'!H31</f>
        <v>36</v>
      </c>
      <c r="H29" s="202">
        <f>'[2]29'!I31</f>
        <v>0</v>
      </c>
      <c r="I29" s="202">
        <f>'[2]29'!J31</f>
        <v>0</v>
      </c>
      <c r="J29" s="202">
        <f>'[2]29'!K31</f>
        <v>0</v>
      </c>
      <c r="K29" s="15">
        <f t="shared" si="3"/>
        <v>36</v>
      </c>
      <c r="L29" s="18">
        <f>frq!C29</f>
        <v>1</v>
      </c>
      <c r="M29" s="167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</row>
    <row r="30" spans="1:18">
      <c r="A30" s="8" t="s">
        <v>72</v>
      </c>
      <c r="B30" s="201">
        <f>'[2]29'!B32</f>
        <v>84</v>
      </c>
      <c r="C30" s="202">
        <f>'[2]29'!C32</f>
        <v>0</v>
      </c>
      <c r="D30" s="202">
        <f>'[2]29'!D32</f>
        <v>0</v>
      </c>
      <c r="E30" s="202">
        <f>'[2]29'!E32</f>
        <v>0</v>
      </c>
      <c r="F30" s="15">
        <f t="shared" si="6"/>
        <v>84</v>
      </c>
      <c r="G30" s="201">
        <f>'[2]29'!H32</f>
        <v>36</v>
      </c>
      <c r="H30" s="202">
        <f>'[2]29'!I32</f>
        <v>0</v>
      </c>
      <c r="I30" s="202">
        <f>'[2]29'!J32</f>
        <v>0</v>
      </c>
      <c r="J30" s="202">
        <f>'[2]29'!K32</f>
        <v>0</v>
      </c>
      <c r="K30" s="15">
        <f t="shared" si="3"/>
        <v>36</v>
      </c>
      <c r="L30" s="18">
        <f>frq!C30</f>
        <v>1</v>
      </c>
      <c r="M30" s="167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</row>
    <row r="31" spans="1:18">
      <c r="A31" s="8" t="s">
        <v>73</v>
      </c>
      <c r="B31" s="201">
        <f>'[2]29'!B33</f>
        <v>84</v>
      </c>
      <c r="C31" s="202">
        <f>'[2]29'!C33</f>
        <v>0</v>
      </c>
      <c r="D31" s="202">
        <f>'[2]29'!D33</f>
        <v>0</v>
      </c>
      <c r="E31" s="202">
        <f>'[2]29'!E33</f>
        <v>0</v>
      </c>
      <c r="F31" s="15">
        <f t="shared" si="6"/>
        <v>84</v>
      </c>
      <c r="G31" s="201">
        <f>'[2]29'!H33</f>
        <v>36</v>
      </c>
      <c r="H31" s="202">
        <f>'[2]29'!I33</f>
        <v>0</v>
      </c>
      <c r="I31" s="202">
        <f>'[2]29'!J33</f>
        <v>0</v>
      </c>
      <c r="J31" s="202">
        <f>'[2]29'!K33</f>
        <v>0</v>
      </c>
      <c r="K31" s="15">
        <f t="shared" si="3"/>
        <v>36</v>
      </c>
      <c r="L31" s="18">
        <f>frq!C31</f>
        <v>1</v>
      </c>
      <c r="M31" s="167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</row>
    <row r="32" spans="1:18">
      <c r="A32" s="8" t="s">
        <v>74</v>
      </c>
      <c r="B32" s="201">
        <f>'[2]29'!B34</f>
        <v>84</v>
      </c>
      <c r="C32" s="202">
        <f>'[2]29'!C34</f>
        <v>0</v>
      </c>
      <c r="D32" s="202">
        <f>'[2]29'!D34</f>
        <v>0</v>
      </c>
      <c r="E32" s="202">
        <f>'[2]29'!E34</f>
        <v>0</v>
      </c>
      <c r="F32" s="15">
        <f t="shared" si="6"/>
        <v>84</v>
      </c>
      <c r="G32" s="201">
        <f>'[2]29'!H34</f>
        <v>36</v>
      </c>
      <c r="H32" s="202">
        <f>'[2]29'!I34</f>
        <v>0</v>
      </c>
      <c r="I32" s="202">
        <f>'[2]29'!J34</f>
        <v>0</v>
      </c>
      <c r="J32" s="202">
        <f>'[2]29'!K34</f>
        <v>0</v>
      </c>
      <c r="K32" s="15">
        <f t="shared" si="3"/>
        <v>36</v>
      </c>
      <c r="L32" s="18">
        <f>frq!C32</f>
        <v>1</v>
      </c>
      <c r="M32" s="167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</row>
    <row r="33" spans="1:18">
      <c r="A33" s="8" t="s">
        <v>75</v>
      </c>
      <c r="B33" s="201">
        <f>'[2]29'!B35</f>
        <v>84</v>
      </c>
      <c r="C33" s="202">
        <f>'[2]29'!C35</f>
        <v>0</v>
      </c>
      <c r="D33" s="202">
        <f>'[2]29'!D35</f>
        <v>0</v>
      </c>
      <c r="E33" s="202">
        <f>'[2]29'!E35</f>
        <v>0</v>
      </c>
      <c r="F33" s="15">
        <f t="shared" si="6"/>
        <v>84</v>
      </c>
      <c r="G33" s="201">
        <f>'[2]29'!H35</f>
        <v>36</v>
      </c>
      <c r="H33" s="202">
        <f>'[2]29'!I35</f>
        <v>0</v>
      </c>
      <c r="I33" s="202">
        <f>'[2]29'!J35</f>
        <v>0</v>
      </c>
      <c r="J33" s="202">
        <f>'[2]29'!K35</f>
        <v>0</v>
      </c>
      <c r="K33" s="15">
        <f t="shared" si="3"/>
        <v>36</v>
      </c>
      <c r="L33" s="18">
        <f>frq!C33</f>
        <v>1</v>
      </c>
      <c r="M33" s="167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</row>
    <row r="34" spans="1:18">
      <c r="A34" s="8" t="s">
        <v>76</v>
      </c>
      <c r="B34" s="201">
        <f>'[2]29'!B36</f>
        <v>84</v>
      </c>
      <c r="C34" s="202">
        <f>'[2]29'!C36</f>
        <v>0</v>
      </c>
      <c r="D34" s="202">
        <f>'[2]29'!D36</f>
        <v>0</v>
      </c>
      <c r="E34" s="202">
        <f>'[2]29'!E36</f>
        <v>0</v>
      </c>
      <c r="F34" s="15">
        <f t="shared" si="6"/>
        <v>84</v>
      </c>
      <c r="G34" s="201">
        <f>'[2]29'!H36</f>
        <v>36</v>
      </c>
      <c r="H34" s="202">
        <f>'[2]29'!I36</f>
        <v>0</v>
      </c>
      <c r="I34" s="202">
        <f>'[2]29'!J36</f>
        <v>0</v>
      </c>
      <c r="J34" s="202">
        <f>'[2]29'!K36</f>
        <v>0</v>
      </c>
      <c r="K34" s="15">
        <f t="shared" si="3"/>
        <v>36</v>
      </c>
      <c r="L34" s="18">
        <f>frq!C34</f>
        <v>1</v>
      </c>
      <c r="M34" s="167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</row>
    <row r="35" spans="1:18">
      <c r="A35" s="8" t="s">
        <v>77</v>
      </c>
      <c r="B35" s="201">
        <f>'[2]29'!B37</f>
        <v>84</v>
      </c>
      <c r="C35" s="202">
        <f>'[2]29'!C37</f>
        <v>0</v>
      </c>
      <c r="D35" s="202">
        <f>'[2]29'!D37</f>
        <v>0</v>
      </c>
      <c r="E35" s="202">
        <f>'[2]29'!E37</f>
        <v>0</v>
      </c>
      <c r="F35" s="15">
        <f t="shared" si="6"/>
        <v>84</v>
      </c>
      <c r="G35" s="201">
        <f>'[2]29'!H37</f>
        <v>36</v>
      </c>
      <c r="H35" s="202">
        <f>'[2]29'!I37</f>
        <v>0</v>
      </c>
      <c r="I35" s="202">
        <f>'[2]29'!J37</f>
        <v>0</v>
      </c>
      <c r="J35" s="202">
        <f>'[2]29'!K37</f>
        <v>0</v>
      </c>
      <c r="K35" s="15">
        <f t="shared" si="3"/>
        <v>36</v>
      </c>
      <c r="L35" s="18">
        <f>frq!C35</f>
        <v>1</v>
      </c>
      <c r="M35" s="167">
        <f t="shared" si="4"/>
        <v>35.6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35.6</v>
      </c>
      <c r="R35" s="18">
        <v>0.4</v>
      </c>
    </row>
    <row r="36" spans="1:18">
      <c r="A36" s="8" t="s">
        <v>78</v>
      </c>
      <c r="B36" s="201">
        <f>'[2]29'!B38</f>
        <v>84</v>
      </c>
      <c r="C36" s="202">
        <f>'[2]29'!C38</f>
        <v>0</v>
      </c>
      <c r="D36" s="202">
        <f>'[2]29'!D38</f>
        <v>0</v>
      </c>
      <c r="E36" s="202">
        <f>'[2]29'!E38</f>
        <v>0</v>
      </c>
      <c r="F36" s="15">
        <f t="shared" si="6"/>
        <v>84</v>
      </c>
      <c r="G36" s="201">
        <f>'[2]29'!H38</f>
        <v>36</v>
      </c>
      <c r="H36" s="202">
        <f>'[2]29'!I38</f>
        <v>0</v>
      </c>
      <c r="I36" s="202">
        <f>'[2]29'!J38</f>
        <v>0</v>
      </c>
      <c r="J36" s="202">
        <f>'[2]29'!K38</f>
        <v>0</v>
      </c>
      <c r="K36" s="15">
        <f t="shared" si="3"/>
        <v>36</v>
      </c>
      <c r="L36" s="18">
        <f>frq!C36</f>
        <v>1</v>
      </c>
      <c r="M36" s="167">
        <f t="shared" si="4"/>
        <v>35.6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35.6</v>
      </c>
      <c r="R36" s="18">
        <v>0.4</v>
      </c>
    </row>
    <row r="37" spans="1:18">
      <c r="A37" s="8" t="s">
        <v>79</v>
      </c>
      <c r="B37" s="201">
        <f>'[2]29'!B39</f>
        <v>84</v>
      </c>
      <c r="C37" s="202">
        <f>'[2]29'!C39</f>
        <v>0</v>
      </c>
      <c r="D37" s="202">
        <f>'[2]29'!D39</f>
        <v>0</v>
      </c>
      <c r="E37" s="202">
        <f>'[2]29'!E39</f>
        <v>0</v>
      </c>
      <c r="F37" s="15">
        <f t="shared" si="6"/>
        <v>84</v>
      </c>
      <c r="G37" s="201">
        <f>'[2]29'!H39</f>
        <v>36</v>
      </c>
      <c r="H37" s="202">
        <f>'[2]29'!I39</f>
        <v>0</v>
      </c>
      <c r="I37" s="202">
        <f>'[2]29'!J39</f>
        <v>0</v>
      </c>
      <c r="J37" s="202">
        <f>'[2]29'!K39</f>
        <v>0</v>
      </c>
      <c r="K37" s="15">
        <f t="shared" si="3"/>
        <v>36</v>
      </c>
      <c r="L37" s="18">
        <f>frq!C37</f>
        <v>1</v>
      </c>
      <c r="M37" s="167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</row>
    <row r="38" spans="1:18">
      <c r="A38" s="8" t="s">
        <v>80</v>
      </c>
      <c r="B38" s="201">
        <f>'[2]29'!B40</f>
        <v>84</v>
      </c>
      <c r="C38" s="202">
        <f>'[2]29'!C40</f>
        <v>0</v>
      </c>
      <c r="D38" s="202">
        <f>'[2]29'!D40</f>
        <v>0</v>
      </c>
      <c r="E38" s="202">
        <f>'[2]29'!E40</f>
        <v>0</v>
      </c>
      <c r="F38" s="15">
        <f t="shared" si="6"/>
        <v>84</v>
      </c>
      <c r="G38" s="201">
        <f>'[2]29'!H40</f>
        <v>35</v>
      </c>
      <c r="H38" s="202">
        <f>'[2]29'!I40</f>
        <v>0</v>
      </c>
      <c r="I38" s="202">
        <f>'[2]29'!J40</f>
        <v>0</v>
      </c>
      <c r="J38" s="202">
        <f>'[2]29'!K40</f>
        <v>0</v>
      </c>
      <c r="K38" s="15">
        <f t="shared" si="3"/>
        <v>35</v>
      </c>
      <c r="L38" s="18">
        <f>frq!C38</f>
        <v>1</v>
      </c>
      <c r="M38" s="167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</row>
    <row r="39" spans="1:18">
      <c r="A39" s="8" t="s">
        <v>81</v>
      </c>
      <c r="B39" s="201">
        <f>'[2]29'!B41</f>
        <v>84</v>
      </c>
      <c r="C39" s="202">
        <f>'[2]29'!C41</f>
        <v>0</v>
      </c>
      <c r="D39" s="202">
        <f>'[2]29'!D41</f>
        <v>0</v>
      </c>
      <c r="E39" s="202">
        <f>'[2]29'!E41</f>
        <v>0</v>
      </c>
      <c r="F39" s="15">
        <f t="shared" si="6"/>
        <v>84</v>
      </c>
      <c r="G39" s="201">
        <f>'[2]29'!H41</f>
        <v>35</v>
      </c>
      <c r="H39" s="202">
        <f>'[2]29'!I41</f>
        <v>0</v>
      </c>
      <c r="I39" s="202">
        <f>'[2]29'!J41</f>
        <v>0</v>
      </c>
      <c r="J39" s="202">
        <f>'[2]29'!K41</f>
        <v>0</v>
      </c>
      <c r="K39" s="15">
        <f t="shared" si="3"/>
        <v>35</v>
      </c>
      <c r="L39" s="18">
        <f>frq!C39</f>
        <v>1</v>
      </c>
      <c r="M39" s="167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</row>
    <row r="40" spans="1:18">
      <c r="A40" s="8" t="s">
        <v>82</v>
      </c>
      <c r="B40" s="201">
        <f>'[2]29'!B42</f>
        <v>84</v>
      </c>
      <c r="C40" s="202">
        <f>'[2]29'!C42</f>
        <v>0</v>
      </c>
      <c r="D40" s="202">
        <f>'[2]29'!D42</f>
        <v>0</v>
      </c>
      <c r="E40" s="202">
        <f>'[2]29'!E42</f>
        <v>0</v>
      </c>
      <c r="F40" s="15">
        <f t="shared" si="6"/>
        <v>84</v>
      </c>
      <c r="G40" s="201">
        <f>'[2]29'!H42</f>
        <v>35</v>
      </c>
      <c r="H40" s="202">
        <f>'[2]29'!I42</f>
        <v>0</v>
      </c>
      <c r="I40" s="202">
        <f>'[2]29'!J42</f>
        <v>0</v>
      </c>
      <c r="J40" s="202">
        <f>'[2]29'!K42</f>
        <v>0</v>
      </c>
      <c r="K40" s="15">
        <f t="shared" si="3"/>
        <v>35</v>
      </c>
      <c r="L40" s="18">
        <f>frq!C40</f>
        <v>1</v>
      </c>
      <c r="M40" s="167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</row>
    <row r="41" spans="1:18">
      <c r="A41" s="8" t="s">
        <v>83</v>
      </c>
      <c r="B41" s="201">
        <f>'[2]29'!B43</f>
        <v>84</v>
      </c>
      <c r="C41" s="202">
        <f>'[2]29'!C43</f>
        <v>0</v>
      </c>
      <c r="D41" s="202">
        <f>'[2]29'!D43</f>
        <v>0</v>
      </c>
      <c r="E41" s="202">
        <f>'[2]29'!E43</f>
        <v>0</v>
      </c>
      <c r="F41" s="15">
        <f t="shared" si="6"/>
        <v>84</v>
      </c>
      <c r="G41" s="201">
        <f>'[2]29'!H43</f>
        <v>35</v>
      </c>
      <c r="H41" s="202">
        <f>'[2]29'!I43</f>
        <v>0</v>
      </c>
      <c r="I41" s="202">
        <f>'[2]29'!J43</f>
        <v>0</v>
      </c>
      <c r="J41" s="202">
        <f>'[2]29'!K43</f>
        <v>0</v>
      </c>
      <c r="K41" s="15">
        <f t="shared" si="3"/>
        <v>35</v>
      </c>
      <c r="L41" s="18">
        <f>frq!C41</f>
        <v>1</v>
      </c>
      <c r="M41" s="167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</row>
    <row r="42" spans="1:18">
      <c r="A42" s="8" t="s">
        <v>84</v>
      </c>
      <c r="B42" s="201">
        <f>'[2]29'!B44</f>
        <v>84</v>
      </c>
      <c r="C42" s="202">
        <f>'[2]29'!C44</f>
        <v>0</v>
      </c>
      <c r="D42" s="202">
        <f>'[2]29'!D44</f>
        <v>0</v>
      </c>
      <c r="E42" s="202">
        <f>'[2]29'!E44</f>
        <v>0</v>
      </c>
      <c r="F42" s="15">
        <f t="shared" si="6"/>
        <v>84</v>
      </c>
      <c r="G42" s="201">
        <f>'[2]29'!H44</f>
        <v>35</v>
      </c>
      <c r="H42" s="202">
        <f>'[2]29'!I44</f>
        <v>0</v>
      </c>
      <c r="I42" s="202">
        <f>'[2]29'!J44</f>
        <v>0</v>
      </c>
      <c r="J42" s="202">
        <f>'[2]29'!K44</f>
        <v>0</v>
      </c>
      <c r="K42" s="15">
        <f t="shared" si="3"/>
        <v>35</v>
      </c>
      <c r="L42" s="18">
        <f>frq!C42</f>
        <v>1</v>
      </c>
      <c r="M42" s="167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</row>
    <row r="43" spans="1:18">
      <c r="A43" s="8" t="s">
        <v>85</v>
      </c>
      <c r="B43" s="201">
        <f>'[2]29'!B45</f>
        <v>84</v>
      </c>
      <c r="C43" s="202">
        <f>'[2]29'!C45</f>
        <v>0</v>
      </c>
      <c r="D43" s="202">
        <f>'[2]29'!D45</f>
        <v>0</v>
      </c>
      <c r="E43" s="202">
        <f>'[2]29'!E45</f>
        <v>0</v>
      </c>
      <c r="F43" s="15">
        <f t="shared" si="6"/>
        <v>84</v>
      </c>
      <c r="G43" s="201">
        <f>'[2]29'!H45</f>
        <v>35</v>
      </c>
      <c r="H43" s="202">
        <f>'[2]29'!I45</f>
        <v>0</v>
      </c>
      <c r="I43" s="202">
        <f>'[2]29'!J45</f>
        <v>0</v>
      </c>
      <c r="J43" s="202">
        <f>'[2]29'!K45</f>
        <v>0</v>
      </c>
      <c r="K43" s="15">
        <f t="shared" si="3"/>
        <v>35</v>
      </c>
      <c r="L43" s="18">
        <f>frq!C43</f>
        <v>1</v>
      </c>
      <c r="M43" s="167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</row>
    <row r="44" spans="1:18">
      <c r="A44" s="8" t="s">
        <v>86</v>
      </c>
      <c r="B44" s="201">
        <f>'[2]29'!B46</f>
        <v>84</v>
      </c>
      <c r="C44" s="202">
        <f>'[2]29'!C46</f>
        <v>0</v>
      </c>
      <c r="D44" s="202">
        <f>'[2]29'!D46</f>
        <v>0</v>
      </c>
      <c r="E44" s="202">
        <f>'[2]29'!E46</f>
        <v>0</v>
      </c>
      <c r="F44" s="15">
        <f t="shared" si="6"/>
        <v>84</v>
      </c>
      <c r="G44" s="201">
        <f>'[2]29'!H46</f>
        <v>35</v>
      </c>
      <c r="H44" s="202">
        <f>'[2]29'!I46</f>
        <v>0</v>
      </c>
      <c r="I44" s="202">
        <f>'[2]29'!J46</f>
        <v>0</v>
      </c>
      <c r="J44" s="202">
        <f>'[2]29'!K46</f>
        <v>0</v>
      </c>
      <c r="K44" s="15">
        <f t="shared" si="3"/>
        <v>35</v>
      </c>
      <c r="L44" s="18">
        <f>frq!C44</f>
        <v>1</v>
      </c>
      <c r="M44" s="167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</row>
    <row r="45" spans="1:18">
      <c r="A45" s="8" t="s">
        <v>87</v>
      </c>
      <c r="B45" s="201">
        <f>'[2]29'!B47</f>
        <v>84</v>
      </c>
      <c r="C45" s="202">
        <f>'[2]29'!C47</f>
        <v>0</v>
      </c>
      <c r="D45" s="202">
        <f>'[2]29'!D47</f>
        <v>0</v>
      </c>
      <c r="E45" s="202">
        <f>'[2]29'!E47</f>
        <v>0</v>
      </c>
      <c r="F45" s="15">
        <f t="shared" si="6"/>
        <v>84</v>
      </c>
      <c r="G45" s="201">
        <f>'[2]29'!H47</f>
        <v>35</v>
      </c>
      <c r="H45" s="202">
        <f>'[2]29'!I47</f>
        <v>0</v>
      </c>
      <c r="I45" s="202">
        <f>'[2]29'!J47</f>
        <v>0</v>
      </c>
      <c r="J45" s="202">
        <f>'[2]29'!K47</f>
        <v>0</v>
      </c>
      <c r="K45" s="15">
        <f t="shared" si="3"/>
        <v>35</v>
      </c>
      <c r="L45" s="18">
        <f>frq!C45</f>
        <v>1</v>
      </c>
      <c r="M45" s="167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</row>
    <row r="46" spans="1:18">
      <c r="A46" s="8" t="s">
        <v>88</v>
      </c>
      <c r="B46" s="201">
        <f>'[2]29'!B48</f>
        <v>84</v>
      </c>
      <c r="C46" s="202">
        <f>'[2]29'!C48</f>
        <v>0</v>
      </c>
      <c r="D46" s="202">
        <f>'[2]29'!D48</f>
        <v>0</v>
      </c>
      <c r="E46" s="202">
        <f>'[2]29'!E48</f>
        <v>0</v>
      </c>
      <c r="F46" s="15">
        <f t="shared" si="6"/>
        <v>84</v>
      </c>
      <c r="G46" s="201">
        <f>'[2]29'!H48</f>
        <v>35</v>
      </c>
      <c r="H46" s="202">
        <f>'[2]29'!I48</f>
        <v>0</v>
      </c>
      <c r="I46" s="202">
        <f>'[2]29'!J48</f>
        <v>0</v>
      </c>
      <c r="J46" s="202">
        <f>'[2]29'!K48</f>
        <v>0</v>
      </c>
      <c r="K46" s="15">
        <f t="shared" si="3"/>
        <v>35</v>
      </c>
      <c r="L46" s="18">
        <f>frq!C46</f>
        <v>1</v>
      </c>
      <c r="M46" s="167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34.299999999999997</v>
      </c>
      <c r="R46" s="18">
        <v>0.7</v>
      </c>
    </row>
    <row r="47" spans="1:18">
      <c r="A47" s="8" t="s">
        <v>89</v>
      </c>
      <c r="B47" s="201">
        <f>'[2]29'!B49</f>
        <v>84</v>
      </c>
      <c r="C47" s="202">
        <f>'[2]29'!C49</f>
        <v>0</v>
      </c>
      <c r="D47" s="202">
        <f>'[2]29'!D49</f>
        <v>0</v>
      </c>
      <c r="E47" s="202">
        <f>'[2]29'!E49</f>
        <v>0</v>
      </c>
      <c r="F47" s="15">
        <f t="shared" si="6"/>
        <v>84</v>
      </c>
      <c r="G47" s="201">
        <f>'[2]29'!H49</f>
        <v>35</v>
      </c>
      <c r="H47" s="202">
        <f>'[2]29'!I49</f>
        <v>0</v>
      </c>
      <c r="I47" s="202">
        <f>'[2]29'!J49</f>
        <v>0</v>
      </c>
      <c r="J47" s="202">
        <f>'[2]29'!K49</f>
        <v>0</v>
      </c>
      <c r="K47" s="15">
        <f t="shared" si="3"/>
        <v>35</v>
      </c>
      <c r="L47" s="18">
        <f>frq!C47</f>
        <v>1</v>
      </c>
      <c r="M47" s="167">
        <f t="shared" si="4"/>
        <v>34.299999999999997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34.299999999999997</v>
      </c>
      <c r="R47" s="18">
        <v>0.7</v>
      </c>
    </row>
    <row r="48" spans="1:18">
      <c r="A48" s="8" t="s">
        <v>90</v>
      </c>
      <c r="B48" s="201">
        <f>'[2]29'!B50</f>
        <v>84</v>
      </c>
      <c r="C48" s="202">
        <f>'[2]29'!C50</f>
        <v>0</v>
      </c>
      <c r="D48" s="202">
        <f>'[2]29'!D50</f>
        <v>0</v>
      </c>
      <c r="E48" s="202">
        <f>'[2]29'!E50</f>
        <v>0</v>
      </c>
      <c r="F48" s="15">
        <f t="shared" si="6"/>
        <v>84</v>
      </c>
      <c r="G48" s="201">
        <f>'[2]29'!H50</f>
        <v>35</v>
      </c>
      <c r="H48" s="202">
        <f>'[2]29'!I50</f>
        <v>0</v>
      </c>
      <c r="I48" s="202">
        <f>'[2]29'!J50</f>
        <v>0</v>
      </c>
      <c r="J48" s="202">
        <f>'[2]29'!K50</f>
        <v>0</v>
      </c>
      <c r="K48" s="15">
        <f t="shared" si="3"/>
        <v>35</v>
      </c>
      <c r="L48" s="18">
        <f>frq!C48</f>
        <v>1</v>
      </c>
      <c r="M48" s="167">
        <f t="shared" si="4"/>
        <v>34.299999999999997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34.299999999999997</v>
      </c>
      <c r="R48" s="18">
        <v>0.7</v>
      </c>
    </row>
    <row r="49" spans="1:18">
      <c r="A49" s="8" t="s">
        <v>91</v>
      </c>
      <c r="B49" s="201">
        <f>'[2]29'!B51</f>
        <v>84</v>
      </c>
      <c r="C49" s="202">
        <f>'[2]29'!C51</f>
        <v>0</v>
      </c>
      <c r="D49" s="202">
        <f>'[2]29'!D51</f>
        <v>0</v>
      </c>
      <c r="E49" s="202">
        <f>'[2]29'!E51</f>
        <v>0</v>
      </c>
      <c r="F49" s="15">
        <f t="shared" si="6"/>
        <v>84</v>
      </c>
      <c r="G49" s="201">
        <f>'[2]29'!H51</f>
        <v>35</v>
      </c>
      <c r="H49" s="202">
        <f>'[2]29'!I51</f>
        <v>0</v>
      </c>
      <c r="I49" s="202">
        <f>'[2]29'!J51</f>
        <v>0</v>
      </c>
      <c r="J49" s="202">
        <f>'[2]29'!K51</f>
        <v>0</v>
      </c>
      <c r="K49" s="15">
        <f t="shared" si="3"/>
        <v>35</v>
      </c>
      <c r="L49" s="18">
        <f>frq!C49</f>
        <v>1</v>
      </c>
      <c r="M49" s="167">
        <f t="shared" si="4"/>
        <v>34.299999999999997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34.299999999999997</v>
      </c>
      <c r="R49" s="18">
        <v>0.7</v>
      </c>
    </row>
    <row r="50" spans="1:18">
      <c r="A50" s="8" t="s">
        <v>92</v>
      </c>
      <c r="B50" s="201">
        <f>'[2]29'!B52</f>
        <v>84</v>
      </c>
      <c r="C50" s="202">
        <f>'[2]29'!C52</f>
        <v>0</v>
      </c>
      <c r="D50" s="202">
        <f>'[2]29'!D52</f>
        <v>0</v>
      </c>
      <c r="E50" s="202">
        <f>'[2]29'!E52</f>
        <v>0</v>
      </c>
      <c r="F50" s="15">
        <f t="shared" si="6"/>
        <v>84</v>
      </c>
      <c r="G50" s="201">
        <f>'[2]29'!H52</f>
        <v>35</v>
      </c>
      <c r="H50" s="202">
        <f>'[2]29'!I52</f>
        <v>0</v>
      </c>
      <c r="I50" s="202">
        <f>'[2]29'!J52</f>
        <v>0</v>
      </c>
      <c r="J50" s="202">
        <f>'[2]29'!K52</f>
        <v>0</v>
      </c>
      <c r="K50" s="15">
        <f t="shared" si="3"/>
        <v>35</v>
      </c>
      <c r="L50" s="18">
        <f>frq!C50</f>
        <v>1</v>
      </c>
      <c r="M50" s="167">
        <f t="shared" si="4"/>
        <v>34.299999999999997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34.299999999999997</v>
      </c>
      <c r="R50" s="18">
        <v>0.7</v>
      </c>
    </row>
    <row r="51" spans="1:18">
      <c r="A51" s="8" t="s">
        <v>93</v>
      </c>
      <c r="B51" s="201">
        <f>'[2]29'!B53</f>
        <v>84</v>
      </c>
      <c r="C51" s="202">
        <f>'[2]29'!C53</f>
        <v>0</v>
      </c>
      <c r="D51" s="202">
        <f>'[2]29'!D53</f>
        <v>0</v>
      </c>
      <c r="E51" s="202">
        <f>'[2]29'!E53</f>
        <v>0</v>
      </c>
      <c r="F51" s="15">
        <f t="shared" si="6"/>
        <v>84</v>
      </c>
      <c r="G51" s="201">
        <f>'[2]29'!H53</f>
        <v>35</v>
      </c>
      <c r="H51" s="202">
        <f>'[2]29'!I53</f>
        <v>0</v>
      </c>
      <c r="I51" s="202">
        <f>'[2]29'!J53</f>
        <v>0</v>
      </c>
      <c r="J51" s="202">
        <f>'[2]29'!K53</f>
        <v>0</v>
      </c>
      <c r="K51" s="15">
        <f t="shared" si="3"/>
        <v>35</v>
      </c>
      <c r="L51" s="18">
        <f>frq!C51</f>
        <v>1</v>
      </c>
      <c r="M51" s="167">
        <f t="shared" si="4"/>
        <v>34.299999999999997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34.299999999999997</v>
      </c>
      <c r="R51" s="18">
        <v>0.7</v>
      </c>
    </row>
    <row r="52" spans="1:18">
      <c r="A52" s="8" t="s">
        <v>94</v>
      </c>
      <c r="B52" s="201">
        <f>'[2]29'!B54</f>
        <v>84</v>
      </c>
      <c r="C52" s="202">
        <f>'[2]29'!C54</f>
        <v>0</v>
      </c>
      <c r="D52" s="202">
        <f>'[2]29'!D54</f>
        <v>0</v>
      </c>
      <c r="E52" s="202">
        <f>'[2]29'!E54</f>
        <v>0</v>
      </c>
      <c r="F52" s="15">
        <f t="shared" si="6"/>
        <v>84</v>
      </c>
      <c r="G52" s="201">
        <f>'[2]29'!H54</f>
        <v>34</v>
      </c>
      <c r="H52" s="202">
        <f>'[2]29'!I54</f>
        <v>0</v>
      </c>
      <c r="I52" s="202">
        <f>'[2]29'!J54</f>
        <v>0</v>
      </c>
      <c r="J52" s="202">
        <f>'[2]29'!K54</f>
        <v>0</v>
      </c>
      <c r="K52" s="15">
        <f t="shared" si="3"/>
        <v>34</v>
      </c>
      <c r="L52" s="18">
        <f>frq!C52</f>
        <v>1</v>
      </c>
      <c r="M52" s="167">
        <f t="shared" si="4"/>
        <v>33.299999999999997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33.299999999999997</v>
      </c>
      <c r="R52" s="18">
        <v>0.7</v>
      </c>
    </row>
    <row r="53" spans="1:18">
      <c r="A53" s="8" t="s">
        <v>95</v>
      </c>
      <c r="B53" s="201">
        <f>'[2]29'!B55</f>
        <v>84</v>
      </c>
      <c r="C53" s="202">
        <f>'[2]29'!C55</f>
        <v>0</v>
      </c>
      <c r="D53" s="202">
        <f>'[2]29'!D55</f>
        <v>0</v>
      </c>
      <c r="E53" s="202">
        <f>'[2]29'!E55</f>
        <v>0</v>
      </c>
      <c r="F53" s="15">
        <f t="shared" si="6"/>
        <v>84</v>
      </c>
      <c r="G53" s="201">
        <f>'[2]29'!H55</f>
        <v>34</v>
      </c>
      <c r="H53" s="202">
        <f>'[2]29'!I55</f>
        <v>0</v>
      </c>
      <c r="I53" s="202">
        <f>'[2]29'!J55</f>
        <v>0</v>
      </c>
      <c r="J53" s="202">
        <f>'[2]29'!K55</f>
        <v>0</v>
      </c>
      <c r="K53" s="15">
        <f t="shared" si="3"/>
        <v>34</v>
      </c>
      <c r="L53" s="18">
        <f>frq!C53</f>
        <v>1</v>
      </c>
      <c r="M53" s="167">
        <f t="shared" si="4"/>
        <v>33.299999999999997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33.299999999999997</v>
      </c>
      <c r="R53" s="18">
        <v>0.7</v>
      </c>
    </row>
    <row r="54" spans="1:18">
      <c r="A54" s="8" t="s">
        <v>96</v>
      </c>
      <c r="B54" s="201">
        <f>'[2]29'!B56</f>
        <v>84</v>
      </c>
      <c r="C54" s="202">
        <f>'[2]29'!C56</f>
        <v>0</v>
      </c>
      <c r="D54" s="202">
        <f>'[2]29'!D56</f>
        <v>0</v>
      </c>
      <c r="E54" s="202">
        <f>'[2]29'!E56</f>
        <v>0</v>
      </c>
      <c r="F54" s="15">
        <f t="shared" si="6"/>
        <v>84</v>
      </c>
      <c r="G54" s="201">
        <f>'[2]29'!H56</f>
        <v>34</v>
      </c>
      <c r="H54" s="202">
        <f>'[2]29'!I56</f>
        <v>0</v>
      </c>
      <c r="I54" s="202">
        <f>'[2]29'!J56</f>
        <v>0</v>
      </c>
      <c r="J54" s="202">
        <f>'[2]29'!K56</f>
        <v>0</v>
      </c>
      <c r="K54" s="15">
        <f t="shared" si="3"/>
        <v>34</v>
      </c>
      <c r="L54" s="18">
        <f>frq!C54</f>
        <v>1</v>
      </c>
      <c r="M54" s="167">
        <f t="shared" si="4"/>
        <v>33.299999999999997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33.299999999999997</v>
      </c>
      <c r="R54" s="18">
        <v>0.7</v>
      </c>
    </row>
    <row r="55" spans="1:18">
      <c r="A55" s="8" t="s">
        <v>97</v>
      </c>
      <c r="B55" s="201">
        <f>'[2]29'!B57</f>
        <v>84</v>
      </c>
      <c r="C55" s="202">
        <f>'[2]29'!C57</f>
        <v>0</v>
      </c>
      <c r="D55" s="202">
        <f>'[2]29'!D57</f>
        <v>0</v>
      </c>
      <c r="E55" s="202">
        <f>'[2]29'!E57</f>
        <v>0</v>
      </c>
      <c r="F55" s="15">
        <f t="shared" si="6"/>
        <v>84</v>
      </c>
      <c r="G55" s="201">
        <f>'[2]29'!H57</f>
        <v>34</v>
      </c>
      <c r="H55" s="202">
        <f>'[2]29'!I57</f>
        <v>0</v>
      </c>
      <c r="I55" s="202">
        <f>'[2]29'!J57</f>
        <v>0</v>
      </c>
      <c r="J55" s="202">
        <f>'[2]29'!K57</f>
        <v>0</v>
      </c>
      <c r="K55" s="15">
        <f t="shared" si="3"/>
        <v>34</v>
      </c>
      <c r="L55" s="18">
        <f>frq!C55</f>
        <v>1</v>
      </c>
      <c r="M55" s="167">
        <f t="shared" si="4"/>
        <v>33.299999999999997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33.299999999999997</v>
      </c>
      <c r="R55" s="18">
        <v>0.7</v>
      </c>
    </row>
    <row r="56" spans="1:18">
      <c r="A56" s="8" t="s">
        <v>98</v>
      </c>
      <c r="B56" s="201">
        <f>'[2]29'!B58</f>
        <v>84</v>
      </c>
      <c r="C56" s="202">
        <f>'[2]29'!C58</f>
        <v>0</v>
      </c>
      <c r="D56" s="202">
        <f>'[2]29'!D58</f>
        <v>0</v>
      </c>
      <c r="E56" s="202">
        <f>'[2]29'!E58</f>
        <v>0</v>
      </c>
      <c r="F56" s="15">
        <f t="shared" si="6"/>
        <v>84</v>
      </c>
      <c r="G56" s="201">
        <f>'[2]29'!H58</f>
        <v>34</v>
      </c>
      <c r="H56" s="202">
        <f>'[2]29'!I58</f>
        <v>0</v>
      </c>
      <c r="I56" s="202">
        <f>'[2]29'!J58</f>
        <v>0</v>
      </c>
      <c r="J56" s="202">
        <f>'[2]29'!K58</f>
        <v>0</v>
      </c>
      <c r="K56" s="15">
        <f t="shared" si="3"/>
        <v>34</v>
      </c>
      <c r="L56" s="18">
        <f>frq!C56</f>
        <v>1</v>
      </c>
      <c r="M56" s="167">
        <f t="shared" si="4"/>
        <v>33.299999999999997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33.299999999999997</v>
      </c>
      <c r="R56" s="18">
        <v>0.7</v>
      </c>
    </row>
    <row r="57" spans="1:18">
      <c r="A57" s="8" t="s">
        <v>99</v>
      </c>
      <c r="B57" s="201">
        <f>'[2]29'!B59</f>
        <v>84</v>
      </c>
      <c r="C57" s="202">
        <f>'[2]29'!C59</f>
        <v>0</v>
      </c>
      <c r="D57" s="202">
        <f>'[2]29'!D59</f>
        <v>0</v>
      </c>
      <c r="E57" s="202">
        <f>'[2]29'!E59</f>
        <v>0</v>
      </c>
      <c r="F57" s="15">
        <f t="shared" si="6"/>
        <v>84</v>
      </c>
      <c r="G57" s="201">
        <f>'[2]29'!H59</f>
        <v>34</v>
      </c>
      <c r="H57" s="202">
        <f>'[2]29'!I59</f>
        <v>0</v>
      </c>
      <c r="I57" s="202">
        <f>'[2]29'!J59</f>
        <v>0</v>
      </c>
      <c r="J57" s="202">
        <f>'[2]29'!K59</f>
        <v>0</v>
      </c>
      <c r="K57" s="15">
        <f t="shared" si="3"/>
        <v>34</v>
      </c>
      <c r="L57" s="18">
        <f>frq!C57</f>
        <v>1</v>
      </c>
      <c r="M57" s="167">
        <f t="shared" si="4"/>
        <v>33.299999999999997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33.299999999999997</v>
      </c>
      <c r="R57" s="18">
        <v>0.7</v>
      </c>
    </row>
    <row r="58" spans="1:18">
      <c r="A58" s="8" t="s">
        <v>100</v>
      </c>
      <c r="B58" s="201">
        <f>'[2]29'!B60</f>
        <v>84</v>
      </c>
      <c r="C58" s="202">
        <f>'[2]29'!C60</f>
        <v>0</v>
      </c>
      <c r="D58" s="202">
        <f>'[2]29'!D60</f>
        <v>0</v>
      </c>
      <c r="E58" s="202">
        <f>'[2]29'!E60</f>
        <v>0</v>
      </c>
      <c r="F58" s="15">
        <f t="shared" si="6"/>
        <v>84</v>
      </c>
      <c r="G58" s="201">
        <f>'[2]29'!H60</f>
        <v>34</v>
      </c>
      <c r="H58" s="202">
        <f>'[2]29'!I60</f>
        <v>0</v>
      </c>
      <c r="I58" s="202">
        <f>'[2]29'!J60</f>
        <v>0</v>
      </c>
      <c r="J58" s="202">
        <f>'[2]29'!K60</f>
        <v>0</v>
      </c>
      <c r="K58" s="15">
        <f t="shared" si="3"/>
        <v>34</v>
      </c>
      <c r="L58" s="18">
        <f>frq!C58</f>
        <v>1</v>
      </c>
      <c r="M58" s="167">
        <f t="shared" si="4"/>
        <v>33.299999999999997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33.299999999999997</v>
      </c>
      <c r="R58" s="18">
        <v>0.7</v>
      </c>
    </row>
    <row r="59" spans="1:18">
      <c r="A59" s="8" t="s">
        <v>101</v>
      </c>
      <c r="B59" s="201">
        <f>'[2]29'!B61</f>
        <v>84</v>
      </c>
      <c r="C59" s="202">
        <f>'[2]29'!C61</f>
        <v>0</v>
      </c>
      <c r="D59" s="202">
        <f>'[2]29'!D61</f>
        <v>0</v>
      </c>
      <c r="E59" s="202">
        <f>'[2]29'!E61</f>
        <v>0</v>
      </c>
      <c r="F59" s="15">
        <f t="shared" si="6"/>
        <v>84</v>
      </c>
      <c r="G59" s="201">
        <f>'[2]29'!H61</f>
        <v>34</v>
      </c>
      <c r="H59" s="202">
        <f>'[2]29'!I61</f>
        <v>0</v>
      </c>
      <c r="I59" s="202">
        <f>'[2]29'!J61</f>
        <v>0</v>
      </c>
      <c r="J59" s="202">
        <f>'[2]29'!K61</f>
        <v>0</v>
      </c>
      <c r="K59" s="15">
        <f t="shared" si="3"/>
        <v>34</v>
      </c>
      <c r="L59" s="18">
        <f>frq!C59</f>
        <v>1</v>
      </c>
      <c r="M59" s="167">
        <f t="shared" si="4"/>
        <v>33.299999999999997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33.299999999999997</v>
      </c>
      <c r="R59" s="18">
        <v>0.7</v>
      </c>
    </row>
    <row r="60" spans="1:18">
      <c r="A60" s="8" t="s">
        <v>102</v>
      </c>
      <c r="B60" s="201">
        <f>'[2]29'!B62</f>
        <v>84</v>
      </c>
      <c r="C60" s="202">
        <f>'[2]29'!C62</f>
        <v>0</v>
      </c>
      <c r="D60" s="202">
        <f>'[2]29'!D62</f>
        <v>0</v>
      </c>
      <c r="E60" s="202">
        <f>'[2]29'!E62</f>
        <v>0</v>
      </c>
      <c r="F60" s="15">
        <f t="shared" si="6"/>
        <v>84</v>
      </c>
      <c r="G60" s="201">
        <f>'[2]29'!H62</f>
        <v>34</v>
      </c>
      <c r="H60" s="202">
        <f>'[2]29'!I62</f>
        <v>0</v>
      </c>
      <c r="I60" s="202">
        <f>'[2]29'!J62</f>
        <v>0</v>
      </c>
      <c r="J60" s="202">
        <f>'[2]29'!K62</f>
        <v>0</v>
      </c>
      <c r="K60" s="15">
        <f t="shared" si="3"/>
        <v>34</v>
      </c>
      <c r="L60" s="18">
        <f>frq!C60</f>
        <v>1</v>
      </c>
      <c r="M60" s="167">
        <f t="shared" si="4"/>
        <v>33.299999999999997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33.299999999999997</v>
      </c>
      <c r="R60" s="18">
        <v>0.7</v>
      </c>
    </row>
    <row r="61" spans="1:18">
      <c r="A61" s="8" t="s">
        <v>103</v>
      </c>
      <c r="B61" s="201">
        <f>'[2]29'!B63</f>
        <v>84</v>
      </c>
      <c r="C61" s="202">
        <f>'[2]29'!C63</f>
        <v>0</v>
      </c>
      <c r="D61" s="202">
        <f>'[2]29'!D63</f>
        <v>0</v>
      </c>
      <c r="E61" s="202">
        <f>'[2]29'!E63</f>
        <v>0</v>
      </c>
      <c r="F61" s="15">
        <f t="shared" si="6"/>
        <v>84</v>
      </c>
      <c r="G61" s="201">
        <f>'[2]29'!H63</f>
        <v>34</v>
      </c>
      <c r="H61" s="202">
        <f>'[2]29'!I63</f>
        <v>0</v>
      </c>
      <c r="I61" s="202">
        <f>'[2]29'!J63</f>
        <v>0</v>
      </c>
      <c r="J61" s="202">
        <f>'[2]29'!K63</f>
        <v>0</v>
      </c>
      <c r="K61" s="15">
        <f t="shared" si="3"/>
        <v>34</v>
      </c>
      <c r="L61" s="18">
        <f>frq!C61</f>
        <v>1</v>
      </c>
      <c r="M61" s="167">
        <f t="shared" si="4"/>
        <v>33.299999999999997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33.299999999999997</v>
      </c>
      <c r="R61" s="18">
        <v>0.7</v>
      </c>
    </row>
    <row r="62" spans="1:18">
      <c r="A62" s="8" t="s">
        <v>104</v>
      </c>
      <c r="B62" s="201">
        <f>'[2]29'!B64</f>
        <v>84</v>
      </c>
      <c r="C62" s="202">
        <f>'[2]29'!C64</f>
        <v>0</v>
      </c>
      <c r="D62" s="202">
        <f>'[2]29'!D64</f>
        <v>0</v>
      </c>
      <c r="E62" s="202">
        <f>'[2]29'!E64</f>
        <v>0</v>
      </c>
      <c r="F62" s="15">
        <f t="shared" si="6"/>
        <v>84</v>
      </c>
      <c r="G62" s="201">
        <f>'[2]29'!H64</f>
        <v>34</v>
      </c>
      <c r="H62" s="202">
        <f>'[2]29'!I64</f>
        <v>0</v>
      </c>
      <c r="I62" s="202">
        <f>'[2]29'!J64</f>
        <v>0</v>
      </c>
      <c r="J62" s="202">
        <f>'[2]29'!K64</f>
        <v>0</v>
      </c>
      <c r="K62" s="15">
        <f t="shared" si="3"/>
        <v>34</v>
      </c>
      <c r="L62" s="18">
        <f>frq!C62</f>
        <v>1</v>
      </c>
      <c r="M62" s="167">
        <f t="shared" si="4"/>
        <v>33.299999999999997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33.299999999999997</v>
      </c>
      <c r="R62" s="18">
        <v>0.7</v>
      </c>
    </row>
    <row r="63" spans="1:18">
      <c r="A63" s="8" t="s">
        <v>105</v>
      </c>
      <c r="B63" s="201">
        <f>'[2]29'!B65</f>
        <v>84</v>
      </c>
      <c r="C63" s="202">
        <f>'[2]29'!C65</f>
        <v>0</v>
      </c>
      <c r="D63" s="202">
        <f>'[2]29'!D65</f>
        <v>0</v>
      </c>
      <c r="E63" s="202">
        <f>'[2]29'!E65</f>
        <v>0</v>
      </c>
      <c r="F63" s="15">
        <f t="shared" si="6"/>
        <v>84</v>
      </c>
      <c r="G63" s="201">
        <f>'[2]29'!H65</f>
        <v>34</v>
      </c>
      <c r="H63" s="202">
        <f>'[2]29'!I65</f>
        <v>0</v>
      </c>
      <c r="I63" s="202">
        <f>'[2]29'!J65</f>
        <v>0</v>
      </c>
      <c r="J63" s="202">
        <f>'[2]29'!K65</f>
        <v>0</v>
      </c>
      <c r="K63" s="15">
        <f t="shared" si="3"/>
        <v>34</v>
      </c>
      <c r="L63" s="18">
        <f>frq!C63</f>
        <v>1</v>
      </c>
      <c r="M63" s="167">
        <f t="shared" si="4"/>
        <v>33.299999999999997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33.299999999999997</v>
      </c>
      <c r="R63" s="18">
        <v>0.7</v>
      </c>
    </row>
    <row r="64" spans="1:18">
      <c r="A64" s="8" t="s">
        <v>106</v>
      </c>
      <c r="B64" s="201">
        <f>'[2]29'!B66</f>
        <v>84</v>
      </c>
      <c r="C64" s="202">
        <f>'[2]29'!C66</f>
        <v>0</v>
      </c>
      <c r="D64" s="202">
        <f>'[2]29'!D66</f>
        <v>0</v>
      </c>
      <c r="E64" s="202">
        <f>'[2]29'!E66</f>
        <v>0</v>
      </c>
      <c r="F64" s="15">
        <f t="shared" si="6"/>
        <v>84</v>
      </c>
      <c r="G64" s="201">
        <f>'[2]29'!H66</f>
        <v>34</v>
      </c>
      <c r="H64" s="202">
        <f>'[2]29'!I66</f>
        <v>0</v>
      </c>
      <c r="I64" s="202">
        <f>'[2]29'!J66</f>
        <v>0</v>
      </c>
      <c r="J64" s="202">
        <f>'[2]29'!K66</f>
        <v>0</v>
      </c>
      <c r="K64" s="15">
        <f t="shared" si="3"/>
        <v>34</v>
      </c>
      <c r="L64" s="18">
        <f>frq!C64</f>
        <v>1</v>
      </c>
      <c r="M64" s="167">
        <f t="shared" si="4"/>
        <v>33.299999999999997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33.299999999999997</v>
      </c>
      <c r="R64" s="18">
        <v>0.7</v>
      </c>
    </row>
    <row r="65" spans="1:18">
      <c r="A65" s="8" t="s">
        <v>107</v>
      </c>
      <c r="B65" s="201">
        <f>'[2]29'!B67</f>
        <v>84</v>
      </c>
      <c r="C65" s="202">
        <f>'[2]29'!C67</f>
        <v>0</v>
      </c>
      <c r="D65" s="202">
        <f>'[2]29'!D67</f>
        <v>0</v>
      </c>
      <c r="E65" s="202">
        <f>'[2]29'!E67</f>
        <v>0</v>
      </c>
      <c r="F65" s="15">
        <f t="shared" si="6"/>
        <v>84</v>
      </c>
      <c r="G65" s="201">
        <f>'[2]29'!H67</f>
        <v>34</v>
      </c>
      <c r="H65" s="202">
        <f>'[2]29'!I67</f>
        <v>0</v>
      </c>
      <c r="I65" s="202">
        <f>'[2]29'!J67</f>
        <v>0</v>
      </c>
      <c r="J65" s="202">
        <f>'[2]29'!K67</f>
        <v>0</v>
      </c>
      <c r="K65" s="15">
        <f t="shared" si="3"/>
        <v>34</v>
      </c>
      <c r="L65" s="18">
        <f>frq!C65</f>
        <v>1</v>
      </c>
      <c r="M65" s="167">
        <f t="shared" si="4"/>
        <v>33.299999999999997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33.299999999999997</v>
      </c>
      <c r="R65" s="18">
        <v>0.7</v>
      </c>
    </row>
    <row r="66" spans="1:18">
      <c r="A66" s="8" t="s">
        <v>108</v>
      </c>
      <c r="B66" s="201">
        <f>'[2]29'!B68</f>
        <v>84</v>
      </c>
      <c r="C66" s="202">
        <f>'[2]29'!C68</f>
        <v>0</v>
      </c>
      <c r="D66" s="202">
        <f>'[2]29'!D68</f>
        <v>0</v>
      </c>
      <c r="E66" s="202">
        <f>'[2]29'!E68</f>
        <v>0</v>
      </c>
      <c r="F66" s="15">
        <f t="shared" si="6"/>
        <v>84</v>
      </c>
      <c r="G66" s="201">
        <f>'[2]29'!H68</f>
        <v>34</v>
      </c>
      <c r="H66" s="202">
        <f>'[2]29'!I68</f>
        <v>0</v>
      </c>
      <c r="I66" s="202">
        <f>'[2]29'!J68</f>
        <v>0</v>
      </c>
      <c r="J66" s="202">
        <f>'[2]29'!K68</f>
        <v>0</v>
      </c>
      <c r="K66" s="15">
        <f t="shared" si="3"/>
        <v>34</v>
      </c>
      <c r="L66" s="18">
        <f>frq!C66</f>
        <v>1</v>
      </c>
      <c r="M66" s="167">
        <f t="shared" si="4"/>
        <v>33.299999999999997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33.299999999999997</v>
      </c>
      <c r="R66" s="18">
        <v>0.7</v>
      </c>
    </row>
    <row r="67" spans="1:18">
      <c r="A67" s="8" t="s">
        <v>109</v>
      </c>
      <c r="B67" s="201">
        <f>'[2]29'!B69</f>
        <v>84</v>
      </c>
      <c r="C67" s="202">
        <f>'[2]29'!C69</f>
        <v>0</v>
      </c>
      <c r="D67" s="202">
        <f>'[2]29'!D69</f>
        <v>0</v>
      </c>
      <c r="E67" s="202">
        <f>'[2]29'!E69</f>
        <v>0</v>
      </c>
      <c r="F67" s="15">
        <f t="shared" si="6"/>
        <v>84</v>
      </c>
      <c r="G67" s="201">
        <f>'[2]29'!H69</f>
        <v>34</v>
      </c>
      <c r="H67" s="202">
        <f>'[2]29'!I69</f>
        <v>0</v>
      </c>
      <c r="I67" s="202">
        <f>'[2]29'!J69</f>
        <v>0</v>
      </c>
      <c r="J67" s="202">
        <f>'[2]29'!K69</f>
        <v>0</v>
      </c>
      <c r="K67" s="15">
        <f t="shared" si="3"/>
        <v>34</v>
      </c>
      <c r="L67" s="18">
        <f>frq!C67</f>
        <v>1</v>
      </c>
      <c r="M67" s="167">
        <f t="shared" si="4"/>
        <v>33.299999999999997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33.299999999999997</v>
      </c>
      <c r="R67" s="18">
        <v>0.7</v>
      </c>
    </row>
    <row r="68" spans="1:18">
      <c r="A68" s="8" t="s">
        <v>110</v>
      </c>
      <c r="B68" s="201">
        <f>'[2]29'!B70</f>
        <v>84</v>
      </c>
      <c r="C68" s="202">
        <f>'[2]29'!C70</f>
        <v>0</v>
      </c>
      <c r="D68" s="202">
        <f>'[2]29'!D70</f>
        <v>0</v>
      </c>
      <c r="E68" s="202">
        <f>'[2]29'!E70</f>
        <v>0</v>
      </c>
      <c r="F68" s="15">
        <f t="shared" si="6"/>
        <v>84</v>
      </c>
      <c r="G68" s="201">
        <f>'[2]29'!H70</f>
        <v>35</v>
      </c>
      <c r="H68" s="202">
        <f>'[2]29'!I70</f>
        <v>0</v>
      </c>
      <c r="I68" s="202">
        <f>'[2]29'!J70</f>
        <v>0</v>
      </c>
      <c r="J68" s="202">
        <f>'[2]29'!K70</f>
        <v>0</v>
      </c>
      <c r="K68" s="15">
        <f t="shared" ref="K68:K98" si="13">SUM(G68:J68)</f>
        <v>35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34.299999999999997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34.299999999999997</v>
      </c>
      <c r="R68" s="18">
        <v>0.7</v>
      </c>
    </row>
    <row r="69" spans="1:18">
      <c r="A69" s="8" t="s">
        <v>111</v>
      </c>
      <c r="B69" s="201">
        <f>'[2]29'!B71</f>
        <v>84</v>
      </c>
      <c r="C69" s="202">
        <f>'[2]29'!C71</f>
        <v>0</v>
      </c>
      <c r="D69" s="202">
        <f>'[2]29'!D71</f>
        <v>0</v>
      </c>
      <c r="E69" s="202">
        <f>'[2]29'!E71</f>
        <v>0</v>
      </c>
      <c r="F69" s="15">
        <f t="shared" ref="F69:F98" si="16">SUM(B69:E69)</f>
        <v>84</v>
      </c>
      <c r="G69" s="201">
        <f>'[2]29'!H71</f>
        <v>35</v>
      </c>
      <c r="H69" s="202">
        <f>'[2]29'!I71</f>
        <v>0</v>
      </c>
      <c r="I69" s="202">
        <f>'[2]29'!J71</f>
        <v>0</v>
      </c>
      <c r="J69" s="202">
        <f>'[2]29'!K71</f>
        <v>0</v>
      </c>
      <c r="K69" s="15">
        <f t="shared" si="13"/>
        <v>35</v>
      </c>
      <c r="L69" s="18">
        <f>frq!C69</f>
        <v>1</v>
      </c>
      <c r="M69" s="167">
        <f t="shared" si="14"/>
        <v>34.299999999999997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34.299999999999997</v>
      </c>
      <c r="R69" s="18">
        <v>0.7</v>
      </c>
    </row>
    <row r="70" spans="1:18">
      <c r="A70" s="8" t="s">
        <v>112</v>
      </c>
      <c r="B70" s="201">
        <f>'[2]29'!B72</f>
        <v>84</v>
      </c>
      <c r="C70" s="202">
        <f>'[2]29'!C72</f>
        <v>0</v>
      </c>
      <c r="D70" s="202">
        <f>'[2]29'!D72</f>
        <v>0</v>
      </c>
      <c r="E70" s="202">
        <f>'[2]29'!E72</f>
        <v>0</v>
      </c>
      <c r="F70" s="15">
        <f t="shared" si="16"/>
        <v>84</v>
      </c>
      <c r="G70" s="201">
        <f>'[2]29'!H72</f>
        <v>35</v>
      </c>
      <c r="H70" s="202">
        <f>'[2]29'!I72</f>
        <v>0</v>
      </c>
      <c r="I70" s="202">
        <f>'[2]29'!J72</f>
        <v>0</v>
      </c>
      <c r="J70" s="202">
        <f>'[2]29'!K72</f>
        <v>0</v>
      </c>
      <c r="K70" s="15">
        <f t="shared" si="13"/>
        <v>35</v>
      </c>
      <c r="L70" s="18">
        <f>frq!C70</f>
        <v>1</v>
      </c>
      <c r="M70" s="167">
        <f t="shared" si="14"/>
        <v>34.299999999999997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34.299999999999997</v>
      </c>
      <c r="R70" s="18">
        <v>0.7</v>
      </c>
    </row>
    <row r="71" spans="1:18">
      <c r="A71" s="8" t="s">
        <v>113</v>
      </c>
      <c r="B71" s="201">
        <f>'[2]29'!B73</f>
        <v>84</v>
      </c>
      <c r="C71" s="202">
        <f>'[2]29'!C73</f>
        <v>0</v>
      </c>
      <c r="D71" s="202">
        <f>'[2]29'!D73</f>
        <v>0</v>
      </c>
      <c r="E71" s="202">
        <f>'[2]29'!E73</f>
        <v>0</v>
      </c>
      <c r="F71" s="15">
        <f t="shared" si="16"/>
        <v>84</v>
      </c>
      <c r="G71" s="201">
        <f>'[2]29'!H73</f>
        <v>35</v>
      </c>
      <c r="H71" s="202">
        <f>'[2]29'!I73</f>
        <v>0</v>
      </c>
      <c r="I71" s="202">
        <f>'[2]29'!J73</f>
        <v>0</v>
      </c>
      <c r="J71" s="202">
        <f>'[2]29'!K73</f>
        <v>0</v>
      </c>
      <c r="K71" s="15">
        <f t="shared" si="13"/>
        <v>35</v>
      </c>
      <c r="L71" s="18">
        <f>frq!C71</f>
        <v>1</v>
      </c>
      <c r="M71" s="167">
        <f t="shared" si="14"/>
        <v>34.299999999999997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34.299999999999997</v>
      </c>
      <c r="R71" s="18">
        <v>0.7</v>
      </c>
    </row>
    <row r="72" spans="1:18">
      <c r="A72" s="8" t="s">
        <v>114</v>
      </c>
      <c r="B72" s="201">
        <f>'[2]29'!B74</f>
        <v>84</v>
      </c>
      <c r="C72" s="202">
        <f>'[2]29'!C74</f>
        <v>0</v>
      </c>
      <c r="D72" s="202">
        <f>'[2]29'!D74</f>
        <v>0</v>
      </c>
      <c r="E72" s="202">
        <f>'[2]29'!E74</f>
        <v>0</v>
      </c>
      <c r="F72" s="15">
        <f t="shared" si="16"/>
        <v>84</v>
      </c>
      <c r="G72" s="201">
        <f>'[2]29'!H74</f>
        <v>35</v>
      </c>
      <c r="H72" s="202">
        <f>'[2]29'!I74</f>
        <v>0</v>
      </c>
      <c r="I72" s="202">
        <f>'[2]29'!J74</f>
        <v>0</v>
      </c>
      <c r="J72" s="202">
        <f>'[2]29'!K74</f>
        <v>0</v>
      </c>
      <c r="K72" s="15">
        <f t="shared" si="13"/>
        <v>35</v>
      </c>
      <c r="L72" s="18">
        <f>frq!C72</f>
        <v>1</v>
      </c>
      <c r="M72" s="167">
        <f t="shared" si="14"/>
        <v>34.299999999999997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34.299999999999997</v>
      </c>
      <c r="R72" s="18">
        <v>0.7</v>
      </c>
    </row>
    <row r="73" spans="1:18">
      <c r="A73" s="8" t="s">
        <v>115</v>
      </c>
      <c r="B73" s="201">
        <f>'[2]29'!B75</f>
        <v>84</v>
      </c>
      <c r="C73" s="202">
        <f>'[2]29'!C75</f>
        <v>0</v>
      </c>
      <c r="D73" s="202">
        <f>'[2]29'!D75</f>
        <v>0</v>
      </c>
      <c r="E73" s="202">
        <f>'[2]29'!E75</f>
        <v>0</v>
      </c>
      <c r="F73" s="15">
        <f t="shared" si="16"/>
        <v>84</v>
      </c>
      <c r="G73" s="201">
        <f>'[2]29'!H75</f>
        <v>35</v>
      </c>
      <c r="H73" s="202">
        <f>'[2]29'!I75</f>
        <v>0</v>
      </c>
      <c r="I73" s="202">
        <f>'[2]29'!J75</f>
        <v>0</v>
      </c>
      <c r="J73" s="202">
        <f>'[2]29'!K75</f>
        <v>0</v>
      </c>
      <c r="K73" s="15">
        <f t="shared" si="13"/>
        <v>35</v>
      </c>
      <c r="L73" s="18">
        <f>frq!C73</f>
        <v>1</v>
      </c>
      <c r="M73" s="167">
        <f t="shared" si="14"/>
        <v>34.299999999999997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34.299999999999997</v>
      </c>
      <c r="R73" s="18">
        <v>0.7</v>
      </c>
    </row>
    <row r="74" spans="1:18">
      <c r="A74" s="8" t="s">
        <v>116</v>
      </c>
      <c r="B74" s="201">
        <f>'[2]29'!B76</f>
        <v>84</v>
      </c>
      <c r="C74" s="202">
        <f>'[2]29'!C76</f>
        <v>0</v>
      </c>
      <c r="D74" s="202">
        <f>'[2]29'!D76</f>
        <v>0</v>
      </c>
      <c r="E74" s="202">
        <f>'[2]29'!E76</f>
        <v>0</v>
      </c>
      <c r="F74" s="15">
        <f t="shared" si="16"/>
        <v>84</v>
      </c>
      <c r="G74" s="201">
        <f>'[2]29'!H76</f>
        <v>35</v>
      </c>
      <c r="H74" s="202">
        <f>'[2]29'!I76</f>
        <v>0</v>
      </c>
      <c r="I74" s="202">
        <f>'[2]29'!J76</f>
        <v>0</v>
      </c>
      <c r="J74" s="202">
        <f>'[2]29'!K76</f>
        <v>0</v>
      </c>
      <c r="K74" s="15">
        <f t="shared" si="13"/>
        <v>35</v>
      </c>
      <c r="L74" s="18">
        <f>frq!C74</f>
        <v>1</v>
      </c>
      <c r="M74" s="167">
        <f t="shared" si="14"/>
        <v>34.299999999999997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34.299999999999997</v>
      </c>
      <c r="R74" s="18">
        <v>0.7</v>
      </c>
    </row>
    <row r="75" spans="1:18">
      <c r="A75" s="8" t="s">
        <v>117</v>
      </c>
      <c r="B75" s="201">
        <f>'[2]29'!B77</f>
        <v>84</v>
      </c>
      <c r="C75" s="202">
        <f>'[2]29'!C77</f>
        <v>0</v>
      </c>
      <c r="D75" s="202">
        <f>'[2]29'!D77</f>
        <v>0</v>
      </c>
      <c r="E75" s="202">
        <f>'[2]29'!E77</f>
        <v>0</v>
      </c>
      <c r="F75" s="15">
        <f t="shared" si="16"/>
        <v>84</v>
      </c>
      <c r="G75" s="201">
        <f>'[2]29'!H77</f>
        <v>35</v>
      </c>
      <c r="H75" s="202">
        <f>'[2]29'!I77</f>
        <v>0</v>
      </c>
      <c r="I75" s="202">
        <f>'[2]29'!J77</f>
        <v>0</v>
      </c>
      <c r="J75" s="202">
        <f>'[2]29'!K77</f>
        <v>0</v>
      </c>
      <c r="K75" s="15">
        <f t="shared" si="13"/>
        <v>35</v>
      </c>
      <c r="L75" s="18">
        <f>frq!C75</f>
        <v>1</v>
      </c>
      <c r="M75" s="167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</row>
    <row r="76" spans="1:18">
      <c r="A76" s="8" t="s">
        <v>118</v>
      </c>
      <c r="B76" s="201">
        <f>'[2]29'!B78</f>
        <v>84</v>
      </c>
      <c r="C76" s="202">
        <f>'[2]29'!C78</f>
        <v>0</v>
      </c>
      <c r="D76" s="202">
        <f>'[2]29'!D78</f>
        <v>0</v>
      </c>
      <c r="E76" s="202">
        <f>'[2]29'!E78</f>
        <v>0</v>
      </c>
      <c r="F76" s="15">
        <f t="shared" si="16"/>
        <v>84</v>
      </c>
      <c r="G76" s="201">
        <f>'[2]29'!H78</f>
        <v>35</v>
      </c>
      <c r="H76" s="202">
        <f>'[2]29'!I78</f>
        <v>0</v>
      </c>
      <c r="I76" s="202">
        <f>'[2]29'!J78</f>
        <v>0</v>
      </c>
      <c r="J76" s="202">
        <f>'[2]29'!K78</f>
        <v>0</v>
      </c>
      <c r="K76" s="15">
        <f t="shared" si="13"/>
        <v>35</v>
      </c>
      <c r="L76" s="18">
        <f>frq!C76</f>
        <v>1</v>
      </c>
      <c r="M76" s="167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</row>
    <row r="77" spans="1:18">
      <c r="A77" s="8" t="s">
        <v>119</v>
      </c>
      <c r="B77" s="201">
        <f>'[2]29'!B79</f>
        <v>84</v>
      </c>
      <c r="C77" s="202">
        <f>'[2]29'!C79</f>
        <v>0</v>
      </c>
      <c r="D77" s="202">
        <f>'[2]29'!D79</f>
        <v>0</v>
      </c>
      <c r="E77" s="202">
        <f>'[2]29'!E79</f>
        <v>0</v>
      </c>
      <c r="F77" s="15">
        <f t="shared" si="16"/>
        <v>84</v>
      </c>
      <c r="G77" s="201">
        <f>'[2]29'!H79</f>
        <v>35</v>
      </c>
      <c r="H77" s="202">
        <f>'[2]29'!I79</f>
        <v>0</v>
      </c>
      <c r="I77" s="202">
        <f>'[2]29'!J79</f>
        <v>0</v>
      </c>
      <c r="J77" s="202">
        <f>'[2]29'!K79</f>
        <v>0</v>
      </c>
      <c r="K77" s="15">
        <f t="shared" si="13"/>
        <v>35</v>
      </c>
      <c r="L77" s="18">
        <f>frq!C77</f>
        <v>1</v>
      </c>
      <c r="M77" s="167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</row>
    <row r="78" spans="1:18">
      <c r="A78" s="8" t="s">
        <v>120</v>
      </c>
      <c r="B78" s="201">
        <f>'[2]29'!B80</f>
        <v>84</v>
      </c>
      <c r="C78" s="202">
        <f>'[2]29'!C80</f>
        <v>0</v>
      </c>
      <c r="D78" s="202">
        <f>'[2]29'!D80</f>
        <v>0</v>
      </c>
      <c r="E78" s="202">
        <f>'[2]29'!E80</f>
        <v>0</v>
      </c>
      <c r="F78" s="15">
        <f t="shared" si="16"/>
        <v>84</v>
      </c>
      <c r="G78" s="201">
        <f>'[2]29'!H80</f>
        <v>36</v>
      </c>
      <c r="H78" s="202">
        <f>'[2]29'!I80</f>
        <v>0</v>
      </c>
      <c r="I78" s="202">
        <f>'[2]29'!J80</f>
        <v>0</v>
      </c>
      <c r="J78" s="202">
        <f>'[2]29'!K80</f>
        <v>0</v>
      </c>
      <c r="K78" s="15">
        <f t="shared" si="13"/>
        <v>36</v>
      </c>
      <c r="L78" s="18">
        <f>frq!C78</f>
        <v>1</v>
      </c>
      <c r="M78" s="167">
        <f t="shared" si="14"/>
        <v>35.6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35.6</v>
      </c>
      <c r="R78" s="18">
        <v>0.4</v>
      </c>
    </row>
    <row r="79" spans="1:18">
      <c r="A79" s="8" t="s">
        <v>121</v>
      </c>
      <c r="B79" s="201">
        <f>'[2]29'!B81</f>
        <v>84</v>
      </c>
      <c r="C79" s="202">
        <f>'[2]29'!C81</f>
        <v>0</v>
      </c>
      <c r="D79" s="202">
        <f>'[2]29'!D81</f>
        <v>0</v>
      </c>
      <c r="E79" s="202">
        <f>'[2]29'!E81</f>
        <v>0</v>
      </c>
      <c r="F79" s="15">
        <f t="shared" si="16"/>
        <v>84</v>
      </c>
      <c r="G79" s="201">
        <f>'[2]29'!H81</f>
        <v>36</v>
      </c>
      <c r="H79" s="202">
        <f>'[2]29'!I81</f>
        <v>0</v>
      </c>
      <c r="I79" s="202">
        <f>'[2]29'!J81</f>
        <v>0</v>
      </c>
      <c r="J79" s="202">
        <f>'[2]29'!K81</f>
        <v>0</v>
      </c>
      <c r="K79" s="15">
        <f t="shared" si="13"/>
        <v>36</v>
      </c>
      <c r="L79" s="18">
        <f>frq!C79</f>
        <v>1</v>
      </c>
      <c r="M79" s="167">
        <f t="shared" si="14"/>
        <v>35.6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35.6</v>
      </c>
      <c r="R79" s="18">
        <v>0.4</v>
      </c>
    </row>
    <row r="80" spans="1:18">
      <c r="A80" s="8" t="s">
        <v>122</v>
      </c>
      <c r="B80" s="201">
        <f>'[2]29'!B82</f>
        <v>84</v>
      </c>
      <c r="C80" s="202">
        <f>'[2]29'!C82</f>
        <v>0</v>
      </c>
      <c r="D80" s="202">
        <f>'[2]29'!D82</f>
        <v>0</v>
      </c>
      <c r="E80" s="202">
        <f>'[2]29'!E82</f>
        <v>0</v>
      </c>
      <c r="F80" s="15">
        <f t="shared" si="16"/>
        <v>84</v>
      </c>
      <c r="G80" s="201">
        <f>'[2]29'!H82</f>
        <v>36</v>
      </c>
      <c r="H80" s="202">
        <f>'[2]29'!I82</f>
        <v>0</v>
      </c>
      <c r="I80" s="202">
        <f>'[2]29'!J82</f>
        <v>0</v>
      </c>
      <c r="J80" s="202">
        <f>'[2]29'!K82</f>
        <v>0</v>
      </c>
      <c r="K80" s="15">
        <f t="shared" si="13"/>
        <v>36</v>
      </c>
      <c r="L80" s="18">
        <f>frq!C80</f>
        <v>1</v>
      </c>
      <c r="M80" s="167">
        <f t="shared" si="14"/>
        <v>35.6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35.6</v>
      </c>
      <c r="R80" s="18">
        <v>0.4</v>
      </c>
    </row>
    <row r="81" spans="1:18">
      <c r="A81" s="8" t="s">
        <v>123</v>
      </c>
      <c r="B81" s="201">
        <f>'[2]29'!B83</f>
        <v>84</v>
      </c>
      <c r="C81" s="202">
        <f>'[2]29'!C83</f>
        <v>0</v>
      </c>
      <c r="D81" s="202">
        <f>'[2]29'!D83</f>
        <v>0</v>
      </c>
      <c r="E81" s="202">
        <f>'[2]29'!E83</f>
        <v>0</v>
      </c>
      <c r="F81" s="15">
        <f t="shared" si="16"/>
        <v>84</v>
      </c>
      <c r="G81" s="201">
        <f>'[2]29'!H83</f>
        <v>36</v>
      </c>
      <c r="H81" s="202">
        <f>'[2]29'!I83</f>
        <v>0</v>
      </c>
      <c r="I81" s="202">
        <f>'[2]29'!J83</f>
        <v>0</v>
      </c>
      <c r="J81" s="202">
        <f>'[2]29'!K83</f>
        <v>0</v>
      </c>
      <c r="K81" s="15">
        <f t="shared" si="13"/>
        <v>36</v>
      </c>
      <c r="L81" s="18">
        <f>frq!C81</f>
        <v>1</v>
      </c>
      <c r="M81" s="167">
        <f t="shared" si="14"/>
        <v>35.6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35.6</v>
      </c>
      <c r="R81" s="18">
        <v>0.4</v>
      </c>
    </row>
    <row r="82" spans="1:18">
      <c r="A82" s="8" t="s">
        <v>124</v>
      </c>
      <c r="B82" s="201">
        <f>'[2]29'!B84</f>
        <v>84</v>
      </c>
      <c r="C82" s="202">
        <f>'[2]29'!C84</f>
        <v>0</v>
      </c>
      <c r="D82" s="202">
        <f>'[2]29'!D84</f>
        <v>0</v>
      </c>
      <c r="E82" s="202">
        <f>'[2]29'!E84</f>
        <v>0</v>
      </c>
      <c r="F82" s="15">
        <f t="shared" si="16"/>
        <v>84</v>
      </c>
      <c r="G82" s="201">
        <f>'[2]29'!H84</f>
        <v>36</v>
      </c>
      <c r="H82" s="202">
        <f>'[2]29'!I84</f>
        <v>0</v>
      </c>
      <c r="I82" s="202">
        <f>'[2]29'!J84</f>
        <v>0</v>
      </c>
      <c r="J82" s="202">
        <f>'[2]29'!K84</f>
        <v>0</v>
      </c>
      <c r="K82" s="15">
        <f t="shared" si="13"/>
        <v>36</v>
      </c>
      <c r="L82" s="18">
        <f>frq!C82</f>
        <v>1</v>
      </c>
      <c r="M82" s="167">
        <f t="shared" si="14"/>
        <v>35.6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35.6</v>
      </c>
      <c r="R82" s="18">
        <v>0.4</v>
      </c>
    </row>
    <row r="83" spans="1:18">
      <c r="A83" s="8" t="s">
        <v>125</v>
      </c>
      <c r="B83" s="201">
        <f>'[2]29'!B85</f>
        <v>84</v>
      </c>
      <c r="C83" s="202">
        <f>'[2]29'!C85</f>
        <v>0</v>
      </c>
      <c r="D83" s="202">
        <f>'[2]29'!D85</f>
        <v>0</v>
      </c>
      <c r="E83" s="202">
        <f>'[2]29'!E85</f>
        <v>0</v>
      </c>
      <c r="F83" s="15">
        <f t="shared" si="16"/>
        <v>84</v>
      </c>
      <c r="G83" s="201">
        <f>'[2]29'!H85</f>
        <v>37</v>
      </c>
      <c r="H83" s="202">
        <f>'[2]29'!I85</f>
        <v>0</v>
      </c>
      <c r="I83" s="202">
        <f>'[2]29'!J85</f>
        <v>0</v>
      </c>
      <c r="J83" s="202">
        <f>'[2]29'!K85</f>
        <v>0</v>
      </c>
      <c r="K83" s="15">
        <f t="shared" si="13"/>
        <v>37</v>
      </c>
      <c r="L83" s="18">
        <f>frq!C83</f>
        <v>1</v>
      </c>
      <c r="M83" s="167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</row>
    <row r="84" spans="1:18">
      <c r="A84" s="8" t="s">
        <v>126</v>
      </c>
      <c r="B84" s="201">
        <f>'[2]29'!B86</f>
        <v>84</v>
      </c>
      <c r="C84" s="202">
        <f>'[2]29'!C86</f>
        <v>0</v>
      </c>
      <c r="D84" s="202">
        <f>'[2]29'!D86</f>
        <v>0</v>
      </c>
      <c r="E84" s="202">
        <f>'[2]29'!E86</f>
        <v>0</v>
      </c>
      <c r="F84" s="15">
        <f t="shared" si="16"/>
        <v>84</v>
      </c>
      <c r="G84" s="201">
        <f>'[2]29'!H86</f>
        <v>37</v>
      </c>
      <c r="H84" s="202">
        <f>'[2]29'!I86</f>
        <v>0</v>
      </c>
      <c r="I84" s="202">
        <f>'[2]29'!J86</f>
        <v>0</v>
      </c>
      <c r="J84" s="202">
        <f>'[2]29'!K86</f>
        <v>0</v>
      </c>
      <c r="K84" s="15">
        <f t="shared" si="13"/>
        <v>37</v>
      </c>
      <c r="L84" s="18">
        <f>frq!C84</f>
        <v>1</v>
      </c>
      <c r="M84" s="167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</row>
    <row r="85" spans="1:18">
      <c r="A85" s="8" t="s">
        <v>127</v>
      </c>
      <c r="B85" s="201">
        <f>'[2]29'!B87</f>
        <v>84</v>
      </c>
      <c r="C85" s="202">
        <f>'[2]29'!C87</f>
        <v>0</v>
      </c>
      <c r="D85" s="202">
        <f>'[2]29'!D87</f>
        <v>0</v>
      </c>
      <c r="E85" s="202">
        <f>'[2]29'!E87</f>
        <v>0</v>
      </c>
      <c r="F85" s="15">
        <f t="shared" si="16"/>
        <v>84</v>
      </c>
      <c r="G85" s="201">
        <f>'[2]29'!H87</f>
        <v>37</v>
      </c>
      <c r="H85" s="202">
        <f>'[2]29'!I87</f>
        <v>0</v>
      </c>
      <c r="I85" s="202">
        <f>'[2]29'!J87</f>
        <v>0</v>
      </c>
      <c r="J85" s="202">
        <f>'[2]29'!K87</f>
        <v>0</v>
      </c>
      <c r="K85" s="15">
        <f t="shared" si="13"/>
        <v>37</v>
      </c>
      <c r="L85" s="18">
        <f>frq!C85</f>
        <v>1</v>
      </c>
      <c r="M85" s="167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</row>
    <row r="86" spans="1:18">
      <c r="A86" s="8" t="s">
        <v>128</v>
      </c>
      <c r="B86" s="201">
        <f>'[2]29'!B88</f>
        <v>84</v>
      </c>
      <c r="C86" s="202">
        <f>'[2]29'!C88</f>
        <v>0</v>
      </c>
      <c r="D86" s="202">
        <f>'[2]29'!D88</f>
        <v>0</v>
      </c>
      <c r="E86" s="202">
        <f>'[2]29'!E88</f>
        <v>0</v>
      </c>
      <c r="F86" s="15">
        <f t="shared" si="16"/>
        <v>84</v>
      </c>
      <c r="G86" s="201">
        <f>'[2]29'!H88</f>
        <v>37</v>
      </c>
      <c r="H86" s="202">
        <f>'[2]29'!I88</f>
        <v>0</v>
      </c>
      <c r="I86" s="202">
        <f>'[2]29'!J88</f>
        <v>0</v>
      </c>
      <c r="J86" s="202">
        <f>'[2]29'!K88</f>
        <v>0</v>
      </c>
      <c r="K86" s="15">
        <f t="shared" si="13"/>
        <v>37</v>
      </c>
      <c r="L86" s="18">
        <f>frq!C86</f>
        <v>1</v>
      </c>
      <c r="M86" s="167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</row>
    <row r="87" spans="1:18">
      <c r="A87" s="8" t="s">
        <v>129</v>
      </c>
      <c r="B87" s="201">
        <f>'[2]29'!B89</f>
        <v>84</v>
      </c>
      <c r="C87" s="202">
        <f>'[2]29'!C89</f>
        <v>0</v>
      </c>
      <c r="D87" s="202">
        <f>'[2]29'!D89</f>
        <v>0</v>
      </c>
      <c r="E87" s="202">
        <f>'[2]29'!E89</f>
        <v>0</v>
      </c>
      <c r="F87" s="15">
        <f t="shared" si="16"/>
        <v>84</v>
      </c>
      <c r="G87" s="201">
        <f>'[2]29'!H89</f>
        <v>37</v>
      </c>
      <c r="H87" s="202">
        <f>'[2]29'!I89</f>
        <v>0</v>
      </c>
      <c r="I87" s="202">
        <f>'[2]29'!J89</f>
        <v>0</v>
      </c>
      <c r="J87" s="202">
        <f>'[2]29'!K89</f>
        <v>0</v>
      </c>
      <c r="K87" s="15">
        <f t="shared" si="13"/>
        <v>37</v>
      </c>
      <c r="L87" s="18">
        <f>frq!C87</f>
        <v>1</v>
      </c>
      <c r="M87" s="167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</row>
    <row r="88" spans="1:18">
      <c r="A88" s="8" t="s">
        <v>130</v>
      </c>
      <c r="B88" s="201">
        <f>'[2]29'!B90</f>
        <v>84</v>
      </c>
      <c r="C88" s="202">
        <f>'[2]29'!C90</f>
        <v>0</v>
      </c>
      <c r="D88" s="202">
        <f>'[2]29'!D90</f>
        <v>0</v>
      </c>
      <c r="E88" s="202">
        <f>'[2]29'!E90</f>
        <v>0</v>
      </c>
      <c r="F88" s="15">
        <f t="shared" si="16"/>
        <v>84</v>
      </c>
      <c r="G88" s="201">
        <f>'[2]29'!H90</f>
        <v>37</v>
      </c>
      <c r="H88" s="202">
        <f>'[2]29'!I90</f>
        <v>0</v>
      </c>
      <c r="I88" s="202">
        <f>'[2]29'!J90</f>
        <v>0</v>
      </c>
      <c r="J88" s="202">
        <f>'[2]29'!K90</f>
        <v>0</v>
      </c>
      <c r="K88" s="15">
        <f t="shared" si="13"/>
        <v>37</v>
      </c>
      <c r="L88" s="18">
        <f>frq!C88</f>
        <v>1</v>
      </c>
      <c r="M88" s="167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</row>
    <row r="89" spans="1:18">
      <c r="A89" s="8" t="s">
        <v>131</v>
      </c>
      <c r="B89" s="201">
        <f>'[2]29'!B91</f>
        <v>84</v>
      </c>
      <c r="C89" s="202">
        <f>'[2]29'!C91</f>
        <v>0</v>
      </c>
      <c r="D89" s="202">
        <f>'[2]29'!D91</f>
        <v>0</v>
      </c>
      <c r="E89" s="202">
        <f>'[2]29'!E91</f>
        <v>0</v>
      </c>
      <c r="F89" s="15">
        <f t="shared" si="16"/>
        <v>84</v>
      </c>
      <c r="G89" s="201">
        <f>'[2]29'!H91</f>
        <v>37</v>
      </c>
      <c r="H89" s="202">
        <f>'[2]29'!I91</f>
        <v>0</v>
      </c>
      <c r="I89" s="202">
        <f>'[2]29'!J91</f>
        <v>0</v>
      </c>
      <c r="J89" s="202">
        <f>'[2]29'!K91</f>
        <v>0</v>
      </c>
      <c r="K89" s="15">
        <f t="shared" si="13"/>
        <v>37</v>
      </c>
      <c r="L89" s="18">
        <f>frq!C89</f>
        <v>1</v>
      </c>
      <c r="M89" s="167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</row>
    <row r="90" spans="1:18">
      <c r="A90" s="8" t="s">
        <v>132</v>
      </c>
      <c r="B90" s="201">
        <f>'[2]29'!B92</f>
        <v>84</v>
      </c>
      <c r="C90" s="202">
        <f>'[2]29'!C92</f>
        <v>0</v>
      </c>
      <c r="D90" s="202">
        <f>'[2]29'!D92</f>
        <v>0</v>
      </c>
      <c r="E90" s="202">
        <f>'[2]29'!E92</f>
        <v>0</v>
      </c>
      <c r="F90" s="15">
        <f t="shared" si="16"/>
        <v>84</v>
      </c>
      <c r="G90" s="201">
        <f>'[2]29'!H92</f>
        <v>37</v>
      </c>
      <c r="H90" s="202">
        <f>'[2]29'!I92</f>
        <v>0</v>
      </c>
      <c r="I90" s="202">
        <f>'[2]29'!J92</f>
        <v>0</v>
      </c>
      <c r="J90" s="202">
        <f>'[2]29'!K92</f>
        <v>0</v>
      </c>
      <c r="K90" s="15">
        <f t="shared" si="13"/>
        <v>37</v>
      </c>
      <c r="L90" s="18">
        <f>frq!C90</f>
        <v>1</v>
      </c>
      <c r="M90" s="167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201">
        <f>'[2]29'!B93</f>
        <v>84</v>
      </c>
      <c r="C91" s="202">
        <f>'[2]29'!C93</f>
        <v>0</v>
      </c>
      <c r="D91" s="202">
        <f>'[2]29'!D93</f>
        <v>0</v>
      </c>
      <c r="E91" s="202">
        <f>'[2]29'!E93</f>
        <v>0</v>
      </c>
      <c r="F91" s="15">
        <f t="shared" si="16"/>
        <v>84</v>
      </c>
      <c r="G91" s="201">
        <f>'[2]29'!H93</f>
        <v>37</v>
      </c>
      <c r="H91" s="202">
        <f>'[2]29'!I93</f>
        <v>0</v>
      </c>
      <c r="I91" s="202">
        <f>'[2]29'!J93</f>
        <v>0</v>
      </c>
      <c r="J91" s="202">
        <f>'[2]29'!K93</f>
        <v>0</v>
      </c>
      <c r="K91" s="15">
        <f t="shared" si="13"/>
        <v>37</v>
      </c>
      <c r="L91" s="18">
        <f>frq!C91</f>
        <v>1</v>
      </c>
      <c r="M91" s="167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201">
        <f>'[2]29'!B94</f>
        <v>84</v>
      </c>
      <c r="C92" s="202">
        <f>'[2]29'!C94</f>
        <v>0</v>
      </c>
      <c r="D92" s="202">
        <f>'[2]29'!D94</f>
        <v>0</v>
      </c>
      <c r="E92" s="202">
        <f>'[2]29'!E94</f>
        <v>0</v>
      </c>
      <c r="F92" s="15">
        <f t="shared" si="16"/>
        <v>84</v>
      </c>
      <c r="G92" s="201">
        <f>'[2]29'!H94</f>
        <v>37</v>
      </c>
      <c r="H92" s="202">
        <f>'[2]29'!I94</f>
        <v>0</v>
      </c>
      <c r="I92" s="202">
        <f>'[2]29'!J94</f>
        <v>0</v>
      </c>
      <c r="J92" s="202">
        <f>'[2]29'!K94</f>
        <v>0</v>
      </c>
      <c r="K92" s="15">
        <f t="shared" si="13"/>
        <v>37</v>
      </c>
      <c r="L92" s="18">
        <f>frq!C92</f>
        <v>1</v>
      </c>
      <c r="M92" s="167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201">
        <f>'[2]29'!B95</f>
        <v>84</v>
      </c>
      <c r="C93" s="202">
        <f>'[2]29'!C95</f>
        <v>0</v>
      </c>
      <c r="D93" s="202">
        <f>'[2]29'!D95</f>
        <v>0</v>
      </c>
      <c r="E93" s="202">
        <f>'[2]29'!E95</f>
        <v>0</v>
      </c>
      <c r="F93" s="15">
        <f t="shared" si="16"/>
        <v>84</v>
      </c>
      <c r="G93" s="201">
        <f>'[2]29'!H95</f>
        <v>37</v>
      </c>
      <c r="H93" s="202">
        <f>'[2]29'!I95</f>
        <v>0</v>
      </c>
      <c r="I93" s="202">
        <f>'[2]29'!J95</f>
        <v>0</v>
      </c>
      <c r="J93" s="202">
        <f>'[2]29'!K95</f>
        <v>0</v>
      </c>
      <c r="K93" s="15">
        <f t="shared" si="13"/>
        <v>37</v>
      </c>
      <c r="L93" s="18">
        <f>frq!C93</f>
        <v>1</v>
      </c>
      <c r="M93" s="167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</row>
    <row r="94" spans="1:18">
      <c r="A94" s="8" t="s">
        <v>136</v>
      </c>
      <c r="B94" s="201">
        <f>'[2]29'!B96</f>
        <v>84</v>
      </c>
      <c r="C94" s="202">
        <f>'[2]29'!C96</f>
        <v>0</v>
      </c>
      <c r="D94" s="202">
        <f>'[2]29'!D96</f>
        <v>0</v>
      </c>
      <c r="E94" s="202">
        <f>'[2]29'!E96</f>
        <v>0</v>
      </c>
      <c r="F94" s="15">
        <f t="shared" si="16"/>
        <v>84</v>
      </c>
      <c r="G94" s="201">
        <f>'[2]29'!H96</f>
        <v>37</v>
      </c>
      <c r="H94" s="202">
        <f>'[2]29'!I96</f>
        <v>0</v>
      </c>
      <c r="I94" s="202">
        <f>'[2]29'!J96</f>
        <v>0</v>
      </c>
      <c r="J94" s="202">
        <f>'[2]29'!K96</f>
        <v>0</v>
      </c>
      <c r="K94" s="15">
        <f t="shared" si="13"/>
        <v>37</v>
      </c>
      <c r="L94" s="18">
        <f>frq!C94</f>
        <v>1</v>
      </c>
      <c r="M94" s="167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201">
        <f>'[2]29'!B97</f>
        <v>84</v>
      </c>
      <c r="C95" s="202">
        <f>'[2]29'!C97</f>
        <v>0</v>
      </c>
      <c r="D95" s="202">
        <f>'[2]29'!D97</f>
        <v>0</v>
      </c>
      <c r="E95" s="202">
        <f>'[2]29'!E97</f>
        <v>0</v>
      </c>
      <c r="F95" s="15">
        <f t="shared" si="16"/>
        <v>84</v>
      </c>
      <c r="G95" s="201">
        <f>'[2]29'!H97</f>
        <v>37</v>
      </c>
      <c r="H95" s="202">
        <f>'[2]29'!I97</f>
        <v>0</v>
      </c>
      <c r="I95" s="202">
        <f>'[2]29'!J97</f>
        <v>0</v>
      </c>
      <c r="J95" s="202">
        <f>'[2]29'!K97</f>
        <v>0</v>
      </c>
      <c r="K95" s="15">
        <f t="shared" si="13"/>
        <v>37</v>
      </c>
      <c r="L95" s="18">
        <f>frq!C95</f>
        <v>1</v>
      </c>
      <c r="M95" s="167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</row>
    <row r="96" spans="1:18">
      <c r="A96" s="8" t="s">
        <v>138</v>
      </c>
      <c r="B96" s="201">
        <f>'[2]29'!B98</f>
        <v>84</v>
      </c>
      <c r="C96" s="202">
        <f>'[2]29'!C98</f>
        <v>0</v>
      </c>
      <c r="D96" s="202">
        <f>'[2]29'!D98</f>
        <v>0</v>
      </c>
      <c r="E96" s="202">
        <f>'[2]29'!E98</f>
        <v>0</v>
      </c>
      <c r="F96" s="15">
        <f t="shared" si="16"/>
        <v>84</v>
      </c>
      <c r="G96" s="201">
        <f>'[2]29'!H98</f>
        <v>37</v>
      </c>
      <c r="H96" s="202">
        <f>'[2]29'!I98</f>
        <v>0</v>
      </c>
      <c r="I96" s="202">
        <f>'[2]29'!J98</f>
        <v>0</v>
      </c>
      <c r="J96" s="202">
        <f>'[2]29'!K98</f>
        <v>0</v>
      </c>
      <c r="K96" s="15">
        <f t="shared" si="13"/>
        <v>37</v>
      </c>
      <c r="L96" s="18">
        <f>frq!C96</f>
        <v>1</v>
      </c>
      <c r="M96" s="167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201">
        <f>'[2]29'!B99</f>
        <v>84</v>
      </c>
      <c r="C97" s="202">
        <f>'[2]29'!C99</f>
        <v>0</v>
      </c>
      <c r="D97" s="202">
        <f>'[2]29'!D99</f>
        <v>0</v>
      </c>
      <c r="E97" s="202">
        <f>'[2]29'!E99</f>
        <v>0</v>
      </c>
      <c r="F97" s="15">
        <f t="shared" si="16"/>
        <v>84</v>
      </c>
      <c r="G97" s="201">
        <f>'[2]29'!H99</f>
        <v>37</v>
      </c>
      <c r="H97" s="202">
        <f>'[2]29'!I99</f>
        <v>0</v>
      </c>
      <c r="I97" s="202">
        <f>'[2]29'!J99</f>
        <v>0</v>
      </c>
      <c r="J97" s="202">
        <f>'[2]29'!K99</f>
        <v>0</v>
      </c>
      <c r="K97" s="15">
        <f t="shared" si="13"/>
        <v>37</v>
      </c>
      <c r="L97" s="18">
        <f>frq!C97</f>
        <v>1</v>
      </c>
      <c r="M97" s="167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</row>
    <row r="98" spans="1:18" ht="15.75" thickBot="1">
      <c r="A98" s="8" t="s">
        <v>140</v>
      </c>
      <c r="B98" s="201">
        <f>'[2]29'!B100</f>
        <v>84</v>
      </c>
      <c r="C98" s="202">
        <f>'[2]29'!C100</f>
        <v>0</v>
      </c>
      <c r="D98" s="202">
        <f>'[2]29'!D100</f>
        <v>0</v>
      </c>
      <c r="E98" s="202">
        <f>'[2]29'!E100</f>
        <v>0</v>
      </c>
      <c r="F98" s="15">
        <f t="shared" si="16"/>
        <v>84</v>
      </c>
      <c r="G98" s="201">
        <f>'[2]29'!H100</f>
        <v>37</v>
      </c>
      <c r="H98" s="202">
        <f>'[2]29'!I100</f>
        <v>0</v>
      </c>
      <c r="I98" s="202">
        <f>'[2]29'!J100</f>
        <v>0</v>
      </c>
      <c r="J98" s="202">
        <f>'[2]29'!K100</f>
        <v>0</v>
      </c>
      <c r="K98" s="15">
        <f t="shared" si="13"/>
        <v>37</v>
      </c>
      <c r="L98" s="18">
        <f>frq!C98</f>
        <v>1</v>
      </c>
      <c r="M98" s="167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0.85950000000000004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0.85950000000000004</v>
      </c>
      <c r="L99" s="171">
        <f t="shared" si="17"/>
        <v>2.4E-2</v>
      </c>
      <c r="M99" s="171">
        <f t="shared" si="17"/>
        <v>0.84719999999999984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0.84719999999999984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N3" activePane="bottomRight" state="frozen"/>
      <selection activeCell="B3" sqref="B3"/>
      <selection pane="topRight" activeCell="B3" sqref="B3"/>
      <selection pane="bottomLeft" activeCell="B3" sqref="B3"/>
      <selection pane="bottomRight" activeCell="BD3" sqref="BD3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44833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9" t="s">
        <v>173</v>
      </c>
      <c r="AX1" s="229"/>
      <c r="AY1" s="229"/>
      <c r="AZ1" s="229"/>
      <c r="BA1" s="229"/>
      <c r="BB1" s="229"/>
      <c r="BD1" s="229" t="s">
        <v>174</v>
      </c>
      <c r="BE1" s="229"/>
      <c r="BF1" s="229"/>
      <c r="BG1" s="229"/>
      <c r="BH1" s="229"/>
      <c r="BI1" s="229"/>
      <c r="BL1" s="8" t="s">
        <v>203</v>
      </c>
      <c r="BM1" s="8" t="s">
        <v>204</v>
      </c>
      <c r="BN1" s="229" t="s">
        <v>374</v>
      </c>
      <c r="BO1" s="229"/>
      <c r="BP1" s="230" t="s">
        <v>373</v>
      </c>
      <c r="BQ1" s="23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'[3]29'!B5</f>
        <v>320</v>
      </c>
      <c r="C3" s="16">
        <f>'[3]29'!C5</f>
        <v>0</v>
      </c>
      <c r="D3" s="16">
        <f>'[3]29'!D5</f>
        <v>0</v>
      </c>
      <c r="E3" s="16">
        <f>'[3]29'!E5</f>
        <v>0</v>
      </c>
      <c r="F3" s="16">
        <f>'[3]29'!F5</f>
        <v>950</v>
      </c>
      <c r="G3" s="16">
        <f>'[3]29'!G5</f>
        <v>0</v>
      </c>
      <c r="H3" s="17">
        <f>SUM(B3:G3)</f>
        <v>1270</v>
      </c>
      <c r="I3" s="15">
        <f>'[3]29'!J5</f>
        <v>285.95999999999998</v>
      </c>
      <c r="J3" s="16">
        <f>'[3]29'!K5</f>
        <v>0</v>
      </c>
      <c r="K3" s="16">
        <f>'[3]29'!L5</f>
        <v>0</v>
      </c>
      <c r="L3" s="16">
        <f>'[3]29'!M5</f>
        <v>0</v>
      </c>
      <c r="M3" s="16">
        <f>'[3]29'!N5</f>
        <v>0</v>
      </c>
      <c r="N3" s="16">
        <f>'[3]29'!O5</f>
        <v>0</v>
      </c>
      <c r="O3" s="17">
        <f>SUM(I3:N3)</f>
        <v>285.95999999999998</v>
      </c>
      <c r="P3" s="18">
        <f>frq!C3</f>
        <v>1</v>
      </c>
      <c r="Q3" s="15">
        <f t="shared" ref="Q3:V18" si="0">IF($P3=1,I3,IF(AND($P3=0.985,I3&gt;0.985*B3),B3*0.985,IF(AND($P3=0.965,I3&gt;0.965*B3),0.965*B3,I3)))</f>
        <v>285.95999999999998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285.95999999999998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0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</v>
      </c>
      <c r="AL3" s="8">
        <f t="shared" ref="AL3:AQ18" si="3">Q3-X3-AE3</f>
        <v>253.95999999999998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253.95999999999998</v>
      </c>
      <c r="AT3" s="8">
        <v>32</v>
      </c>
      <c r="AU3" s="8">
        <v>0</v>
      </c>
      <c r="AW3" s="204">
        <v>32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32</v>
      </c>
      <c r="BD3" s="204">
        <v>0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0</v>
      </c>
      <c r="BL3" s="8">
        <f>AT3</f>
        <v>32</v>
      </c>
      <c r="BM3" s="8">
        <f>AU3</f>
        <v>0</v>
      </c>
      <c r="BN3" s="8">
        <f>BC3</f>
        <v>32</v>
      </c>
      <c r="BO3" s="8">
        <f>BJ3</f>
        <v>0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'[3]29'!B6</f>
        <v>320</v>
      </c>
      <c r="C4" s="16">
        <f>'[3]29'!C6</f>
        <v>0</v>
      </c>
      <c r="D4" s="16">
        <f>'[3]29'!D6</f>
        <v>0</v>
      </c>
      <c r="E4" s="16">
        <f>'[3]29'!E6</f>
        <v>0</v>
      </c>
      <c r="F4" s="16">
        <f>'[3]29'!F6</f>
        <v>950</v>
      </c>
      <c r="G4" s="16">
        <f>'[3]29'!G6</f>
        <v>0</v>
      </c>
      <c r="H4" s="17">
        <f>SUM(B4:G4)</f>
        <v>1270</v>
      </c>
      <c r="I4" s="15">
        <f>'[3]29'!J6</f>
        <v>285.95999999999998</v>
      </c>
      <c r="J4" s="16">
        <f>'[3]29'!K6</f>
        <v>0</v>
      </c>
      <c r="K4" s="16">
        <f>'[3]29'!L6</f>
        <v>0</v>
      </c>
      <c r="L4" s="16">
        <f>'[3]29'!M6</f>
        <v>0</v>
      </c>
      <c r="M4" s="16">
        <f>'[3]29'!N6</f>
        <v>0</v>
      </c>
      <c r="N4" s="16">
        <f>'[3]29'!O6</f>
        <v>0</v>
      </c>
      <c r="O4" s="17">
        <f>SUM(I4:N4)</f>
        <v>285.95999999999998</v>
      </c>
      <c r="P4" s="18">
        <f>frq!C4</f>
        <v>1</v>
      </c>
      <c r="Q4" s="15">
        <f>IF($P4=1,I4,IF(AND($P4=0.985,I4&gt;0.985*B4),B4*0.985,IF(AND($P4=0.965,I4&gt;0.965*B4),0.965*B4,I4)))</f>
        <v>285.95999999999998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285.95999999999998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0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</v>
      </c>
      <c r="AL4" s="8">
        <f t="shared" si="3"/>
        <v>253.95999999999998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253.95999999999998</v>
      </c>
      <c r="AT4" s="8">
        <v>32</v>
      </c>
      <c r="AU4" s="8">
        <v>0</v>
      </c>
      <c r="AW4" s="204">
        <v>32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32</v>
      </c>
      <c r="BD4" s="204">
        <v>0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0</v>
      </c>
      <c r="BL4" s="8">
        <f t="shared" ref="BL4:BL67" si="21">AT4</f>
        <v>32</v>
      </c>
      <c r="BM4" s="8">
        <f t="shared" ref="BM4:BM67" si="22">AU4</f>
        <v>0</v>
      </c>
      <c r="BN4" s="8">
        <f t="shared" ref="BN4:BN67" si="23">BC4</f>
        <v>32</v>
      </c>
      <c r="BO4" s="8">
        <f t="shared" ref="BO4:BO67" si="24">BJ4</f>
        <v>0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'[3]29'!B7</f>
        <v>320</v>
      </c>
      <c r="C5" s="16">
        <f>'[3]29'!C7</f>
        <v>0</v>
      </c>
      <c r="D5" s="16">
        <f>'[3]29'!D7</f>
        <v>0</v>
      </c>
      <c r="E5" s="16">
        <f>'[3]29'!E7</f>
        <v>0</v>
      </c>
      <c r="F5" s="16">
        <f>'[3]29'!F7</f>
        <v>950</v>
      </c>
      <c r="G5" s="16">
        <f>'[3]29'!G7</f>
        <v>0</v>
      </c>
      <c r="H5" s="17">
        <f t="shared" ref="H5:H68" si="27">SUM(B5:G5)</f>
        <v>1270</v>
      </c>
      <c r="I5" s="15">
        <f>'[3]29'!J7</f>
        <v>285.95999999999998</v>
      </c>
      <c r="J5" s="16">
        <f>'[3]29'!K7</f>
        <v>0</v>
      </c>
      <c r="K5" s="16">
        <f>'[3]29'!L7</f>
        <v>0</v>
      </c>
      <c r="L5" s="16">
        <f>'[3]29'!M7</f>
        <v>0</v>
      </c>
      <c r="M5" s="16">
        <f>'[3]29'!N7</f>
        <v>0</v>
      </c>
      <c r="N5" s="16">
        <f>'[3]29'!O7</f>
        <v>0</v>
      </c>
      <c r="O5" s="17">
        <f t="shared" ref="O5:O68" si="28">SUM(I5:N5)</f>
        <v>285.95999999999998</v>
      </c>
      <c r="P5" s="18">
        <f>frq!C5</f>
        <v>1</v>
      </c>
      <c r="Q5" s="15">
        <f t="shared" ref="Q5:V56" si="29">IF($P5=1,I5,IF(AND($P5=0.985,I5&gt;0.985*B5),B5*0.985,IF(AND($P5=0.965,I5&gt;0.965*B5),0.965*B5,I5)))</f>
        <v>285.95999999999998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285.95999999999998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0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</v>
      </c>
      <c r="AL5" s="8">
        <f t="shared" si="3"/>
        <v>253.95999999999998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253.95999999999998</v>
      </c>
      <c r="AT5" s="8">
        <v>32</v>
      </c>
      <c r="AU5" s="8">
        <v>0</v>
      </c>
      <c r="AW5" s="204">
        <v>32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32</v>
      </c>
      <c r="BD5" s="204">
        <v>0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0</v>
      </c>
      <c r="BL5" s="8">
        <f t="shared" si="21"/>
        <v>32</v>
      </c>
      <c r="BM5" s="8">
        <f t="shared" si="22"/>
        <v>0</v>
      </c>
      <c r="BN5" s="8">
        <f t="shared" si="23"/>
        <v>32</v>
      </c>
      <c r="BO5" s="8">
        <f t="shared" si="24"/>
        <v>0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'[3]29'!B8</f>
        <v>320</v>
      </c>
      <c r="C6" s="16">
        <f>'[3]29'!C8</f>
        <v>0</v>
      </c>
      <c r="D6" s="16">
        <f>'[3]29'!D8</f>
        <v>0</v>
      </c>
      <c r="E6" s="16">
        <f>'[3]29'!E8</f>
        <v>0</v>
      </c>
      <c r="F6" s="16">
        <f>'[3]29'!F8</f>
        <v>950</v>
      </c>
      <c r="G6" s="16">
        <f>'[3]29'!G8</f>
        <v>0</v>
      </c>
      <c r="H6" s="17">
        <f t="shared" si="27"/>
        <v>1270</v>
      </c>
      <c r="I6" s="15">
        <f>'[3]29'!J8</f>
        <v>285.95999999999998</v>
      </c>
      <c r="J6" s="16">
        <f>'[3]29'!K8</f>
        <v>0</v>
      </c>
      <c r="K6" s="16">
        <f>'[3]29'!L8</f>
        <v>0</v>
      </c>
      <c r="L6" s="16">
        <f>'[3]29'!M8</f>
        <v>0</v>
      </c>
      <c r="M6" s="16">
        <f>'[3]29'!N8</f>
        <v>0</v>
      </c>
      <c r="N6" s="16">
        <f>'[3]29'!O8</f>
        <v>0</v>
      </c>
      <c r="O6" s="17">
        <f t="shared" si="28"/>
        <v>285.95999999999998</v>
      </c>
      <c r="P6" s="18">
        <f>frq!C6</f>
        <v>1</v>
      </c>
      <c r="Q6" s="15">
        <f t="shared" si="29"/>
        <v>285.95999999999998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285.95999999999998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0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</v>
      </c>
      <c r="AL6" s="8">
        <f t="shared" si="3"/>
        <v>253.95999999999998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253.95999999999998</v>
      </c>
      <c r="AT6" s="8">
        <v>32</v>
      </c>
      <c r="AU6" s="8">
        <v>0</v>
      </c>
      <c r="AW6" s="204">
        <v>32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32</v>
      </c>
      <c r="BD6" s="204">
        <v>0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0</v>
      </c>
      <c r="BL6" s="8">
        <f t="shared" si="21"/>
        <v>32</v>
      </c>
      <c r="BM6" s="8">
        <f t="shared" si="22"/>
        <v>0</v>
      </c>
      <c r="BN6" s="8">
        <f t="shared" si="23"/>
        <v>32</v>
      </c>
      <c r="BO6" s="8">
        <f t="shared" si="24"/>
        <v>0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'[3]29'!B9</f>
        <v>320</v>
      </c>
      <c r="C7" s="16">
        <f>'[3]29'!C9</f>
        <v>0</v>
      </c>
      <c r="D7" s="16">
        <f>'[3]29'!D9</f>
        <v>0</v>
      </c>
      <c r="E7" s="16">
        <f>'[3]29'!E9</f>
        <v>0</v>
      </c>
      <c r="F7" s="16">
        <f>'[3]29'!F9</f>
        <v>950</v>
      </c>
      <c r="G7" s="16">
        <f>'[3]29'!G9</f>
        <v>0</v>
      </c>
      <c r="H7" s="17">
        <f t="shared" si="27"/>
        <v>1270</v>
      </c>
      <c r="I7" s="15">
        <f>'[3]29'!J9</f>
        <v>270</v>
      </c>
      <c r="J7" s="16">
        <f>'[3]29'!K9</f>
        <v>0</v>
      </c>
      <c r="K7" s="16">
        <f>'[3]29'!L9</f>
        <v>0</v>
      </c>
      <c r="L7" s="16">
        <f>'[3]29'!M9</f>
        <v>0</v>
      </c>
      <c r="M7" s="16">
        <f>'[3]29'!N9</f>
        <v>0</v>
      </c>
      <c r="N7" s="16">
        <f>'[3]29'!O9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8.02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8.02</v>
      </c>
      <c r="AE7" s="8">
        <f t="shared" si="11"/>
        <v>8.02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8.02</v>
      </c>
      <c r="AL7" s="8">
        <f t="shared" si="3"/>
        <v>253.96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253.96</v>
      </c>
      <c r="AT7" s="8">
        <v>8.02</v>
      </c>
      <c r="AU7" s="8">
        <v>8.02</v>
      </c>
      <c r="AW7" s="204">
        <v>8.02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8.02</v>
      </c>
      <c r="BD7" s="204">
        <v>8.02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8.02</v>
      </c>
      <c r="BL7" s="8">
        <f t="shared" si="21"/>
        <v>8.02</v>
      </c>
      <c r="BM7" s="8">
        <f t="shared" si="22"/>
        <v>8.02</v>
      </c>
      <c r="BN7" s="8">
        <f t="shared" si="23"/>
        <v>8.02</v>
      </c>
      <c r="BO7" s="8">
        <f t="shared" si="24"/>
        <v>8.02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'[3]29'!B10</f>
        <v>320</v>
      </c>
      <c r="C8" s="16">
        <f>'[3]29'!C10</f>
        <v>0</v>
      </c>
      <c r="D8" s="16">
        <f>'[3]29'!D10</f>
        <v>0</v>
      </c>
      <c r="E8" s="16">
        <f>'[3]29'!E10</f>
        <v>0</v>
      </c>
      <c r="F8" s="16">
        <f>'[3]29'!F10</f>
        <v>950</v>
      </c>
      <c r="G8" s="16">
        <f>'[3]29'!G10</f>
        <v>0</v>
      </c>
      <c r="H8" s="17">
        <f t="shared" si="27"/>
        <v>1270</v>
      </c>
      <c r="I8" s="15">
        <f>'[3]29'!J10</f>
        <v>270</v>
      </c>
      <c r="J8" s="16">
        <f>'[3]29'!K10</f>
        <v>0</v>
      </c>
      <c r="K8" s="16">
        <f>'[3]29'!L10</f>
        <v>0</v>
      </c>
      <c r="L8" s="16">
        <f>'[3]29'!M10</f>
        <v>0</v>
      </c>
      <c r="M8" s="16">
        <f>'[3]29'!N10</f>
        <v>0</v>
      </c>
      <c r="N8" s="16">
        <f>'[3]29'!O10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8.02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8.02</v>
      </c>
      <c r="AE8" s="8">
        <f t="shared" si="11"/>
        <v>8.02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8.02</v>
      </c>
      <c r="AL8" s="8">
        <f t="shared" si="3"/>
        <v>253.96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253.96</v>
      </c>
      <c r="AT8" s="8">
        <v>8.02</v>
      </c>
      <c r="AU8" s="8">
        <v>8.02</v>
      </c>
      <c r="AW8" s="204">
        <v>8.02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8.02</v>
      </c>
      <c r="BD8" s="204">
        <v>8.02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8.02</v>
      </c>
      <c r="BL8" s="8">
        <f t="shared" si="21"/>
        <v>8.02</v>
      </c>
      <c r="BM8" s="8">
        <f t="shared" si="22"/>
        <v>8.02</v>
      </c>
      <c r="BN8" s="8">
        <f t="shared" si="23"/>
        <v>8.02</v>
      </c>
      <c r="BO8" s="8">
        <f t="shared" si="24"/>
        <v>8.02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'[3]29'!B11</f>
        <v>320</v>
      </c>
      <c r="C9" s="16">
        <f>'[3]29'!C11</f>
        <v>0</v>
      </c>
      <c r="D9" s="16">
        <f>'[3]29'!D11</f>
        <v>0</v>
      </c>
      <c r="E9" s="16">
        <f>'[3]29'!E11</f>
        <v>0</v>
      </c>
      <c r="F9" s="16">
        <f>'[3]29'!F11</f>
        <v>950</v>
      </c>
      <c r="G9" s="16">
        <f>'[3]29'!G11</f>
        <v>0</v>
      </c>
      <c r="H9" s="17">
        <f t="shared" si="27"/>
        <v>1270</v>
      </c>
      <c r="I9" s="15">
        <f>'[3]29'!J11</f>
        <v>270</v>
      </c>
      <c r="J9" s="16">
        <f>'[3]29'!K11</f>
        <v>0</v>
      </c>
      <c r="K9" s="16">
        <f>'[3]29'!L11</f>
        <v>0</v>
      </c>
      <c r="L9" s="16">
        <f>'[3]29'!M11</f>
        <v>0</v>
      </c>
      <c r="M9" s="16">
        <f>'[3]29'!N11</f>
        <v>0</v>
      </c>
      <c r="N9" s="16">
        <f>'[3]29'!O11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8.02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8.02</v>
      </c>
      <c r="AE9" s="8">
        <f t="shared" si="11"/>
        <v>8.02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8.02</v>
      </c>
      <c r="AL9" s="8">
        <f t="shared" si="3"/>
        <v>253.96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253.96</v>
      </c>
      <c r="AT9" s="8">
        <v>8.02</v>
      </c>
      <c r="AU9" s="8">
        <v>8.02</v>
      </c>
      <c r="AW9" s="204">
        <v>8.02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8.02</v>
      </c>
      <c r="BD9" s="204">
        <v>8.02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8.02</v>
      </c>
      <c r="BL9" s="8">
        <f t="shared" si="21"/>
        <v>8.02</v>
      </c>
      <c r="BM9" s="8">
        <f t="shared" si="22"/>
        <v>8.02</v>
      </c>
      <c r="BN9" s="8">
        <f t="shared" si="23"/>
        <v>8.02</v>
      </c>
      <c r="BO9" s="8">
        <f t="shared" si="24"/>
        <v>8.02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'[3]29'!B12</f>
        <v>320</v>
      </c>
      <c r="C10" s="16">
        <f>'[3]29'!C12</f>
        <v>0</v>
      </c>
      <c r="D10" s="16">
        <f>'[3]29'!D12</f>
        <v>0</v>
      </c>
      <c r="E10" s="16">
        <f>'[3]29'!E12</f>
        <v>0</v>
      </c>
      <c r="F10" s="16">
        <f>'[3]29'!F12</f>
        <v>950</v>
      </c>
      <c r="G10" s="16">
        <f>'[3]29'!G12</f>
        <v>0</v>
      </c>
      <c r="H10" s="17">
        <f t="shared" si="27"/>
        <v>1270</v>
      </c>
      <c r="I10" s="15">
        <f>'[3]29'!J12</f>
        <v>270</v>
      </c>
      <c r="J10" s="16">
        <f>'[3]29'!K12</f>
        <v>0</v>
      </c>
      <c r="K10" s="16">
        <f>'[3]29'!L12</f>
        <v>0</v>
      </c>
      <c r="L10" s="16">
        <f>'[3]29'!M12</f>
        <v>0</v>
      </c>
      <c r="M10" s="16">
        <f>'[3]29'!N12</f>
        <v>0</v>
      </c>
      <c r="N10" s="16">
        <f>'[3]29'!O12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8.02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8.02</v>
      </c>
      <c r="AE10" s="8">
        <f t="shared" si="11"/>
        <v>8.02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8.02</v>
      </c>
      <c r="AL10" s="8">
        <f t="shared" si="3"/>
        <v>253.96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253.96</v>
      </c>
      <c r="AT10" s="8">
        <v>8.02</v>
      </c>
      <c r="AU10" s="8">
        <v>8.02</v>
      </c>
      <c r="AW10" s="204">
        <v>8.02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8.02</v>
      </c>
      <c r="BD10" s="204">
        <v>8.02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8.02</v>
      </c>
      <c r="BL10" s="8">
        <f t="shared" si="21"/>
        <v>8.02</v>
      </c>
      <c r="BM10" s="8">
        <f t="shared" si="22"/>
        <v>8.02</v>
      </c>
      <c r="BN10" s="8">
        <f t="shared" si="23"/>
        <v>8.02</v>
      </c>
      <c r="BO10" s="8">
        <f t="shared" si="24"/>
        <v>8.02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'[3]29'!B13</f>
        <v>320</v>
      </c>
      <c r="C11" s="16">
        <f>'[3]29'!C13</f>
        <v>0</v>
      </c>
      <c r="D11" s="16">
        <f>'[3]29'!D13</f>
        <v>0</v>
      </c>
      <c r="E11" s="16">
        <f>'[3]29'!E13</f>
        <v>0</v>
      </c>
      <c r="F11" s="16">
        <f>'[3]29'!F13</f>
        <v>950</v>
      </c>
      <c r="G11" s="16">
        <f>'[3]29'!G13</f>
        <v>0</v>
      </c>
      <c r="H11" s="17">
        <f t="shared" si="27"/>
        <v>1270</v>
      </c>
      <c r="I11" s="15">
        <f>'[3]29'!J13</f>
        <v>270</v>
      </c>
      <c r="J11" s="16">
        <f>'[3]29'!K13</f>
        <v>0</v>
      </c>
      <c r="K11" s="16">
        <f>'[3]29'!L13</f>
        <v>0</v>
      </c>
      <c r="L11" s="16">
        <f>'[3]29'!M13</f>
        <v>0</v>
      </c>
      <c r="M11" s="16">
        <f>'[3]29'!N13</f>
        <v>0</v>
      </c>
      <c r="N11" s="16">
        <f>'[3]29'!O13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8.02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8.02</v>
      </c>
      <c r="AE11" s="8">
        <f t="shared" si="11"/>
        <v>8.02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8.02</v>
      </c>
      <c r="AL11" s="8">
        <f t="shared" si="3"/>
        <v>253.96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253.96</v>
      </c>
      <c r="AT11" s="8">
        <v>8.02</v>
      </c>
      <c r="AU11" s="8">
        <v>8.02</v>
      </c>
      <c r="AW11" s="204">
        <v>8.02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8.02</v>
      </c>
      <c r="BD11" s="204">
        <v>8.02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8.02</v>
      </c>
      <c r="BL11" s="8">
        <f t="shared" si="21"/>
        <v>8.02</v>
      </c>
      <c r="BM11" s="8">
        <f t="shared" si="22"/>
        <v>8.02</v>
      </c>
      <c r="BN11" s="8">
        <f t="shared" si="23"/>
        <v>8.02</v>
      </c>
      <c r="BO11" s="8">
        <f t="shared" si="24"/>
        <v>8.02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'[3]29'!B14</f>
        <v>320</v>
      </c>
      <c r="C12" s="16">
        <f>'[3]29'!C14</f>
        <v>0</v>
      </c>
      <c r="D12" s="16">
        <f>'[3]29'!D14</f>
        <v>0</v>
      </c>
      <c r="E12" s="16">
        <f>'[3]29'!E14</f>
        <v>0</v>
      </c>
      <c r="F12" s="16">
        <f>'[3]29'!F14</f>
        <v>950</v>
      </c>
      <c r="G12" s="16">
        <f>'[3]29'!G14</f>
        <v>0</v>
      </c>
      <c r="H12" s="17">
        <f t="shared" si="27"/>
        <v>1270</v>
      </c>
      <c r="I12" s="15">
        <f>'[3]29'!J14</f>
        <v>270</v>
      </c>
      <c r="J12" s="16">
        <f>'[3]29'!K14</f>
        <v>0</v>
      </c>
      <c r="K12" s="16">
        <f>'[3]29'!L14</f>
        <v>0</v>
      </c>
      <c r="L12" s="16">
        <f>'[3]29'!M14</f>
        <v>0</v>
      </c>
      <c r="M12" s="16">
        <f>'[3]29'!N14</f>
        <v>0</v>
      </c>
      <c r="N12" s="16">
        <f>'[3]29'!O14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8.02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8.02</v>
      </c>
      <c r="AE12" s="8">
        <f t="shared" si="11"/>
        <v>8.02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8.02</v>
      </c>
      <c r="AL12" s="8">
        <f t="shared" si="3"/>
        <v>253.96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253.96</v>
      </c>
      <c r="AT12" s="8">
        <v>8.02</v>
      </c>
      <c r="AU12" s="8">
        <v>8.02</v>
      </c>
      <c r="AW12" s="204">
        <v>8.02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8.02</v>
      </c>
      <c r="BD12" s="204">
        <v>8.02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8.02</v>
      </c>
      <c r="BL12" s="8">
        <f t="shared" si="21"/>
        <v>8.02</v>
      </c>
      <c r="BM12" s="8">
        <f t="shared" si="22"/>
        <v>8.02</v>
      </c>
      <c r="BN12" s="8">
        <f t="shared" si="23"/>
        <v>8.02</v>
      </c>
      <c r="BO12" s="8">
        <f t="shared" si="24"/>
        <v>8.02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'[3]29'!B15</f>
        <v>320</v>
      </c>
      <c r="C13" s="16">
        <f>'[3]29'!C15</f>
        <v>0</v>
      </c>
      <c r="D13" s="16">
        <f>'[3]29'!D15</f>
        <v>0</v>
      </c>
      <c r="E13" s="16">
        <f>'[3]29'!E15</f>
        <v>0</v>
      </c>
      <c r="F13" s="16">
        <f>'[3]29'!F15</f>
        <v>950</v>
      </c>
      <c r="G13" s="16">
        <f>'[3]29'!G15</f>
        <v>0</v>
      </c>
      <c r="H13" s="17">
        <f t="shared" si="27"/>
        <v>1270</v>
      </c>
      <c r="I13" s="15">
        <f>'[3]29'!J15</f>
        <v>270</v>
      </c>
      <c r="J13" s="16">
        <f>'[3]29'!K15</f>
        <v>0</v>
      </c>
      <c r="K13" s="16">
        <f>'[3]29'!L15</f>
        <v>0</v>
      </c>
      <c r="L13" s="16">
        <f>'[3]29'!M15</f>
        <v>0</v>
      </c>
      <c r="M13" s="16">
        <f>'[3]29'!N15</f>
        <v>0</v>
      </c>
      <c r="N13" s="16">
        <f>'[3]29'!O15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8.02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8.02</v>
      </c>
      <c r="AE13" s="8">
        <f t="shared" si="11"/>
        <v>8.02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8.02</v>
      </c>
      <c r="AL13" s="8">
        <f t="shared" si="3"/>
        <v>253.96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253.96</v>
      </c>
      <c r="AT13" s="8">
        <v>8.02</v>
      </c>
      <c r="AU13" s="8">
        <v>8.02</v>
      </c>
      <c r="AW13" s="204">
        <v>8.02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8.02</v>
      </c>
      <c r="BD13" s="204">
        <v>8.02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8.02</v>
      </c>
      <c r="BL13" s="8">
        <f t="shared" si="21"/>
        <v>8.02</v>
      </c>
      <c r="BM13" s="8">
        <f t="shared" si="22"/>
        <v>8.02</v>
      </c>
      <c r="BN13" s="8">
        <f t="shared" si="23"/>
        <v>8.02</v>
      </c>
      <c r="BO13" s="8">
        <f t="shared" si="24"/>
        <v>8.02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'[3]29'!B16</f>
        <v>320</v>
      </c>
      <c r="C14" s="16">
        <f>'[3]29'!C16</f>
        <v>0</v>
      </c>
      <c r="D14" s="16">
        <f>'[3]29'!D16</f>
        <v>0</v>
      </c>
      <c r="E14" s="16">
        <f>'[3]29'!E16</f>
        <v>0</v>
      </c>
      <c r="F14" s="16">
        <f>'[3]29'!F16</f>
        <v>950</v>
      </c>
      <c r="G14" s="16">
        <f>'[3]29'!G16</f>
        <v>0</v>
      </c>
      <c r="H14" s="17">
        <f t="shared" si="27"/>
        <v>1270</v>
      </c>
      <c r="I14" s="15">
        <f>'[3]29'!J16</f>
        <v>270</v>
      </c>
      <c r="J14" s="16">
        <f>'[3]29'!K16</f>
        <v>0</v>
      </c>
      <c r="K14" s="16">
        <f>'[3]29'!L16</f>
        <v>0</v>
      </c>
      <c r="L14" s="16">
        <f>'[3]29'!M16</f>
        <v>0</v>
      </c>
      <c r="M14" s="16">
        <f>'[3]29'!N16</f>
        <v>0</v>
      </c>
      <c r="N14" s="16">
        <f>'[3]29'!O16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8.02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8.02</v>
      </c>
      <c r="AE14" s="8">
        <f t="shared" si="11"/>
        <v>8.02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8.02</v>
      </c>
      <c r="AL14" s="8">
        <f t="shared" si="3"/>
        <v>253.96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253.96</v>
      </c>
      <c r="AT14" s="8">
        <v>8.02</v>
      </c>
      <c r="AU14" s="8">
        <v>8.02</v>
      </c>
      <c r="AW14" s="204">
        <v>8.02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8.02</v>
      </c>
      <c r="BD14" s="204">
        <v>8.02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8.02</v>
      </c>
      <c r="BL14" s="8">
        <f t="shared" si="21"/>
        <v>8.02</v>
      </c>
      <c r="BM14" s="8">
        <f t="shared" si="22"/>
        <v>8.02</v>
      </c>
      <c r="BN14" s="8">
        <f t="shared" si="23"/>
        <v>8.02</v>
      </c>
      <c r="BO14" s="8">
        <f t="shared" si="24"/>
        <v>8.02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'[3]29'!B17</f>
        <v>320</v>
      </c>
      <c r="C15" s="16">
        <f>'[3]29'!C17</f>
        <v>0</v>
      </c>
      <c r="D15" s="16">
        <f>'[3]29'!D17</f>
        <v>0</v>
      </c>
      <c r="E15" s="16">
        <f>'[3]29'!E17</f>
        <v>0</v>
      </c>
      <c r="F15" s="16">
        <f>'[3]29'!F17</f>
        <v>950</v>
      </c>
      <c r="G15" s="16">
        <f>'[3]29'!G17</f>
        <v>0</v>
      </c>
      <c r="H15" s="17">
        <f t="shared" si="27"/>
        <v>1270</v>
      </c>
      <c r="I15" s="15">
        <f>'[3]29'!J17</f>
        <v>270</v>
      </c>
      <c r="J15" s="16">
        <f>'[3]29'!K17</f>
        <v>0</v>
      </c>
      <c r="K15" s="16">
        <f>'[3]29'!L17</f>
        <v>0</v>
      </c>
      <c r="L15" s="16">
        <f>'[3]29'!M17</f>
        <v>0</v>
      </c>
      <c r="M15" s="16">
        <f>'[3]29'!N17</f>
        <v>0</v>
      </c>
      <c r="N15" s="16">
        <f>'[3]29'!O17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8.02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8.02</v>
      </c>
      <c r="AE15" s="8">
        <f t="shared" si="11"/>
        <v>8.02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8.02</v>
      </c>
      <c r="AL15" s="8">
        <f t="shared" si="3"/>
        <v>253.96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253.96</v>
      </c>
      <c r="AT15" s="8">
        <v>8.02</v>
      </c>
      <c r="AU15" s="8">
        <v>8.02</v>
      </c>
      <c r="AW15" s="204">
        <v>8.02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8.02</v>
      </c>
      <c r="BD15" s="204">
        <v>8.02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8.02</v>
      </c>
      <c r="BL15" s="8">
        <f t="shared" si="21"/>
        <v>8.02</v>
      </c>
      <c r="BM15" s="8">
        <f t="shared" si="22"/>
        <v>8.02</v>
      </c>
      <c r="BN15" s="8">
        <f t="shared" si="23"/>
        <v>8.02</v>
      </c>
      <c r="BO15" s="8">
        <f t="shared" si="24"/>
        <v>8.02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'[3]29'!B18</f>
        <v>320</v>
      </c>
      <c r="C16" s="16">
        <f>'[3]29'!C18</f>
        <v>0</v>
      </c>
      <c r="D16" s="16">
        <f>'[3]29'!D18</f>
        <v>0</v>
      </c>
      <c r="E16" s="16">
        <f>'[3]29'!E18</f>
        <v>0</v>
      </c>
      <c r="F16" s="16">
        <f>'[3]29'!F18</f>
        <v>950</v>
      </c>
      <c r="G16" s="16">
        <f>'[3]29'!G18</f>
        <v>0</v>
      </c>
      <c r="H16" s="17">
        <f t="shared" si="27"/>
        <v>1270</v>
      </c>
      <c r="I16" s="15">
        <f>'[3]29'!J18</f>
        <v>270</v>
      </c>
      <c r="J16" s="16">
        <f>'[3]29'!K18</f>
        <v>0</v>
      </c>
      <c r="K16" s="16">
        <f>'[3]29'!L18</f>
        <v>0</v>
      </c>
      <c r="L16" s="16">
        <f>'[3]29'!M18</f>
        <v>0</v>
      </c>
      <c r="M16" s="16">
        <f>'[3]29'!N18</f>
        <v>0</v>
      </c>
      <c r="N16" s="16">
        <f>'[3]29'!O18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8.02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8.02</v>
      </c>
      <c r="AE16" s="8">
        <f t="shared" si="11"/>
        <v>8.02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8.02</v>
      </c>
      <c r="AL16" s="8">
        <f t="shared" si="3"/>
        <v>253.96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253.96</v>
      </c>
      <c r="AT16" s="8">
        <v>8.02</v>
      </c>
      <c r="AU16" s="8">
        <v>8.02</v>
      </c>
      <c r="AW16" s="204">
        <v>8.02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8.02</v>
      </c>
      <c r="BD16" s="204">
        <v>8.02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8.02</v>
      </c>
      <c r="BL16" s="8">
        <f t="shared" si="21"/>
        <v>8.02</v>
      </c>
      <c r="BM16" s="8">
        <f t="shared" si="22"/>
        <v>8.02</v>
      </c>
      <c r="BN16" s="8">
        <f t="shared" si="23"/>
        <v>8.02</v>
      </c>
      <c r="BO16" s="8">
        <f t="shared" si="24"/>
        <v>8.02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'[3]29'!B19</f>
        <v>320</v>
      </c>
      <c r="C17" s="16">
        <f>'[3]29'!C19</f>
        <v>0</v>
      </c>
      <c r="D17" s="16">
        <f>'[3]29'!D19</f>
        <v>0</v>
      </c>
      <c r="E17" s="16">
        <f>'[3]29'!E19</f>
        <v>0</v>
      </c>
      <c r="F17" s="16">
        <f>'[3]29'!F19</f>
        <v>950</v>
      </c>
      <c r="G17" s="16">
        <f>'[3]29'!G19</f>
        <v>0</v>
      </c>
      <c r="H17" s="17">
        <f t="shared" si="27"/>
        <v>1270</v>
      </c>
      <c r="I17" s="15">
        <f>'[3]29'!J19</f>
        <v>270</v>
      </c>
      <c r="J17" s="16">
        <f>'[3]29'!K19</f>
        <v>0</v>
      </c>
      <c r="K17" s="16">
        <f>'[3]29'!L19</f>
        <v>0</v>
      </c>
      <c r="L17" s="16">
        <f>'[3]29'!M19</f>
        <v>0</v>
      </c>
      <c r="M17" s="16">
        <f>'[3]29'!N19</f>
        <v>0</v>
      </c>
      <c r="N17" s="16">
        <f>'[3]29'!O19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8.02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8.02</v>
      </c>
      <c r="AE17" s="8">
        <f t="shared" si="11"/>
        <v>8.02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8.02</v>
      </c>
      <c r="AL17" s="8">
        <f t="shared" si="3"/>
        <v>253.96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253.96</v>
      </c>
      <c r="AT17" s="8">
        <v>8.02</v>
      </c>
      <c r="AU17" s="8">
        <v>8.02</v>
      </c>
      <c r="AW17" s="204">
        <v>8.02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8.02</v>
      </c>
      <c r="BD17" s="204">
        <v>8.02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8.02</v>
      </c>
      <c r="BL17" s="8">
        <f t="shared" si="21"/>
        <v>8.02</v>
      </c>
      <c r="BM17" s="8">
        <f t="shared" si="22"/>
        <v>8.02</v>
      </c>
      <c r="BN17" s="8">
        <f t="shared" si="23"/>
        <v>8.02</v>
      </c>
      <c r="BO17" s="8">
        <f t="shared" si="24"/>
        <v>8.02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'[3]29'!B20</f>
        <v>320</v>
      </c>
      <c r="C18" s="16">
        <f>'[3]29'!C20</f>
        <v>0</v>
      </c>
      <c r="D18" s="16">
        <f>'[3]29'!D20</f>
        <v>0</v>
      </c>
      <c r="E18" s="16">
        <f>'[3]29'!E20</f>
        <v>0</v>
      </c>
      <c r="F18" s="16">
        <f>'[3]29'!F20</f>
        <v>950</v>
      </c>
      <c r="G18" s="16">
        <f>'[3]29'!G20</f>
        <v>0</v>
      </c>
      <c r="H18" s="17">
        <f t="shared" si="27"/>
        <v>1270</v>
      </c>
      <c r="I18" s="15">
        <f>'[3]29'!J20</f>
        <v>270</v>
      </c>
      <c r="J18" s="16">
        <f>'[3]29'!K20</f>
        <v>0</v>
      </c>
      <c r="K18" s="16">
        <f>'[3]29'!L20</f>
        <v>0</v>
      </c>
      <c r="L18" s="16">
        <f>'[3]29'!M20</f>
        <v>0</v>
      </c>
      <c r="M18" s="16">
        <f>'[3]29'!N20</f>
        <v>0</v>
      </c>
      <c r="N18" s="16">
        <f>'[3]29'!O20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8.02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8.02</v>
      </c>
      <c r="AE18" s="8">
        <f t="shared" si="11"/>
        <v>8.02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8.02</v>
      </c>
      <c r="AL18" s="8">
        <f t="shared" si="3"/>
        <v>253.96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253.96</v>
      </c>
      <c r="AT18" s="8">
        <v>8.02</v>
      </c>
      <c r="AU18" s="8">
        <v>8.02</v>
      </c>
      <c r="AW18" s="204">
        <v>8.02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8.02</v>
      </c>
      <c r="BD18" s="204">
        <v>8.02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8.02</v>
      </c>
      <c r="BL18" s="8">
        <f t="shared" si="21"/>
        <v>8.02</v>
      </c>
      <c r="BM18" s="8">
        <f t="shared" si="22"/>
        <v>8.02</v>
      </c>
      <c r="BN18" s="8">
        <f t="shared" si="23"/>
        <v>8.02</v>
      </c>
      <c r="BO18" s="8">
        <f t="shared" si="24"/>
        <v>8.02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'[3]29'!B21</f>
        <v>320</v>
      </c>
      <c r="C19" s="16">
        <f>'[3]29'!C21</f>
        <v>0</v>
      </c>
      <c r="D19" s="16">
        <f>'[3]29'!D21</f>
        <v>0</v>
      </c>
      <c r="E19" s="16">
        <f>'[3]29'!E21</f>
        <v>0</v>
      </c>
      <c r="F19" s="16">
        <f>'[3]29'!F21</f>
        <v>950</v>
      </c>
      <c r="G19" s="16">
        <f>'[3]29'!G21</f>
        <v>0</v>
      </c>
      <c r="H19" s="17">
        <f t="shared" si="27"/>
        <v>1270</v>
      </c>
      <c r="I19" s="15">
        <f>'[3]29'!J21</f>
        <v>270</v>
      </c>
      <c r="J19" s="16">
        <f>'[3]29'!K21</f>
        <v>0</v>
      </c>
      <c r="K19" s="16">
        <f>'[3]29'!L21</f>
        <v>0</v>
      </c>
      <c r="L19" s="16">
        <f>'[3]29'!M21</f>
        <v>0</v>
      </c>
      <c r="M19" s="16">
        <f>'[3]29'!N21</f>
        <v>0</v>
      </c>
      <c r="N19" s="16">
        <f>'[3]29'!O21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8.02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8.02</v>
      </c>
      <c r="AE19" s="8">
        <f t="shared" si="11"/>
        <v>8.02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8.02</v>
      </c>
      <c r="AL19" s="8">
        <f t="shared" ref="AL19:AQ61" si="31">Q19-X19-AE19</f>
        <v>253.96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253.96</v>
      </c>
      <c r="AT19" s="8">
        <v>8.02</v>
      </c>
      <c r="AU19" s="8">
        <v>8.02</v>
      </c>
      <c r="AW19" s="204">
        <v>8.02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8.02</v>
      </c>
      <c r="BD19" s="204">
        <v>8.02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8.02</v>
      </c>
      <c r="BL19" s="8">
        <f t="shared" si="21"/>
        <v>8.02</v>
      </c>
      <c r="BM19" s="8">
        <f t="shared" si="22"/>
        <v>8.02</v>
      </c>
      <c r="BN19" s="8">
        <f t="shared" si="23"/>
        <v>8.02</v>
      </c>
      <c r="BO19" s="8">
        <f t="shared" si="24"/>
        <v>8.02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'[3]29'!B22</f>
        <v>320</v>
      </c>
      <c r="C20" s="16">
        <f>'[3]29'!C22</f>
        <v>0</v>
      </c>
      <c r="D20" s="16">
        <f>'[3]29'!D22</f>
        <v>0</v>
      </c>
      <c r="E20" s="16">
        <f>'[3]29'!E22</f>
        <v>0</v>
      </c>
      <c r="F20" s="16">
        <f>'[3]29'!F22</f>
        <v>950</v>
      </c>
      <c r="G20" s="16">
        <f>'[3]29'!G22</f>
        <v>0</v>
      </c>
      <c r="H20" s="17">
        <f t="shared" si="27"/>
        <v>1270</v>
      </c>
      <c r="I20" s="15">
        <f>'[3]29'!J22</f>
        <v>270</v>
      </c>
      <c r="J20" s="16">
        <f>'[3]29'!K22</f>
        <v>0</v>
      </c>
      <c r="K20" s="16">
        <f>'[3]29'!L22</f>
        <v>0</v>
      </c>
      <c r="L20" s="16">
        <f>'[3]29'!M22</f>
        <v>0</v>
      </c>
      <c r="M20" s="16">
        <f>'[3]29'!N22</f>
        <v>0</v>
      </c>
      <c r="N20" s="16">
        <f>'[3]29'!O22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8.02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8.02</v>
      </c>
      <c r="AE20" s="8">
        <f t="shared" si="11"/>
        <v>8.02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8.02</v>
      </c>
      <c r="AL20" s="8">
        <f t="shared" si="31"/>
        <v>253.96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253.96</v>
      </c>
      <c r="AT20" s="8">
        <v>8.02</v>
      </c>
      <c r="AU20" s="8">
        <v>8.02</v>
      </c>
      <c r="AW20" s="204">
        <v>8.02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8.02</v>
      </c>
      <c r="BD20" s="204">
        <v>8.02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8.02</v>
      </c>
      <c r="BL20" s="8">
        <f t="shared" si="21"/>
        <v>8.02</v>
      </c>
      <c r="BM20" s="8">
        <f t="shared" si="22"/>
        <v>8.02</v>
      </c>
      <c r="BN20" s="8">
        <f t="shared" si="23"/>
        <v>8.02</v>
      </c>
      <c r="BO20" s="8">
        <f t="shared" si="24"/>
        <v>8.02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'[3]29'!B23</f>
        <v>320</v>
      </c>
      <c r="C21" s="16">
        <f>'[3]29'!C23</f>
        <v>0</v>
      </c>
      <c r="D21" s="16">
        <f>'[3]29'!D23</f>
        <v>0</v>
      </c>
      <c r="E21" s="16">
        <f>'[3]29'!E23</f>
        <v>0</v>
      </c>
      <c r="F21" s="16">
        <f>'[3]29'!F23</f>
        <v>950</v>
      </c>
      <c r="G21" s="16">
        <f>'[3]29'!G23</f>
        <v>0</v>
      </c>
      <c r="H21" s="17">
        <f t="shared" si="27"/>
        <v>1270</v>
      </c>
      <c r="I21" s="15">
        <f>'[3]29'!J23</f>
        <v>270</v>
      </c>
      <c r="J21" s="16">
        <f>'[3]29'!K23</f>
        <v>0</v>
      </c>
      <c r="K21" s="16">
        <f>'[3]29'!L23</f>
        <v>0</v>
      </c>
      <c r="L21" s="16">
        <f>'[3]29'!M23</f>
        <v>0</v>
      </c>
      <c r="M21" s="16">
        <f>'[3]29'!N23</f>
        <v>0</v>
      </c>
      <c r="N21" s="16">
        <f>'[3]29'!O23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8.02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8.02</v>
      </c>
      <c r="AE21" s="8">
        <f t="shared" si="11"/>
        <v>8.02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8.02</v>
      </c>
      <c r="AL21" s="8">
        <f t="shared" si="31"/>
        <v>253.96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253.96</v>
      </c>
      <c r="AT21" s="8">
        <v>8.02</v>
      </c>
      <c r="AU21" s="8">
        <v>8.02</v>
      </c>
      <c r="AW21" s="204">
        <v>8.02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8.02</v>
      </c>
      <c r="BD21" s="204">
        <v>8.02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8.02</v>
      </c>
      <c r="BL21" s="8">
        <f t="shared" si="21"/>
        <v>8.02</v>
      </c>
      <c r="BM21" s="8">
        <f t="shared" si="22"/>
        <v>8.02</v>
      </c>
      <c r="BN21" s="8">
        <f t="shared" si="23"/>
        <v>8.02</v>
      </c>
      <c r="BO21" s="8">
        <f t="shared" si="24"/>
        <v>8.02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'[3]29'!B24</f>
        <v>320</v>
      </c>
      <c r="C22" s="16">
        <f>'[3]29'!C24</f>
        <v>0</v>
      </c>
      <c r="D22" s="16">
        <f>'[3]29'!D24</f>
        <v>0</v>
      </c>
      <c r="E22" s="16">
        <f>'[3]29'!E24</f>
        <v>0</v>
      </c>
      <c r="F22" s="16">
        <f>'[3]29'!F24</f>
        <v>950</v>
      </c>
      <c r="G22" s="16">
        <f>'[3]29'!G24</f>
        <v>0</v>
      </c>
      <c r="H22" s="17">
        <f t="shared" si="27"/>
        <v>1270</v>
      </c>
      <c r="I22" s="15">
        <f>'[3]29'!J24</f>
        <v>270</v>
      </c>
      <c r="J22" s="16">
        <f>'[3]29'!K24</f>
        <v>0</v>
      </c>
      <c r="K22" s="16">
        <f>'[3]29'!L24</f>
        <v>0</v>
      </c>
      <c r="L22" s="16">
        <f>'[3]29'!M24</f>
        <v>0</v>
      </c>
      <c r="M22" s="16">
        <f>'[3]29'!N24</f>
        <v>0</v>
      </c>
      <c r="N22" s="16">
        <f>'[3]29'!O24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8.02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8.02</v>
      </c>
      <c r="AE22" s="8">
        <f t="shared" si="11"/>
        <v>8.02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8.02</v>
      </c>
      <c r="AL22" s="8">
        <f t="shared" si="31"/>
        <v>253.96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253.96</v>
      </c>
      <c r="AT22" s="8">
        <v>8.02</v>
      </c>
      <c r="AU22" s="8">
        <v>8.02</v>
      </c>
      <c r="AW22" s="204">
        <v>8.02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8.02</v>
      </c>
      <c r="BD22" s="204">
        <v>8.02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8.02</v>
      </c>
      <c r="BL22" s="8">
        <f t="shared" si="21"/>
        <v>8.02</v>
      </c>
      <c r="BM22" s="8">
        <f t="shared" si="22"/>
        <v>8.02</v>
      </c>
      <c r="BN22" s="8">
        <f t="shared" si="23"/>
        <v>8.02</v>
      </c>
      <c r="BO22" s="8">
        <f t="shared" si="24"/>
        <v>8.02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'[3]29'!B25</f>
        <v>320</v>
      </c>
      <c r="C23" s="16">
        <f>'[3]29'!C25</f>
        <v>0</v>
      </c>
      <c r="D23" s="16">
        <f>'[3]29'!D25</f>
        <v>0</v>
      </c>
      <c r="E23" s="16">
        <f>'[3]29'!E25</f>
        <v>0</v>
      </c>
      <c r="F23" s="16">
        <f>'[3]29'!F25</f>
        <v>950</v>
      </c>
      <c r="G23" s="16">
        <f>'[3]29'!G25</f>
        <v>0</v>
      </c>
      <c r="H23" s="17">
        <f t="shared" si="27"/>
        <v>1270</v>
      </c>
      <c r="I23" s="15">
        <f>'[3]29'!J25</f>
        <v>270</v>
      </c>
      <c r="J23" s="16">
        <f>'[3]29'!K25</f>
        <v>0</v>
      </c>
      <c r="K23" s="16">
        <f>'[3]29'!L25</f>
        <v>0</v>
      </c>
      <c r="L23" s="16">
        <f>'[3]29'!M25</f>
        <v>0</v>
      </c>
      <c r="M23" s="16">
        <f>'[3]29'!N25</f>
        <v>0</v>
      </c>
      <c r="N23" s="16">
        <f>'[3]29'!O25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8.02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8.02</v>
      </c>
      <c r="AE23" s="8">
        <f t="shared" si="11"/>
        <v>8.02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8.02</v>
      </c>
      <c r="AL23" s="8">
        <f t="shared" si="31"/>
        <v>253.96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253.96</v>
      </c>
      <c r="AT23" s="8">
        <v>8.02</v>
      </c>
      <c r="AU23" s="8">
        <v>8.02</v>
      </c>
      <c r="AW23" s="204">
        <v>8.02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8.02</v>
      </c>
      <c r="BD23" s="204">
        <v>8.02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8.02</v>
      </c>
      <c r="BL23" s="8">
        <f t="shared" si="21"/>
        <v>8.02</v>
      </c>
      <c r="BM23" s="8">
        <f t="shared" si="22"/>
        <v>8.02</v>
      </c>
      <c r="BN23" s="8">
        <f t="shared" si="23"/>
        <v>8.02</v>
      </c>
      <c r="BO23" s="8">
        <f t="shared" si="24"/>
        <v>8.02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'[3]29'!B26</f>
        <v>320</v>
      </c>
      <c r="C24" s="16">
        <f>'[3]29'!C26</f>
        <v>0</v>
      </c>
      <c r="D24" s="16">
        <f>'[3]29'!D26</f>
        <v>0</v>
      </c>
      <c r="E24" s="16">
        <f>'[3]29'!E26</f>
        <v>0</v>
      </c>
      <c r="F24" s="16">
        <f>'[3]29'!F26</f>
        <v>950</v>
      </c>
      <c r="G24" s="16">
        <f>'[3]29'!G26</f>
        <v>0</v>
      </c>
      <c r="H24" s="17">
        <f t="shared" si="27"/>
        <v>1270</v>
      </c>
      <c r="I24" s="15">
        <f>'[3]29'!J26</f>
        <v>270</v>
      </c>
      <c r="J24" s="16">
        <f>'[3]29'!K26</f>
        <v>0</v>
      </c>
      <c r="K24" s="16">
        <f>'[3]29'!L26</f>
        <v>0</v>
      </c>
      <c r="L24" s="16">
        <f>'[3]29'!M26</f>
        <v>0</v>
      </c>
      <c r="M24" s="16">
        <f>'[3]29'!N26</f>
        <v>0</v>
      </c>
      <c r="N24" s="16">
        <f>'[3]29'!O26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8.02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8.02</v>
      </c>
      <c r="AE24" s="8">
        <f t="shared" si="11"/>
        <v>8.02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8.02</v>
      </c>
      <c r="AL24" s="8">
        <f t="shared" si="31"/>
        <v>253.96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253.96</v>
      </c>
      <c r="AT24" s="8">
        <v>8.02</v>
      </c>
      <c r="AU24" s="8">
        <v>8.02</v>
      </c>
      <c r="AW24" s="204">
        <v>8.02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8.02</v>
      </c>
      <c r="BD24" s="204">
        <v>8.02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8.02</v>
      </c>
      <c r="BL24" s="8">
        <f t="shared" si="21"/>
        <v>8.02</v>
      </c>
      <c r="BM24" s="8">
        <f t="shared" si="22"/>
        <v>8.02</v>
      </c>
      <c r="BN24" s="8">
        <f t="shared" si="23"/>
        <v>8.02</v>
      </c>
      <c r="BO24" s="8">
        <f t="shared" si="24"/>
        <v>8.02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'[3]29'!B27</f>
        <v>320</v>
      </c>
      <c r="C25" s="16">
        <f>'[3]29'!C27</f>
        <v>0</v>
      </c>
      <c r="D25" s="16">
        <f>'[3]29'!D27</f>
        <v>0</v>
      </c>
      <c r="E25" s="16">
        <f>'[3]29'!E27</f>
        <v>0</v>
      </c>
      <c r="F25" s="16">
        <f>'[3]29'!F27</f>
        <v>950</v>
      </c>
      <c r="G25" s="16">
        <f>'[3]29'!G27</f>
        <v>0</v>
      </c>
      <c r="H25" s="17">
        <f t="shared" si="27"/>
        <v>1270</v>
      </c>
      <c r="I25" s="15">
        <f>'[3]29'!J27</f>
        <v>285.95999999999998</v>
      </c>
      <c r="J25" s="16">
        <f>'[3]29'!K27</f>
        <v>0</v>
      </c>
      <c r="K25" s="16">
        <f>'[3]29'!L27</f>
        <v>0</v>
      </c>
      <c r="L25" s="16">
        <f>'[3]29'!M27</f>
        <v>0</v>
      </c>
      <c r="M25" s="16">
        <f>'[3]29'!N27</f>
        <v>0</v>
      </c>
      <c r="N25" s="16">
        <f>'[3]29'!O27</f>
        <v>0</v>
      </c>
      <c r="O25" s="17">
        <f t="shared" si="28"/>
        <v>285.95999999999998</v>
      </c>
      <c r="P25" s="18">
        <f>frq!C25</f>
        <v>1</v>
      </c>
      <c r="Q25" s="15">
        <f t="shared" si="29"/>
        <v>285.95999999999998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285.95999999999998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0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0</v>
      </c>
      <c r="AL25" s="8">
        <f t="shared" si="31"/>
        <v>253.95999999999998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253.95999999999998</v>
      </c>
      <c r="AT25" s="8">
        <v>32</v>
      </c>
      <c r="AU25" s="8">
        <v>0</v>
      </c>
      <c r="AW25" s="204">
        <v>32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32</v>
      </c>
      <c r="BD25" s="204">
        <v>0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0</v>
      </c>
      <c r="BL25" s="8">
        <f t="shared" si="21"/>
        <v>32</v>
      </c>
      <c r="BM25" s="8">
        <f t="shared" si="22"/>
        <v>0</v>
      </c>
      <c r="BN25" s="8">
        <f t="shared" si="23"/>
        <v>32</v>
      </c>
      <c r="BO25" s="8">
        <f t="shared" si="24"/>
        <v>0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'[3]29'!B28</f>
        <v>320</v>
      </c>
      <c r="C26" s="16">
        <f>'[3]29'!C28</f>
        <v>0</v>
      </c>
      <c r="D26" s="16">
        <f>'[3]29'!D28</f>
        <v>0</v>
      </c>
      <c r="E26" s="16">
        <f>'[3]29'!E28</f>
        <v>0</v>
      </c>
      <c r="F26" s="16">
        <f>'[3]29'!F28</f>
        <v>950</v>
      </c>
      <c r="G26" s="16">
        <f>'[3]29'!G28</f>
        <v>0</v>
      </c>
      <c r="H26" s="17">
        <f t="shared" si="27"/>
        <v>1270</v>
      </c>
      <c r="I26" s="15">
        <f>'[3]29'!J28</f>
        <v>285.95999999999998</v>
      </c>
      <c r="J26" s="16">
        <f>'[3]29'!K28</f>
        <v>0</v>
      </c>
      <c r="K26" s="16">
        <f>'[3]29'!L28</f>
        <v>0</v>
      </c>
      <c r="L26" s="16">
        <f>'[3]29'!M28</f>
        <v>0</v>
      </c>
      <c r="M26" s="16">
        <f>'[3]29'!N28</f>
        <v>0</v>
      </c>
      <c r="N26" s="16">
        <f>'[3]29'!O28</f>
        <v>0</v>
      </c>
      <c r="O26" s="17">
        <f t="shared" si="28"/>
        <v>285.95999999999998</v>
      </c>
      <c r="P26" s="18">
        <f>frq!C26</f>
        <v>1</v>
      </c>
      <c r="Q26" s="15">
        <f t="shared" si="29"/>
        <v>285.95999999999998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285.95999999999998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0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0</v>
      </c>
      <c r="AL26" s="8">
        <f t="shared" si="31"/>
        <v>253.95999999999998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253.95999999999998</v>
      </c>
      <c r="AT26" s="8">
        <v>32</v>
      </c>
      <c r="AU26" s="8">
        <v>0</v>
      </c>
      <c r="AW26" s="204">
        <v>32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32</v>
      </c>
      <c r="BD26" s="204">
        <v>0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0</v>
      </c>
      <c r="BL26" s="8">
        <f t="shared" si="21"/>
        <v>32</v>
      </c>
      <c r="BM26" s="8">
        <f t="shared" si="22"/>
        <v>0</v>
      </c>
      <c r="BN26" s="8">
        <f t="shared" si="23"/>
        <v>32</v>
      </c>
      <c r="BO26" s="8">
        <f t="shared" si="24"/>
        <v>0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'[3]29'!B29</f>
        <v>320</v>
      </c>
      <c r="C27" s="16">
        <f>'[3]29'!C29</f>
        <v>0</v>
      </c>
      <c r="D27" s="16">
        <f>'[3]29'!D29</f>
        <v>0</v>
      </c>
      <c r="E27" s="16">
        <f>'[3]29'!E29</f>
        <v>0</v>
      </c>
      <c r="F27" s="16">
        <f>'[3]29'!F29</f>
        <v>950</v>
      </c>
      <c r="G27" s="16">
        <f>'[3]29'!G29</f>
        <v>0</v>
      </c>
      <c r="H27" s="17">
        <f t="shared" si="27"/>
        <v>1270</v>
      </c>
      <c r="I27" s="15">
        <f>'[3]29'!J29</f>
        <v>285.95999999999998</v>
      </c>
      <c r="J27" s="16">
        <f>'[3]29'!K29</f>
        <v>0</v>
      </c>
      <c r="K27" s="16">
        <f>'[3]29'!L29</f>
        <v>0</v>
      </c>
      <c r="L27" s="16">
        <f>'[3]29'!M29</f>
        <v>0</v>
      </c>
      <c r="M27" s="16">
        <f>'[3]29'!N29</f>
        <v>0</v>
      </c>
      <c r="N27" s="16">
        <f>'[3]29'!O29</f>
        <v>0</v>
      </c>
      <c r="O27" s="17">
        <f t="shared" si="28"/>
        <v>285.95999999999998</v>
      </c>
      <c r="P27" s="18">
        <f>frq!C27</f>
        <v>1</v>
      </c>
      <c r="Q27" s="15">
        <f t="shared" si="29"/>
        <v>285.95999999999998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285.95999999999998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0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0</v>
      </c>
      <c r="AL27" s="8">
        <f t="shared" si="31"/>
        <v>253.95999999999998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253.95999999999998</v>
      </c>
      <c r="AT27" s="8">
        <v>32</v>
      </c>
      <c r="AU27" s="8">
        <v>0</v>
      </c>
      <c r="AW27" s="204">
        <v>32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32</v>
      </c>
      <c r="BD27" s="204">
        <v>0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0</v>
      </c>
      <c r="BL27" s="8">
        <f t="shared" si="21"/>
        <v>32</v>
      </c>
      <c r="BM27" s="8">
        <f t="shared" si="22"/>
        <v>0</v>
      </c>
      <c r="BN27" s="8">
        <f t="shared" si="23"/>
        <v>32</v>
      </c>
      <c r="BO27" s="8">
        <f t="shared" si="24"/>
        <v>0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'[3]29'!B30</f>
        <v>320</v>
      </c>
      <c r="C28" s="16">
        <f>'[3]29'!C30</f>
        <v>0</v>
      </c>
      <c r="D28" s="16">
        <f>'[3]29'!D30</f>
        <v>0</v>
      </c>
      <c r="E28" s="16">
        <f>'[3]29'!E30</f>
        <v>0</v>
      </c>
      <c r="F28" s="16">
        <f>'[3]29'!F30</f>
        <v>950</v>
      </c>
      <c r="G28" s="16">
        <f>'[3]29'!G30</f>
        <v>0</v>
      </c>
      <c r="H28" s="17">
        <f t="shared" si="27"/>
        <v>1270</v>
      </c>
      <c r="I28" s="15">
        <f>'[3]29'!J30</f>
        <v>285.95999999999998</v>
      </c>
      <c r="J28" s="16">
        <f>'[3]29'!K30</f>
        <v>0</v>
      </c>
      <c r="K28" s="16">
        <f>'[3]29'!L30</f>
        <v>0</v>
      </c>
      <c r="L28" s="16">
        <f>'[3]29'!M30</f>
        <v>0</v>
      </c>
      <c r="M28" s="16">
        <f>'[3]29'!N30</f>
        <v>0</v>
      </c>
      <c r="N28" s="16">
        <f>'[3]29'!O30</f>
        <v>0</v>
      </c>
      <c r="O28" s="17">
        <f t="shared" si="28"/>
        <v>285.95999999999998</v>
      </c>
      <c r="P28" s="18">
        <f>frq!C28</f>
        <v>1</v>
      </c>
      <c r="Q28" s="15">
        <f t="shared" si="29"/>
        <v>285.95999999999998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285.95999999999998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0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</v>
      </c>
      <c r="AL28" s="8">
        <f t="shared" si="31"/>
        <v>253.95999999999998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253.95999999999998</v>
      </c>
      <c r="AT28" s="8">
        <v>32</v>
      </c>
      <c r="AU28" s="8">
        <v>0</v>
      </c>
      <c r="AW28" s="204">
        <v>32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32</v>
      </c>
      <c r="BD28" s="204">
        <v>0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0</v>
      </c>
      <c r="BL28" s="8">
        <f t="shared" si="21"/>
        <v>32</v>
      </c>
      <c r="BM28" s="8">
        <f t="shared" si="22"/>
        <v>0</v>
      </c>
      <c r="BN28" s="8">
        <f t="shared" si="23"/>
        <v>32</v>
      </c>
      <c r="BO28" s="8">
        <f t="shared" si="24"/>
        <v>0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'[3]29'!B31</f>
        <v>320</v>
      </c>
      <c r="C29" s="16">
        <f>'[3]29'!C31</f>
        <v>0</v>
      </c>
      <c r="D29" s="16">
        <f>'[3]29'!D31</f>
        <v>0</v>
      </c>
      <c r="E29" s="16">
        <f>'[3]29'!E31</f>
        <v>0</v>
      </c>
      <c r="F29" s="16">
        <f>'[3]29'!F31</f>
        <v>950</v>
      </c>
      <c r="G29" s="16">
        <f>'[3]29'!G31</f>
        <v>0</v>
      </c>
      <c r="H29" s="17">
        <f t="shared" si="27"/>
        <v>1270</v>
      </c>
      <c r="I29" s="15">
        <f>'[3]29'!J31</f>
        <v>285.95999999999998</v>
      </c>
      <c r="J29" s="16">
        <f>'[3]29'!K31</f>
        <v>0</v>
      </c>
      <c r="K29" s="16">
        <f>'[3]29'!L31</f>
        <v>0</v>
      </c>
      <c r="L29" s="16">
        <f>'[3]29'!M31</f>
        <v>0</v>
      </c>
      <c r="M29" s="16">
        <f>'[3]29'!N31</f>
        <v>0</v>
      </c>
      <c r="N29" s="16">
        <f>'[3]29'!O31</f>
        <v>0</v>
      </c>
      <c r="O29" s="17">
        <f t="shared" si="28"/>
        <v>285.95999999999998</v>
      </c>
      <c r="P29" s="18">
        <f>frq!C29</f>
        <v>1</v>
      </c>
      <c r="Q29" s="15">
        <f t="shared" si="29"/>
        <v>285.95999999999998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285.95999999999998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0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</v>
      </c>
      <c r="AL29" s="8">
        <f t="shared" si="31"/>
        <v>253.95999999999998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253.95999999999998</v>
      </c>
      <c r="AT29" s="8">
        <v>32</v>
      </c>
      <c r="AU29" s="8">
        <v>0</v>
      </c>
      <c r="AW29" s="204">
        <v>32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32</v>
      </c>
      <c r="BD29" s="204">
        <v>0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0</v>
      </c>
      <c r="BL29" s="8">
        <f t="shared" si="21"/>
        <v>32</v>
      </c>
      <c r="BM29" s="8">
        <f t="shared" si="22"/>
        <v>0</v>
      </c>
      <c r="BN29" s="8">
        <f t="shared" si="23"/>
        <v>32</v>
      </c>
      <c r="BO29" s="8">
        <f t="shared" si="24"/>
        <v>0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'[3]29'!B32</f>
        <v>320</v>
      </c>
      <c r="C30" s="16">
        <f>'[3]29'!C32</f>
        <v>0</v>
      </c>
      <c r="D30" s="16">
        <f>'[3]29'!D32</f>
        <v>0</v>
      </c>
      <c r="E30" s="16">
        <f>'[3]29'!E32</f>
        <v>0</v>
      </c>
      <c r="F30" s="16">
        <f>'[3]29'!F32</f>
        <v>950</v>
      </c>
      <c r="G30" s="16">
        <f>'[3]29'!G32</f>
        <v>0</v>
      </c>
      <c r="H30" s="17">
        <f t="shared" si="27"/>
        <v>1270</v>
      </c>
      <c r="I30" s="15">
        <f>'[3]29'!J32</f>
        <v>285.95999999999998</v>
      </c>
      <c r="J30" s="16">
        <f>'[3]29'!K32</f>
        <v>0</v>
      </c>
      <c r="K30" s="16">
        <f>'[3]29'!L32</f>
        <v>0</v>
      </c>
      <c r="L30" s="16">
        <f>'[3]29'!M32</f>
        <v>0</v>
      </c>
      <c r="M30" s="16">
        <f>'[3]29'!N32</f>
        <v>0</v>
      </c>
      <c r="N30" s="16">
        <f>'[3]29'!O32</f>
        <v>0</v>
      </c>
      <c r="O30" s="17">
        <f t="shared" si="28"/>
        <v>285.95999999999998</v>
      </c>
      <c r="P30" s="18">
        <f>frq!C30</f>
        <v>1</v>
      </c>
      <c r="Q30" s="15">
        <f t="shared" si="29"/>
        <v>285.95999999999998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285.95999999999998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0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</v>
      </c>
      <c r="AL30" s="8">
        <f t="shared" si="31"/>
        <v>253.95999999999998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253.95999999999998</v>
      </c>
      <c r="AT30" s="8">
        <v>32</v>
      </c>
      <c r="AU30" s="8">
        <v>0</v>
      </c>
      <c r="AW30" s="204">
        <v>32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32</v>
      </c>
      <c r="BD30" s="204">
        <v>0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0</v>
      </c>
      <c r="BL30" s="8">
        <f t="shared" si="21"/>
        <v>32</v>
      </c>
      <c r="BM30" s="8">
        <f t="shared" si="22"/>
        <v>0</v>
      </c>
      <c r="BN30" s="8">
        <f t="shared" si="23"/>
        <v>32</v>
      </c>
      <c r="BO30" s="8">
        <f t="shared" si="24"/>
        <v>0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'[3]29'!B33</f>
        <v>320</v>
      </c>
      <c r="C31" s="16">
        <f>'[3]29'!C33</f>
        <v>0</v>
      </c>
      <c r="D31" s="16">
        <f>'[3]29'!D33</f>
        <v>0</v>
      </c>
      <c r="E31" s="16">
        <f>'[3]29'!E33</f>
        <v>0</v>
      </c>
      <c r="F31" s="16">
        <f>'[3]29'!F33</f>
        <v>950</v>
      </c>
      <c r="G31" s="16">
        <f>'[3]29'!G33</f>
        <v>0</v>
      </c>
      <c r="H31" s="17">
        <f t="shared" si="27"/>
        <v>1270</v>
      </c>
      <c r="I31" s="15">
        <f>'[3]29'!J33</f>
        <v>285.95999999999998</v>
      </c>
      <c r="J31" s="16">
        <f>'[3]29'!K33</f>
        <v>0</v>
      </c>
      <c r="K31" s="16">
        <f>'[3]29'!L33</f>
        <v>0</v>
      </c>
      <c r="L31" s="16">
        <f>'[3]29'!M33</f>
        <v>0</v>
      </c>
      <c r="M31" s="16">
        <f>'[3]29'!N33</f>
        <v>0</v>
      </c>
      <c r="N31" s="16">
        <f>'[3]29'!O33</f>
        <v>0</v>
      </c>
      <c r="O31" s="17">
        <f t="shared" si="28"/>
        <v>285.95999999999998</v>
      </c>
      <c r="P31" s="18">
        <f>frq!C31</f>
        <v>1</v>
      </c>
      <c r="Q31" s="15">
        <f t="shared" si="29"/>
        <v>285.95999999999998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285.95999999999998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0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</v>
      </c>
      <c r="AL31" s="8">
        <f t="shared" si="31"/>
        <v>253.95999999999998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253.95999999999998</v>
      </c>
      <c r="AT31" s="8">
        <v>32</v>
      </c>
      <c r="AU31" s="8">
        <v>0</v>
      </c>
      <c r="AW31" s="204">
        <v>32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32</v>
      </c>
      <c r="BD31" s="204">
        <v>0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0</v>
      </c>
      <c r="BL31" s="8">
        <f t="shared" si="21"/>
        <v>32</v>
      </c>
      <c r="BM31" s="8">
        <f t="shared" si="22"/>
        <v>0</v>
      </c>
      <c r="BN31" s="8">
        <f t="shared" si="23"/>
        <v>32</v>
      </c>
      <c r="BO31" s="8">
        <f t="shared" si="24"/>
        <v>0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'[3]29'!B34</f>
        <v>320</v>
      </c>
      <c r="C32" s="16">
        <f>'[3]29'!C34</f>
        <v>0</v>
      </c>
      <c r="D32" s="16">
        <f>'[3]29'!D34</f>
        <v>0</v>
      </c>
      <c r="E32" s="16">
        <f>'[3]29'!E34</f>
        <v>0</v>
      </c>
      <c r="F32" s="16">
        <f>'[3]29'!F34</f>
        <v>950</v>
      </c>
      <c r="G32" s="16">
        <f>'[3]29'!G34</f>
        <v>0</v>
      </c>
      <c r="H32" s="17">
        <f t="shared" si="27"/>
        <v>1270</v>
      </c>
      <c r="I32" s="15">
        <f>'[3]29'!J34</f>
        <v>285.95999999999998</v>
      </c>
      <c r="J32" s="16">
        <f>'[3]29'!K34</f>
        <v>0</v>
      </c>
      <c r="K32" s="16">
        <f>'[3]29'!L34</f>
        <v>0</v>
      </c>
      <c r="L32" s="16">
        <f>'[3]29'!M34</f>
        <v>0</v>
      </c>
      <c r="M32" s="16">
        <f>'[3]29'!N34</f>
        <v>0</v>
      </c>
      <c r="N32" s="16">
        <f>'[3]29'!O34</f>
        <v>0</v>
      </c>
      <c r="O32" s="17">
        <f t="shared" si="28"/>
        <v>285.95999999999998</v>
      </c>
      <c r="P32" s="18">
        <f>frq!C32</f>
        <v>1</v>
      </c>
      <c r="Q32" s="15">
        <f t="shared" si="29"/>
        <v>285.95999999999998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285.95999999999998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0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</v>
      </c>
      <c r="AL32" s="8">
        <f t="shared" si="31"/>
        <v>253.95999999999998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253.95999999999998</v>
      </c>
      <c r="AT32" s="8">
        <v>32</v>
      </c>
      <c r="AU32" s="8">
        <v>0</v>
      </c>
      <c r="AW32" s="204">
        <v>32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32</v>
      </c>
      <c r="BD32" s="204">
        <v>0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0</v>
      </c>
      <c r="BL32" s="8">
        <f t="shared" si="21"/>
        <v>32</v>
      </c>
      <c r="BM32" s="8">
        <f t="shared" si="22"/>
        <v>0</v>
      </c>
      <c r="BN32" s="8">
        <f t="shared" si="23"/>
        <v>32</v>
      </c>
      <c r="BO32" s="8">
        <f t="shared" si="24"/>
        <v>0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'[3]29'!B35</f>
        <v>320</v>
      </c>
      <c r="C33" s="16">
        <f>'[3]29'!C35</f>
        <v>0</v>
      </c>
      <c r="D33" s="16">
        <f>'[3]29'!D35</f>
        <v>0</v>
      </c>
      <c r="E33" s="16">
        <f>'[3]29'!E35</f>
        <v>0</v>
      </c>
      <c r="F33" s="16">
        <f>'[3]29'!F35</f>
        <v>950</v>
      </c>
      <c r="G33" s="16">
        <f>'[3]29'!G35</f>
        <v>0</v>
      </c>
      <c r="H33" s="17">
        <f t="shared" si="27"/>
        <v>1270</v>
      </c>
      <c r="I33" s="15">
        <f>'[3]29'!J35</f>
        <v>270</v>
      </c>
      <c r="J33" s="16">
        <f>'[3]29'!K35</f>
        <v>0</v>
      </c>
      <c r="K33" s="16">
        <f>'[3]29'!L35</f>
        <v>0</v>
      </c>
      <c r="L33" s="16">
        <f>'[3]29'!M35</f>
        <v>0</v>
      </c>
      <c r="M33" s="16">
        <f>'[3]29'!N35</f>
        <v>0</v>
      </c>
      <c r="N33" s="16">
        <f>'[3]29'!O35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8.02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8.02</v>
      </c>
      <c r="AE33" s="8">
        <f t="shared" si="11"/>
        <v>8.02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8.02</v>
      </c>
      <c r="AL33" s="8">
        <f t="shared" si="31"/>
        <v>253.96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253.96</v>
      </c>
      <c r="AT33" s="8">
        <v>8.02</v>
      </c>
      <c r="AU33" s="8">
        <v>8.02</v>
      </c>
      <c r="AW33" s="204">
        <v>8.02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8.02</v>
      </c>
      <c r="BD33" s="204">
        <v>8.02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8.02</v>
      </c>
      <c r="BL33" s="8">
        <f t="shared" si="21"/>
        <v>8.02</v>
      </c>
      <c r="BM33" s="8">
        <f t="shared" si="22"/>
        <v>8.02</v>
      </c>
      <c r="BN33" s="8">
        <f t="shared" si="23"/>
        <v>8.02</v>
      </c>
      <c r="BO33" s="8">
        <f t="shared" si="24"/>
        <v>8.02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'[3]29'!B36</f>
        <v>320</v>
      </c>
      <c r="C34" s="16">
        <f>'[3]29'!C36</f>
        <v>0</v>
      </c>
      <c r="D34" s="16">
        <f>'[3]29'!D36</f>
        <v>0</v>
      </c>
      <c r="E34" s="16">
        <f>'[3]29'!E36</f>
        <v>0</v>
      </c>
      <c r="F34" s="16">
        <f>'[3]29'!F36</f>
        <v>950</v>
      </c>
      <c r="G34" s="16">
        <f>'[3]29'!G36</f>
        <v>0</v>
      </c>
      <c r="H34" s="17">
        <f t="shared" si="27"/>
        <v>1270</v>
      </c>
      <c r="I34" s="15">
        <f>'[3]29'!J36</f>
        <v>270</v>
      </c>
      <c r="J34" s="16">
        <f>'[3]29'!K36</f>
        <v>0</v>
      </c>
      <c r="K34" s="16">
        <f>'[3]29'!L36</f>
        <v>0</v>
      </c>
      <c r="L34" s="16">
        <f>'[3]29'!M36</f>
        <v>0</v>
      </c>
      <c r="M34" s="16">
        <f>'[3]29'!N36</f>
        <v>0</v>
      </c>
      <c r="N34" s="16">
        <f>'[3]29'!O36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17.82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17.82</v>
      </c>
      <c r="AE34" s="8">
        <f t="shared" si="11"/>
        <v>17.82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17.82</v>
      </c>
      <c r="AL34" s="8">
        <f t="shared" si="31"/>
        <v>234.36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234.36</v>
      </c>
      <c r="AT34" s="8">
        <v>17.82</v>
      </c>
      <c r="AU34" s="8">
        <v>17.82</v>
      </c>
      <c r="AW34" s="204">
        <v>17.82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17.82</v>
      </c>
      <c r="BD34" s="204">
        <v>17.82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17.82</v>
      </c>
      <c r="BL34" s="8">
        <f t="shared" si="21"/>
        <v>17.82</v>
      </c>
      <c r="BM34" s="8">
        <f t="shared" si="22"/>
        <v>17.82</v>
      </c>
      <c r="BN34" s="8">
        <f t="shared" si="23"/>
        <v>17.82</v>
      </c>
      <c r="BO34" s="8">
        <f t="shared" si="24"/>
        <v>17.82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'[3]29'!B37</f>
        <v>320</v>
      </c>
      <c r="C35" s="16">
        <f>'[3]29'!C37</f>
        <v>0</v>
      </c>
      <c r="D35" s="16">
        <f>'[3]29'!D37</f>
        <v>0</v>
      </c>
      <c r="E35" s="16">
        <f>'[3]29'!E37</f>
        <v>0</v>
      </c>
      <c r="F35" s="16">
        <f>'[3]29'!F37</f>
        <v>950</v>
      </c>
      <c r="G35" s="16">
        <f>'[3]29'!G37</f>
        <v>0</v>
      </c>
      <c r="H35" s="17">
        <f t="shared" si="27"/>
        <v>1270</v>
      </c>
      <c r="I35" s="15">
        <f>'[3]29'!J37</f>
        <v>270</v>
      </c>
      <c r="J35" s="16">
        <f>'[3]29'!K37</f>
        <v>0</v>
      </c>
      <c r="K35" s="16">
        <f>'[3]29'!L37</f>
        <v>0</v>
      </c>
      <c r="L35" s="16">
        <f>'[3]29'!M37</f>
        <v>0</v>
      </c>
      <c r="M35" s="16">
        <f>'[3]29'!N37</f>
        <v>0</v>
      </c>
      <c r="N35" s="16">
        <f>'[3]29'!O37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22.78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22.78</v>
      </c>
      <c r="AE35" s="8">
        <f t="shared" si="11"/>
        <v>22.78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22.78</v>
      </c>
      <c r="AL35" s="8">
        <f t="shared" si="31"/>
        <v>224.44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224.44</v>
      </c>
      <c r="AT35" s="8">
        <v>22.78</v>
      </c>
      <c r="AU35" s="8">
        <v>22.78</v>
      </c>
      <c r="AW35" s="204">
        <v>22.78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22.78</v>
      </c>
      <c r="BD35" s="204">
        <v>22.78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22.78</v>
      </c>
      <c r="BL35" s="8">
        <f t="shared" si="21"/>
        <v>22.78</v>
      </c>
      <c r="BM35" s="8">
        <f t="shared" si="22"/>
        <v>22.78</v>
      </c>
      <c r="BN35" s="8">
        <f t="shared" si="23"/>
        <v>22.78</v>
      </c>
      <c r="BO35" s="8">
        <f t="shared" si="24"/>
        <v>22.78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'[3]29'!B38</f>
        <v>320</v>
      </c>
      <c r="C36" s="16">
        <f>'[3]29'!C38</f>
        <v>0</v>
      </c>
      <c r="D36" s="16">
        <f>'[3]29'!D38</f>
        <v>0</v>
      </c>
      <c r="E36" s="16">
        <f>'[3]29'!E38</f>
        <v>0</v>
      </c>
      <c r="F36" s="16">
        <f>'[3]29'!F38</f>
        <v>950</v>
      </c>
      <c r="G36" s="16">
        <f>'[3]29'!G38</f>
        <v>0</v>
      </c>
      <c r="H36" s="17">
        <f t="shared" si="27"/>
        <v>1270</v>
      </c>
      <c r="I36" s="15">
        <f>'[3]29'!J38</f>
        <v>270</v>
      </c>
      <c r="J36" s="16">
        <f>'[3]29'!K38</f>
        <v>0</v>
      </c>
      <c r="K36" s="16">
        <f>'[3]29'!L38</f>
        <v>0</v>
      </c>
      <c r="L36" s="16">
        <f>'[3]29'!M38</f>
        <v>0</v>
      </c>
      <c r="M36" s="16">
        <f>'[3]29'!N38</f>
        <v>0</v>
      </c>
      <c r="N36" s="16">
        <f>'[3]29'!O38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22.78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22.78</v>
      </c>
      <c r="AE36" s="8">
        <f t="shared" si="11"/>
        <v>22.78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22.78</v>
      </c>
      <c r="AL36" s="8">
        <f t="shared" si="31"/>
        <v>224.44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224.44</v>
      </c>
      <c r="AT36" s="8">
        <v>22.78</v>
      </c>
      <c r="AU36" s="8">
        <v>22.78</v>
      </c>
      <c r="AW36" s="204">
        <v>22.78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22.78</v>
      </c>
      <c r="BD36" s="204">
        <v>22.78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22.78</v>
      </c>
      <c r="BL36" s="8">
        <f t="shared" si="21"/>
        <v>22.78</v>
      </c>
      <c r="BM36" s="8">
        <f t="shared" si="22"/>
        <v>22.78</v>
      </c>
      <c r="BN36" s="8">
        <f t="shared" si="23"/>
        <v>22.78</v>
      </c>
      <c r="BO36" s="8">
        <f t="shared" si="24"/>
        <v>22.78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'[3]29'!B39</f>
        <v>320</v>
      </c>
      <c r="C37" s="16">
        <f>'[3]29'!C39</f>
        <v>0</v>
      </c>
      <c r="D37" s="16">
        <f>'[3]29'!D39</f>
        <v>0</v>
      </c>
      <c r="E37" s="16">
        <f>'[3]29'!E39</f>
        <v>0</v>
      </c>
      <c r="F37" s="16">
        <f>'[3]29'!F39</f>
        <v>950</v>
      </c>
      <c r="G37" s="16">
        <f>'[3]29'!G39</f>
        <v>0</v>
      </c>
      <c r="H37" s="17">
        <f t="shared" si="27"/>
        <v>1270</v>
      </c>
      <c r="I37" s="15">
        <f>'[3]29'!J39</f>
        <v>270</v>
      </c>
      <c r="J37" s="16">
        <f>'[3]29'!K39</f>
        <v>0</v>
      </c>
      <c r="K37" s="16">
        <f>'[3]29'!L39</f>
        <v>0</v>
      </c>
      <c r="L37" s="16">
        <f>'[3]29'!M39</f>
        <v>0</v>
      </c>
      <c r="M37" s="16">
        <f>'[3]29'!N39</f>
        <v>0</v>
      </c>
      <c r="N37" s="16">
        <f>'[3]29'!O39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22.78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22.78</v>
      </c>
      <c r="AE37" s="8">
        <f t="shared" si="11"/>
        <v>22.78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22.78</v>
      </c>
      <c r="AL37" s="8">
        <f t="shared" si="31"/>
        <v>224.44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224.44</v>
      </c>
      <c r="AT37" s="8">
        <v>22.78</v>
      </c>
      <c r="AU37" s="8">
        <v>22.78</v>
      </c>
      <c r="AW37" s="204">
        <v>22.78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22.78</v>
      </c>
      <c r="BD37" s="204">
        <v>22.78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22.78</v>
      </c>
      <c r="BL37" s="8">
        <f t="shared" si="21"/>
        <v>22.78</v>
      </c>
      <c r="BM37" s="8">
        <f t="shared" si="22"/>
        <v>22.78</v>
      </c>
      <c r="BN37" s="8">
        <f t="shared" si="23"/>
        <v>22.78</v>
      </c>
      <c r="BO37" s="8">
        <f t="shared" si="24"/>
        <v>22.78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'[3]29'!B40</f>
        <v>320</v>
      </c>
      <c r="C38" s="16">
        <f>'[3]29'!C40</f>
        <v>0</v>
      </c>
      <c r="D38" s="16">
        <f>'[3]29'!D40</f>
        <v>0</v>
      </c>
      <c r="E38" s="16">
        <f>'[3]29'!E40</f>
        <v>0</v>
      </c>
      <c r="F38" s="16">
        <f>'[3]29'!F40</f>
        <v>950</v>
      </c>
      <c r="G38" s="16">
        <f>'[3]29'!G40</f>
        <v>0</v>
      </c>
      <c r="H38" s="17">
        <f t="shared" si="27"/>
        <v>1270</v>
      </c>
      <c r="I38" s="15">
        <f>'[3]29'!J40</f>
        <v>270</v>
      </c>
      <c r="J38" s="16">
        <f>'[3]29'!K40</f>
        <v>0</v>
      </c>
      <c r="K38" s="16">
        <f>'[3]29'!L40</f>
        <v>0</v>
      </c>
      <c r="L38" s="16">
        <f>'[3]29'!M40</f>
        <v>0</v>
      </c>
      <c r="M38" s="16">
        <f>'[3]29'!N40</f>
        <v>0</v>
      </c>
      <c r="N38" s="16">
        <f>'[3]29'!O40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22.78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22.78</v>
      </c>
      <c r="AE38" s="8">
        <f t="shared" si="11"/>
        <v>22.78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22.78</v>
      </c>
      <c r="AL38" s="8">
        <f t="shared" si="31"/>
        <v>224.44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224.44</v>
      </c>
      <c r="AT38" s="8">
        <v>22.78</v>
      </c>
      <c r="AU38" s="8">
        <v>22.78</v>
      </c>
      <c r="AW38" s="204">
        <v>22.78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22.78</v>
      </c>
      <c r="BD38" s="204">
        <v>22.78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22.78</v>
      </c>
      <c r="BL38" s="8">
        <f t="shared" si="21"/>
        <v>22.78</v>
      </c>
      <c r="BM38" s="8">
        <f t="shared" si="22"/>
        <v>22.78</v>
      </c>
      <c r="BN38" s="8">
        <f t="shared" si="23"/>
        <v>22.78</v>
      </c>
      <c r="BO38" s="8">
        <f t="shared" si="24"/>
        <v>22.78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'[3]29'!B41</f>
        <v>320</v>
      </c>
      <c r="C39" s="16">
        <f>'[3]29'!C41</f>
        <v>0</v>
      </c>
      <c r="D39" s="16">
        <f>'[3]29'!D41</f>
        <v>0</v>
      </c>
      <c r="E39" s="16">
        <f>'[3]29'!E41</f>
        <v>0</v>
      </c>
      <c r="F39" s="16">
        <f>'[3]29'!F41</f>
        <v>950</v>
      </c>
      <c r="G39" s="16">
        <f>'[3]29'!G41</f>
        <v>0</v>
      </c>
      <c r="H39" s="17">
        <f t="shared" si="27"/>
        <v>1270</v>
      </c>
      <c r="I39" s="15">
        <f>'[3]29'!J41</f>
        <v>270</v>
      </c>
      <c r="J39" s="16">
        <f>'[3]29'!K41</f>
        <v>0</v>
      </c>
      <c r="K39" s="16">
        <f>'[3]29'!L41</f>
        <v>0</v>
      </c>
      <c r="L39" s="16">
        <f>'[3]29'!M41</f>
        <v>0</v>
      </c>
      <c r="M39" s="16">
        <f>'[3]29'!N41</f>
        <v>0</v>
      </c>
      <c r="N39" s="16">
        <f>'[3]29'!O41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22.78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22.78</v>
      </c>
      <c r="AE39" s="8">
        <f t="shared" si="11"/>
        <v>22.78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22.78</v>
      </c>
      <c r="AL39" s="8">
        <f t="shared" si="31"/>
        <v>224.44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224.44</v>
      </c>
      <c r="AT39" s="8">
        <v>22.78</v>
      </c>
      <c r="AU39" s="8">
        <v>22.78</v>
      </c>
      <c r="AW39" s="204">
        <v>22.78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22.78</v>
      </c>
      <c r="BD39" s="204">
        <v>22.78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22.78</v>
      </c>
      <c r="BL39" s="8">
        <f t="shared" si="21"/>
        <v>22.78</v>
      </c>
      <c r="BM39" s="8">
        <f t="shared" si="22"/>
        <v>22.78</v>
      </c>
      <c r="BN39" s="8">
        <f t="shared" si="23"/>
        <v>22.78</v>
      </c>
      <c r="BO39" s="8">
        <f t="shared" si="24"/>
        <v>22.78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'[3]29'!B42</f>
        <v>320</v>
      </c>
      <c r="C40" s="16">
        <f>'[3]29'!C42</f>
        <v>0</v>
      </c>
      <c r="D40" s="16">
        <f>'[3]29'!D42</f>
        <v>0</v>
      </c>
      <c r="E40" s="16">
        <f>'[3]29'!E42</f>
        <v>0</v>
      </c>
      <c r="F40" s="16">
        <f>'[3]29'!F42</f>
        <v>950</v>
      </c>
      <c r="G40" s="16">
        <f>'[3]29'!G42</f>
        <v>0</v>
      </c>
      <c r="H40" s="17">
        <f t="shared" si="27"/>
        <v>1270</v>
      </c>
      <c r="I40" s="15">
        <f>'[3]29'!J42</f>
        <v>270</v>
      </c>
      <c r="J40" s="16">
        <f>'[3]29'!K42</f>
        <v>0</v>
      </c>
      <c r="K40" s="16">
        <f>'[3]29'!L42</f>
        <v>0</v>
      </c>
      <c r="L40" s="16">
        <f>'[3]29'!M42</f>
        <v>0</v>
      </c>
      <c r="M40" s="16">
        <f>'[3]29'!N42</f>
        <v>0</v>
      </c>
      <c r="N40" s="16">
        <f>'[3]29'!O42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22.78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22.78</v>
      </c>
      <c r="AE40" s="8">
        <f t="shared" si="11"/>
        <v>22.78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22.78</v>
      </c>
      <c r="AL40" s="8">
        <f t="shared" si="31"/>
        <v>224.44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224.44</v>
      </c>
      <c r="AT40" s="8">
        <v>22.78</v>
      </c>
      <c r="AU40" s="8">
        <v>22.78</v>
      </c>
      <c r="AW40" s="204">
        <v>22.78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22.78</v>
      </c>
      <c r="BD40" s="204">
        <v>22.78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22.78</v>
      </c>
      <c r="BL40" s="8">
        <f t="shared" si="21"/>
        <v>22.78</v>
      </c>
      <c r="BM40" s="8">
        <f t="shared" si="22"/>
        <v>22.78</v>
      </c>
      <c r="BN40" s="8">
        <f t="shared" si="23"/>
        <v>22.78</v>
      </c>
      <c r="BO40" s="8">
        <f t="shared" si="24"/>
        <v>22.78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'[3]29'!B43</f>
        <v>320</v>
      </c>
      <c r="C41" s="16">
        <f>'[3]29'!C43</f>
        <v>0</v>
      </c>
      <c r="D41" s="16">
        <f>'[3]29'!D43</f>
        <v>0</v>
      </c>
      <c r="E41" s="16">
        <f>'[3]29'!E43</f>
        <v>0</v>
      </c>
      <c r="F41" s="16">
        <f>'[3]29'!F43</f>
        <v>950</v>
      </c>
      <c r="G41" s="16">
        <f>'[3]29'!G43</f>
        <v>0</v>
      </c>
      <c r="H41" s="17">
        <f t="shared" si="27"/>
        <v>1270</v>
      </c>
      <c r="I41" s="15">
        <f>'[3]29'!J43</f>
        <v>270</v>
      </c>
      <c r="J41" s="16">
        <f>'[3]29'!K43</f>
        <v>0</v>
      </c>
      <c r="K41" s="16">
        <f>'[3]29'!L43</f>
        <v>0</v>
      </c>
      <c r="L41" s="16">
        <f>'[3]29'!M43</f>
        <v>0</v>
      </c>
      <c r="M41" s="16">
        <f>'[3]29'!N43</f>
        <v>0</v>
      </c>
      <c r="N41" s="16">
        <f>'[3]29'!O43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12.98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12.98</v>
      </c>
      <c r="AE41" s="8">
        <f t="shared" si="11"/>
        <v>12.98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12.98</v>
      </c>
      <c r="AL41" s="8">
        <f t="shared" si="31"/>
        <v>244.04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244.04</v>
      </c>
      <c r="AT41" s="8">
        <v>12.98</v>
      </c>
      <c r="AU41" s="8">
        <v>12.98</v>
      </c>
      <c r="AW41" s="204">
        <v>12.98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12.98</v>
      </c>
      <c r="BD41" s="204">
        <v>12.98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12.98</v>
      </c>
      <c r="BL41" s="8">
        <f t="shared" si="21"/>
        <v>12.98</v>
      </c>
      <c r="BM41" s="8">
        <f t="shared" si="22"/>
        <v>12.98</v>
      </c>
      <c r="BN41" s="8">
        <f t="shared" si="23"/>
        <v>12.98</v>
      </c>
      <c r="BO41" s="8">
        <f t="shared" si="24"/>
        <v>12.98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'[3]29'!B44</f>
        <v>320</v>
      </c>
      <c r="C42" s="16">
        <f>'[3]29'!C44</f>
        <v>0</v>
      </c>
      <c r="D42" s="16">
        <f>'[3]29'!D44</f>
        <v>0</v>
      </c>
      <c r="E42" s="16">
        <f>'[3]29'!E44</f>
        <v>0</v>
      </c>
      <c r="F42" s="16">
        <f>'[3]29'!F44</f>
        <v>950</v>
      </c>
      <c r="G42" s="16">
        <f>'[3]29'!G44</f>
        <v>0</v>
      </c>
      <c r="H42" s="17">
        <f t="shared" si="27"/>
        <v>1270</v>
      </c>
      <c r="I42" s="15">
        <f>'[3]29'!J44</f>
        <v>270</v>
      </c>
      <c r="J42" s="16">
        <f>'[3]29'!K44</f>
        <v>0</v>
      </c>
      <c r="K42" s="16">
        <f>'[3]29'!L44</f>
        <v>0</v>
      </c>
      <c r="L42" s="16">
        <f>'[3]29'!M44</f>
        <v>0</v>
      </c>
      <c r="M42" s="16">
        <f>'[3]29'!N44</f>
        <v>0</v>
      </c>
      <c r="N42" s="16">
        <f>'[3]29'!O44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12.98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12.98</v>
      </c>
      <c r="AE42" s="8">
        <f t="shared" si="11"/>
        <v>12.98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12.98</v>
      </c>
      <c r="AL42" s="8">
        <f t="shared" si="31"/>
        <v>244.04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244.04</v>
      </c>
      <c r="AT42" s="8">
        <v>12.98</v>
      </c>
      <c r="AU42" s="8">
        <v>12.98</v>
      </c>
      <c r="AW42" s="204">
        <v>12.98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12.98</v>
      </c>
      <c r="BD42" s="204">
        <v>12.98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12.98</v>
      </c>
      <c r="BL42" s="8">
        <f t="shared" si="21"/>
        <v>12.98</v>
      </c>
      <c r="BM42" s="8">
        <f t="shared" si="22"/>
        <v>12.98</v>
      </c>
      <c r="BN42" s="8">
        <f t="shared" si="23"/>
        <v>12.98</v>
      </c>
      <c r="BO42" s="8">
        <f t="shared" si="24"/>
        <v>12.98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'[3]29'!B45</f>
        <v>320</v>
      </c>
      <c r="C43" s="16">
        <f>'[3]29'!C45</f>
        <v>0</v>
      </c>
      <c r="D43" s="16">
        <f>'[3]29'!D45</f>
        <v>0</v>
      </c>
      <c r="E43" s="16">
        <f>'[3]29'!E45</f>
        <v>0</v>
      </c>
      <c r="F43" s="16">
        <f>'[3]29'!F45</f>
        <v>950</v>
      </c>
      <c r="G43" s="16">
        <f>'[3]29'!G45</f>
        <v>0</v>
      </c>
      <c r="H43" s="17">
        <f t="shared" si="27"/>
        <v>1270</v>
      </c>
      <c r="I43" s="15">
        <f>'[3]29'!J45</f>
        <v>270</v>
      </c>
      <c r="J43" s="16">
        <f>'[3]29'!K45</f>
        <v>0</v>
      </c>
      <c r="K43" s="16">
        <f>'[3]29'!L45</f>
        <v>0</v>
      </c>
      <c r="L43" s="16">
        <f>'[3]29'!M45</f>
        <v>0</v>
      </c>
      <c r="M43" s="16">
        <f>'[3]29'!N45</f>
        <v>0</v>
      </c>
      <c r="N43" s="16">
        <f>'[3]29'!O45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12.98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12.98</v>
      </c>
      <c r="AE43" s="8">
        <f t="shared" si="11"/>
        <v>12.98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12.98</v>
      </c>
      <c r="AL43" s="8">
        <f t="shared" si="31"/>
        <v>244.04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244.04</v>
      </c>
      <c r="AT43" s="8">
        <v>12.98</v>
      </c>
      <c r="AU43" s="8">
        <v>12.98</v>
      </c>
      <c r="AW43" s="204">
        <v>12.98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12.98</v>
      </c>
      <c r="BD43" s="204">
        <v>12.98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12.98</v>
      </c>
      <c r="BL43" s="8">
        <f t="shared" si="21"/>
        <v>12.98</v>
      </c>
      <c r="BM43" s="8">
        <f t="shared" si="22"/>
        <v>12.98</v>
      </c>
      <c r="BN43" s="8">
        <f t="shared" si="23"/>
        <v>12.98</v>
      </c>
      <c r="BO43" s="8">
        <f t="shared" si="24"/>
        <v>12.98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'[3]29'!B46</f>
        <v>320</v>
      </c>
      <c r="C44" s="16">
        <f>'[3]29'!C46</f>
        <v>0</v>
      </c>
      <c r="D44" s="16">
        <f>'[3]29'!D46</f>
        <v>0</v>
      </c>
      <c r="E44" s="16">
        <f>'[3]29'!E46</f>
        <v>0</v>
      </c>
      <c r="F44" s="16">
        <f>'[3]29'!F46</f>
        <v>950</v>
      </c>
      <c r="G44" s="16">
        <f>'[3]29'!G46</f>
        <v>0</v>
      </c>
      <c r="H44" s="17">
        <f t="shared" si="27"/>
        <v>1270</v>
      </c>
      <c r="I44" s="15">
        <f>'[3]29'!J46</f>
        <v>270</v>
      </c>
      <c r="J44" s="16">
        <f>'[3]29'!K46</f>
        <v>0</v>
      </c>
      <c r="K44" s="16">
        <f>'[3]29'!L46</f>
        <v>0</v>
      </c>
      <c r="L44" s="16">
        <f>'[3]29'!M46</f>
        <v>0</v>
      </c>
      <c r="M44" s="16">
        <f>'[3]29'!N46</f>
        <v>0</v>
      </c>
      <c r="N44" s="16">
        <f>'[3]29'!O46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12.98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12.98</v>
      </c>
      <c r="AE44" s="8">
        <f t="shared" si="11"/>
        <v>12.98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12.98</v>
      </c>
      <c r="AL44" s="8">
        <f t="shared" si="31"/>
        <v>244.04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244.04</v>
      </c>
      <c r="AT44" s="8">
        <v>12.98</v>
      </c>
      <c r="AU44" s="8">
        <v>12.98</v>
      </c>
      <c r="AW44" s="204">
        <v>12.98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12.98</v>
      </c>
      <c r="BD44" s="204">
        <v>12.98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12.98</v>
      </c>
      <c r="BL44" s="8">
        <f t="shared" si="21"/>
        <v>12.98</v>
      </c>
      <c r="BM44" s="8">
        <f t="shared" si="22"/>
        <v>12.98</v>
      </c>
      <c r="BN44" s="8">
        <f t="shared" si="23"/>
        <v>12.98</v>
      </c>
      <c r="BO44" s="8">
        <f t="shared" si="24"/>
        <v>12.98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'[3]29'!B47</f>
        <v>320</v>
      </c>
      <c r="C45" s="16">
        <f>'[3]29'!C47</f>
        <v>0</v>
      </c>
      <c r="D45" s="16">
        <f>'[3]29'!D47</f>
        <v>0</v>
      </c>
      <c r="E45" s="16">
        <f>'[3]29'!E47</f>
        <v>0</v>
      </c>
      <c r="F45" s="16">
        <f>'[3]29'!F47</f>
        <v>950</v>
      </c>
      <c r="G45" s="16">
        <f>'[3]29'!G47</f>
        <v>0</v>
      </c>
      <c r="H45" s="17">
        <f t="shared" si="27"/>
        <v>1270</v>
      </c>
      <c r="I45" s="15">
        <f>'[3]29'!J47</f>
        <v>270</v>
      </c>
      <c r="J45" s="16">
        <f>'[3]29'!K47</f>
        <v>0</v>
      </c>
      <c r="K45" s="16">
        <f>'[3]29'!L47</f>
        <v>0</v>
      </c>
      <c r="L45" s="16">
        <f>'[3]29'!M47</f>
        <v>0</v>
      </c>
      <c r="M45" s="16">
        <f>'[3]29'!N47</f>
        <v>0</v>
      </c>
      <c r="N45" s="16">
        <f>'[3]29'!O47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12.98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12.98</v>
      </c>
      <c r="AE45" s="8">
        <f t="shared" si="11"/>
        <v>12.98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12.98</v>
      </c>
      <c r="AL45" s="8">
        <f t="shared" si="31"/>
        <v>244.04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244.04</v>
      </c>
      <c r="AT45" s="8">
        <v>12.98</v>
      </c>
      <c r="AU45" s="8">
        <v>12.98</v>
      </c>
      <c r="AW45" s="204">
        <v>12.98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12.98</v>
      </c>
      <c r="BD45" s="204">
        <v>12.98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12.98</v>
      </c>
      <c r="BL45" s="8">
        <f t="shared" si="21"/>
        <v>12.98</v>
      </c>
      <c r="BM45" s="8">
        <f t="shared" si="22"/>
        <v>12.98</v>
      </c>
      <c r="BN45" s="8">
        <f t="shared" si="23"/>
        <v>12.98</v>
      </c>
      <c r="BO45" s="8">
        <f t="shared" si="24"/>
        <v>12.98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'[3]29'!B48</f>
        <v>320</v>
      </c>
      <c r="C46" s="16">
        <f>'[3]29'!C48</f>
        <v>0</v>
      </c>
      <c r="D46" s="16">
        <f>'[3]29'!D48</f>
        <v>0</v>
      </c>
      <c r="E46" s="16">
        <f>'[3]29'!E48</f>
        <v>0</v>
      </c>
      <c r="F46" s="16">
        <f>'[3]29'!F48</f>
        <v>950</v>
      </c>
      <c r="G46" s="16">
        <f>'[3]29'!G48</f>
        <v>0</v>
      </c>
      <c r="H46" s="17">
        <f t="shared" si="27"/>
        <v>1270</v>
      </c>
      <c r="I46" s="15">
        <f>'[3]29'!J48</f>
        <v>270</v>
      </c>
      <c r="J46" s="16">
        <f>'[3]29'!K48</f>
        <v>0</v>
      </c>
      <c r="K46" s="16">
        <f>'[3]29'!L48</f>
        <v>0</v>
      </c>
      <c r="L46" s="16">
        <f>'[3]29'!M48</f>
        <v>0</v>
      </c>
      <c r="M46" s="16">
        <f>'[3]29'!N48</f>
        <v>0</v>
      </c>
      <c r="N46" s="16">
        <f>'[3]29'!O48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12.98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12.98</v>
      </c>
      <c r="AE46" s="8">
        <f t="shared" si="11"/>
        <v>12.98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12.98</v>
      </c>
      <c r="AL46" s="8">
        <f t="shared" si="31"/>
        <v>244.04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244.04</v>
      </c>
      <c r="AT46" s="8">
        <v>12.98</v>
      </c>
      <c r="AU46" s="8">
        <v>12.98</v>
      </c>
      <c r="AW46" s="204">
        <v>12.98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12.98</v>
      </c>
      <c r="BD46" s="204">
        <v>12.98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12.98</v>
      </c>
      <c r="BL46" s="8">
        <f t="shared" si="21"/>
        <v>12.98</v>
      </c>
      <c r="BM46" s="8">
        <f t="shared" si="22"/>
        <v>12.98</v>
      </c>
      <c r="BN46" s="8">
        <f t="shared" si="23"/>
        <v>12.98</v>
      </c>
      <c r="BO46" s="8">
        <f t="shared" si="24"/>
        <v>12.98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'[3]29'!B49</f>
        <v>320</v>
      </c>
      <c r="C47" s="16">
        <f>'[3]29'!C49</f>
        <v>0</v>
      </c>
      <c r="D47" s="16">
        <f>'[3]29'!D49</f>
        <v>0</v>
      </c>
      <c r="E47" s="16">
        <f>'[3]29'!E49</f>
        <v>0</v>
      </c>
      <c r="F47" s="16">
        <f>'[3]29'!F49</f>
        <v>950</v>
      </c>
      <c r="G47" s="16">
        <f>'[3]29'!G49</f>
        <v>0</v>
      </c>
      <c r="H47" s="17">
        <f t="shared" si="27"/>
        <v>1270</v>
      </c>
      <c r="I47" s="15">
        <f>'[3]29'!J49</f>
        <v>270</v>
      </c>
      <c r="J47" s="16">
        <f>'[3]29'!K49</f>
        <v>0</v>
      </c>
      <c r="K47" s="16">
        <f>'[3]29'!L49</f>
        <v>0</v>
      </c>
      <c r="L47" s="16">
        <f>'[3]29'!M49</f>
        <v>0</v>
      </c>
      <c r="M47" s="16">
        <f>'[3]29'!N49</f>
        <v>0</v>
      </c>
      <c r="N47" s="16">
        <f>'[3]29'!O49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8.02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8.02</v>
      </c>
      <c r="AE47" s="8">
        <f t="shared" si="11"/>
        <v>8.02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8.02</v>
      </c>
      <c r="AL47" s="8">
        <f t="shared" si="31"/>
        <v>253.96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253.96</v>
      </c>
      <c r="AT47" s="8">
        <v>8.02</v>
      </c>
      <c r="AU47" s="8">
        <v>8.02</v>
      </c>
      <c r="AW47" s="204">
        <v>8.02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8.02</v>
      </c>
      <c r="BD47" s="204">
        <v>8.02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8.02</v>
      </c>
      <c r="BL47" s="8">
        <f t="shared" si="21"/>
        <v>8.02</v>
      </c>
      <c r="BM47" s="8">
        <f t="shared" si="22"/>
        <v>8.02</v>
      </c>
      <c r="BN47" s="8">
        <f t="shared" si="23"/>
        <v>8.02</v>
      </c>
      <c r="BO47" s="8">
        <f t="shared" si="24"/>
        <v>8.02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'[3]29'!B50</f>
        <v>320</v>
      </c>
      <c r="C48" s="16">
        <f>'[3]29'!C50</f>
        <v>0</v>
      </c>
      <c r="D48" s="16">
        <f>'[3]29'!D50</f>
        <v>0</v>
      </c>
      <c r="E48" s="16">
        <f>'[3]29'!E50</f>
        <v>0</v>
      </c>
      <c r="F48" s="16">
        <f>'[3]29'!F50</f>
        <v>950</v>
      </c>
      <c r="G48" s="16">
        <f>'[3]29'!G50</f>
        <v>0</v>
      </c>
      <c r="H48" s="17">
        <f t="shared" si="27"/>
        <v>1270</v>
      </c>
      <c r="I48" s="15">
        <f>'[3]29'!J50</f>
        <v>270</v>
      </c>
      <c r="J48" s="16">
        <f>'[3]29'!K50</f>
        <v>0</v>
      </c>
      <c r="K48" s="16">
        <f>'[3]29'!L50</f>
        <v>0</v>
      </c>
      <c r="L48" s="16">
        <f>'[3]29'!M50</f>
        <v>0</v>
      </c>
      <c r="M48" s="16">
        <f>'[3]29'!N50</f>
        <v>0</v>
      </c>
      <c r="N48" s="16">
        <f>'[3]29'!O50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8.02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8.02</v>
      </c>
      <c r="AE48" s="8">
        <f t="shared" si="11"/>
        <v>8.02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8.02</v>
      </c>
      <c r="AL48" s="8">
        <f t="shared" si="31"/>
        <v>253.96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253.96</v>
      </c>
      <c r="AT48" s="8">
        <v>8.02</v>
      </c>
      <c r="AU48" s="8">
        <v>8.02</v>
      </c>
      <c r="AW48" s="204">
        <v>8.02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8.02</v>
      </c>
      <c r="BD48" s="204">
        <v>8.02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8.02</v>
      </c>
      <c r="BL48" s="8">
        <f t="shared" si="21"/>
        <v>8.02</v>
      </c>
      <c r="BM48" s="8">
        <f t="shared" si="22"/>
        <v>8.02</v>
      </c>
      <c r="BN48" s="8">
        <f t="shared" si="23"/>
        <v>8.02</v>
      </c>
      <c r="BO48" s="8">
        <f t="shared" si="24"/>
        <v>8.02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'[3]29'!B51</f>
        <v>320</v>
      </c>
      <c r="C49" s="16">
        <f>'[3]29'!C51</f>
        <v>0</v>
      </c>
      <c r="D49" s="16">
        <f>'[3]29'!D51</f>
        <v>0</v>
      </c>
      <c r="E49" s="16">
        <f>'[3]29'!E51</f>
        <v>0</v>
      </c>
      <c r="F49" s="16">
        <f>'[3]29'!F51</f>
        <v>950</v>
      </c>
      <c r="G49" s="16">
        <f>'[3]29'!G51</f>
        <v>0</v>
      </c>
      <c r="H49" s="17">
        <f t="shared" si="27"/>
        <v>1270</v>
      </c>
      <c r="I49" s="15">
        <f>'[3]29'!J51</f>
        <v>270</v>
      </c>
      <c r="J49" s="16">
        <f>'[3]29'!K51</f>
        <v>0</v>
      </c>
      <c r="K49" s="16">
        <f>'[3]29'!L51</f>
        <v>0</v>
      </c>
      <c r="L49" s="16">
        <f>'[3]29'!M51</f>
        <v>0</v>
      </c>
      <c r="M49" s="16">
        <f>'[3]29'!N51</f>
        <v>0</v>
      </c>
      <c r="N49" s="16">
        <f>'[3]29'!O51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8.02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8.02</v>
      </c>
      <c r="AE49" s="8">
        <f t="shared" si="11"/>
        <v>8.02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8.02</v>
      </c>
      <c r="AL49" s="8">
        <f t="shared" si="31"/>
        <v>253.96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253.96</v>
      </c>
      <c r="AT49" s="8">
        <v>8.02</v>
      </c>
      <c r="AU49" s="8">
        <v>8.02</v>
      </c>
      <c r="AW49" s="204">
        <v>8.02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8.02</v>
      </c>
      <c r="BD49" s="204">
        <v>8.02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8.02</v>
      </c>
      <c r="BL49" s="8">
        <f t="shared" si="21"/>
        <v>8.02</v>
      </c>
      <c r="BM49" s="8">
        <f t="shared" si="22"/>
        <v>8.02</v>
      </c>
      <c r="BN49" s="8">
        <f t="shared" si="23"/>
        <v>8.02</v>
      </c>
      <c r="BO49" s="8">
        <f t="shared" si="24"/>
        <v>8.02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'[3]29'!B52</f>
        <v>320</v>
      </c>
      <c r="C50" s="16">
        <f>'[3]29'!C52</f>
        <v>0</v>
      </c>
      <c r="D50" s="16">
        <f>'[3]29'!D52</f>
        <v>0</v>
      </c>
      <c r="E50" s="16">
        <f>'[3]29'!E52</f>
        <v>0</v>
      </c>
      <c r="F50" s="16">
        <f>'[3]29'!F52</f>
        <v>950</v>
      </c>
      <c r="G50" s="16">
        <f>'[3]29'!G52</f>
        <v>0</v>
      </c>
      <c r="H50" s="17">
        <f t="shared" si="27"/>
        <v>1270</v>
      </c>
      <c r="I50" s="15">
        <f>'[3]29'!J52</f>
        <v>270</v>
      </c>
      <c r="J50" s="16">
        <f>'[3]29'!K52</f>
        <v>0</v>
      </c>
      <c r="K50" s="16">
        <f>'[3]29'!L52</f>
        <v>0</v>
      </c>
      <c r="L50" s="16">
        <f>'[3]29'!M52</f>
        <v>0</v>
      </c>
      <c r="M50" s="16">
        <f>'[3]29'!N52</f>
        <v>0</v>
      </c>
      <c r="N50" s="16">
        <f>'[3]29'!O52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8.02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8.02</v>
      </c>
      <c r="AE50" s="8">
        <f t="shared" si="11"/>
        <v>8.02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8.02</v>
      </c>
      <c r="AL50" s="8">
        <f t="shared" si="31"/>
        <v>253.96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253.96</v>
      </c>
      <c r="AT50" s="8">
        <v>8.02</v>
      </c>
      <c r="AU50" s="8">
        <v>8.02</v>
      </c>
      <c r="AW50" s="204">
        <v>8.02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8.02</v>
      </c>
      <c r="BD50" s="204">
        <v>8.02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8.02</v>
      </c>
      <c r="BL50" s="8">
        <f t="shared" si="21"/>
        <v>8.02</v>
      </c>
      <c r="BM50" s="8">
        <f t="shared" si="22"/>
        <v>8.02</v>
      </c>
      <c r="BN50" s="8">
        <f t="shared" si="23"/>
        <v>8.02</v>
      </c>
      <c r="BO50" s="8">
        <f t="shared" si="24"/>
        <v>8.02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'[3]29'!B53</f>
        <v>320</v>
      </c>
      <c r="C51" s="16">
        <f>'[3]29'!C53</f>
        <v>0</v>
      </c>
      <c r="D51" s="16">
        <f>'[3]29'!D53</f>
        <v>0</v>
      </c>
      <c r="E51" s="16">
        <f>'[3]29'!E53</f>
        <v>0</v>
      </c>
      <c r="F51" s="16">
        <f>'[3]29'!F53</f>
        <v>930</v>
      </c>
      <c r="G51" s="16">
        <f>'[3]29'!G53</f>
        <v>0</v>
      </c>
      <c r="H51" s="17">
        <f t="shared" si="27"/>
        <v>1250</v>
      </c>
      <c r="I51" s="15">
        <f>'[3]29'!J53</f>
        <v>285.95999999999998</v>
      </c>
      <c r="J51" s="16">
        <f>'[3]29'!K53</f>
        <v>0</v>
      </c>
      <c r="K51" s="16">
        <f>'[3]29'!L53</f>
        <v>0</v>
      </c>
      <c r="L51" s="16">
        <f>'[3]29'!M53</f>
        <v>0</v>
      </c>
      <c r="M51" s="16">
        <f>'[3]29'!N53</f>
        <v>0</v>
      </c>
      <c r="N51" s="16">
        <f>'[3]29'!O53</f>
        <v>0</v>
      </c>
      <c r="O51" s="17">
        <f t="shared" si="28"/>
        <v>285.95999999999998</v>
      </c>
      <c r="P51" s="18">
        <f>frq!C51</f>
        <v>1</v>
      </c>
      <c r="Q51" s="15">
        <f t="shared" si="29"/>
        <v>285.95999999999998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285.95999999999998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0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0</v>
      </c>
      <c r="AL51" s="8">
        <f t="shared" si="31"/>
        <v>253.95999999999998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253.95999999999998</v>
      </c>
      <c r="AT51" s="8">
        <v>32</v>
      </c>
      <c r="AU51" s="8">
        <v>0</v>
      </c>
      <c r="AW51" s="204">
        <v>32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32</v>
      </c>
      <c r="BD51" s="204">
        <v>0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0</v>
      </c>
      <c r="BL51" s="8">
        <f t="shared" si="21"/>
        <v>32</v>
      </c>
      <c r="BM51" s="8">
        <f t="shared" si="22"/>
        <v>0</v>
      </c>
      <c r="BN51" s="8">
        <f t="shared" si="23"/>
        <v>32</v>
      </c>
      <c r="BO51" s="8">
        <f t="shared" si="24"/>
        <v>0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'[3]29'!B54</f>
        <v>320</v>
      </c>
      <c r="C52" s="16">
        <f>'[3]29'!C54</f>
        <v>0</v>
      </c>
      <c r="D52" s="16">
        <f>'[3]29'!D54</f>
        <v>0</v>
      </c>
      <c r="E52" s="16">
        <f>'[3]29'!E54</f>
        <v>0</v>
      </c>
      <c r="F52" s="16">
        <f>'[3]29'!F54</f>
        <v>930</v>
      </c>
      <c r="G52" s="16">
        <f>'[3]29'!G54</f>
        <v>0</v>
      </c>
      <c r="H52" s="17">
        <f t="shared" si="27"/>
        <v>1250</v>
      </c>
      <c r="I52" s="15">
        <f>'[3]29'!J54</f>
        <v>285.95999999999998</v>
      </c>
      <c r="J52" s="16">
        <f>'[3]29'!K54</f>
        <v>0</v>
      </c>
      <c r="K52" s="16">
        <f>'[3]29'!L54</f>
        <v>0</v>
      </c>
      <c r="L52" s="16">
        <f>'[3]29'!M54</f>
        <v>0</v>
      </c>
      <c r="M52" s="16">
        <f>'[3]29'!N54</f>
        <v>0</v>
      </c>
      <c r="N52" s="16">
        <f>'[3]29'!O54</f>
        <v>0</v>
      </c>
      <c r="O52" s="17">
        <f t="shared" si="28"/>
        <v>285.95999999999998</v>
      </c>
      <c r="P52" s="18">
        <f>frq!C52</f>
        <v>1</v>
      </c>
      <c r="Q52" s="15">
        <f t="shared" si="29"/>
        <v>285.95999999999998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285.95999999999998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0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0</v>
      </c>
      <c r="AL52" s="8">
        <f t="shared" si="31"/>
        <v>253.95999999999998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253.95999999999998</v>
      </c>
      <c r="AT52" s="8">
        <v>32</v>
      </c>
      <c r="AU52" s="8">
        <v>0</v>
      </c>
      <c r="AW52" s="204">
        <v>32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32</v>
      </c>
      <c r="BD52" s="204">
        <v>0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0</v>
      </c>
      <c r="BL52" s="8">
        <f t="shared" si="21"/>
        <v>32</v>
      </c>
      <c r="BM52" s="8">
        <f t="shared" si="22"/>
        <v>0</v>
      </c>
      <c r="BN52" s="8">
        <f t="shared" si="23"/>
        <v>32</v>
      </c>
      <c r="BO52" s="8">
        <f t="shared" si="24"/>
        <v>0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'[3]29'!B55</f>
        <v>320</v>
      </c>
      <c r="C53" s="16">
        <f>'[3]29'!C55</f>
        <v>0</v>
      </c>
      <c r="D53" s="16">
        <f>'[3]29'!D55</f>
        <v>0</v>
      </c>
      <c r="E53" s="16">
        <f>'[3]29'!E55</f>
        <v>0</v>
      </c>
      <c r="F53" s="16">
        <f>'[3]29'!F55</f>
        <v>930</v>
      </c>
      <c r="G53" s="16">
        <f>'[3]29'!G55</f>
        <v>0</v>
      </c>
      <c r="H53" s="17">
        <f t="shared" si="27"/>
        <v>1250</v>
      </c>
      <c r="I53" s="15">
        <f>'[3]29'!J55</f>
        <v>285.95999999999998</v>
      </c>
      <c r="J53" s="16">
        <f>'[3]29'!K55</f>
        <v>0</v>
      </c>
      <c r="K53" s="16">
        <f>'[3]29'!L55</f>
        <v>0</v>
      </c>
      <c r="L53" s="16">
        <f>'[3]29'!M55</f>
        <v>0</v>
      </c>
      <c r="M53" s="16">
        <f>'[3]29'!N55</f>
        <v>0</v>
      </c>
      <c r="N53" s="16">
        <f>'[3]29'!O55</f>
        <v>0</v>
      </c>
      <c r="O53" s="17">
        <f t="shared" si="28"/>
        <v>285.95999999999998</v>
      </c>
      <c r="P53" s="18">
        <f>frq!C53</f>
        <v>1</v>
      </c>
      <c r="Q53" s="15">
        <f t="shared" si="29"/>
        <v>285.95999999999998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285.95999999999998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0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</v>
      </c>
      <c r="AL53" s="8">
        <f t="shared" si="31"/>
        <v>253.95999999999998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253.95999999999998</v>
      </c>
      <c r="AT53" s="8">
        <v>32</v>
      </c>
      <c r="AU53" s="8">
        <v>0</v>
      </c>
      <c r="AW53" s="204">
        <v>32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32</v>
      </c>
      <c r="BD53" s="204">
        <v>0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0</v>
      </c>
      <c r="BL53" s="8">
        <f t="shared" si="21"/>
        <v>32</v>
      </c>
      <c r="BM53" s="8">
        <f t="shared" si="22"/>
        <v>0</v>
      </c>
      <c r="BN53" s="8">
        <f t="shared" si="23"/>
        <v>32</v>
      </c>
      <c r="BO53" s="8">
        <f t="shared" si="24"/>
        <v>0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'[3]29'!B56</f>
        <v>320</v>
      </c>
      <c r="C54" s="16">
        <f>'[3]29'!C56</f>
        <v>0</v>
      </c>
      <c r="D54" s="16">
        <f>'[3]29'!D56</f>
        <v>0</v>
      </c>
      <c r="E54" s="16">
        <f>'[3]29'!E56</f>
        <v>0</v>
      </c>
      <c r="F54" s="16">
        <f>'[3]29'!F56</f>
        <v>930</v>
      </c>
      <c r="G54" s="16">
        <f>'[3]29'!G56</f>
        <v>0</v>
      </c>
      <c r="H54" s="17">
        <f t="shared" si="27"/>
        <v>1250</v>
      </c>
      <c r="I54" s="15">
        <f>'[3]29'!J56</f>
        <v>285.95999999999998</v>
      </c>
      <c r="J54" s="16">
        <f>'[3]29'!K56</f>
        <v>0</v>
      </c>
      <c r="K54" s="16">
        <f>'[3]29'!L56</f>
        <v>0</v>
      </c>
      <c r="L54" s="16">
        <f>'[3]29'!M56</f>
        <v>0</v>
      </c>
      <c r="M54" s="16">
        <f>'[3]29'!N56</f>
        <v>0</v>
      </c>
      <c r="N54" s="16">
        <f>'[3]29'!O56</f>
        <v>0</v>
      </c>
      <c r="O54" s="17">
        <f t="shared" si="28"/>
        <v>285.95999999999998</v>
      </c>
      <c r="P54" s="18">
        <f>frq!C54</f>
        <v>1</v>
      </c>
      <c r="Q54" s="15">
        <f t="shared" si="29"/>
        <v>285.95999999999998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285.95999999999998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0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</v>
      </c>
      <c r="AL54" s="8">
        <f t="shared" si="31"/>
        <v>253.95999999999998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253.95999999999998</v>
      </c>
      <c r="AT54" s="8">
        <v>32</v>
      </c>
      <c r="AU54" s="8">
        <v>0</v>
      </c>
      <c r="AW54" s="204">
        <v>32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32</v>
      </c>
      <c r="BD54" s="204">
        <v>0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0</v>
      </c>
      <c r="BL54" s="8">
        <f t="shared" si="21"/>
        <v>32</v>
      </c>
      <c r="BM54" s="8">
        <f t="shared" si="22"/>
        <v>0</v>
      </c>
      <c r="BN54" s="8">
        <f t="shared" si="23"/>
        <v>32</v>
      </c>
      <c r="BO54" s="8">
        <f t="shared" si="24"/>
        <v>0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'[3]29'!B57</f>
        <v>320</v>
      </c>
      <c r="C55" s="16">
        <f>'[3]29'!C57</f>
        <v>0</v>
      </c>
      <c r="D55" s="16">
        <f>'[3]29'!D57</f>
        <v>0</v>
      </c>
      <c r="E55" s="16">
        <f>'[3]29'!E57</f>
        <v>0</v>
      </c>
      <c r="F55" s="16">
        <f>'[3]29'!F57</f>
        <v>930</v>
      </c>
      <c r="G55" s="16">
        <f>'[3]29'!G57</f>
        <v>0</v>
      </c>
      <c r="H55" s="17">
        <f t="shared" si="27"/>
        <v>1250</v>
      </c>
      <c r="I55" s="15">
        <f>'[3]29'!J57</f>
        <v>285.95999999999998</v>
      </c>
      <c r="J55" s="16">
        <f>'[3]29'!K57</f>
        <v>0</v>
      </c>
      <c r="K55" s="16">
        <f>'[3]29'!L57</f>
        <v>0</v>
      </c>
      <c r="L55" s="16">
        <f>'[3]29'!M57</f>
        <v>0</v>
      </c>
      <c r="M55" s="16">
        <f>'[3]29'!N57</f>
        <v>0</v>
      </c>
      <c r="N55" s="16">
        <f>'[3]29'!O57</f>
        <v>0</v>
      </c>
      <c r="O55" s="17">
        <f t="shared" si="28"/>
        <v>285.95999999999998</v>
      </c>
      <c r="P55" s="18">
        <f>frq!C55</f>
        <v>1</v>
      </c>
      <c r="Q55" s="15">
        <f t="shared" si="29"/>
        <v>285.95999999999998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285.95999999999998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0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0</v>
      </c>
      <c r="AL55" s="8">
        <f t="shared" si="31"/>
        <v>253.95999999999998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253.95999999999998</v>
      </c>
      <c r="AT55" s="8">
        <v>32</v>
      </c>
      <c r="AU55" s="8">
        <v>0</v>
      </c>
      <c r="AW55" s="204">
        <v>32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32</v>
      </c>
      <c r="BD55" s="204">
        <v>0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0</v>
      </c>
      <c r="BL55" s="8">
        <f t="shared" si="21"/>
        <v>32</v>
      </c>
      <c r="BM55" s="8">
        <f t="shared" si="22"/>
        <v>0</v>
      </c>
      <c r="BN55" s="8">
        <f t="shared" si="23"/>
        <v>32</v>
      </c>
      <c r="BO55" s="8">
        <f t="shared" si="24"/>
        <v>0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'[3]29'!B58</f>
        <v>320</v>
      </c>
      <c r="C56" s="16">
        <f>'[3]29'!C58</f>
        <v>0</v>
      </c>
      <c r="D56" s="16">
        <f>'[3]29'!D58</f>
        <v>0</v>
      </c>
      <c r="E56" s="16">
        <f>'[3]29'!E58</f>
        <v>0</v>
      </c>
      <c r="F56" s="16">
        <f>'[3]29'!F58</f>
        <v>930</v>
      </c>
      <c r="G56" s="16">
        <f>'[3]29'!G58</f>
        <v>0</v>
      </c>
      <c r="H56" s="17">
        <f t="shared" si="27"/>
        <v>1250</v>
      </c>
      <c r="I56" s="15">
        <f>'[3]29'!J58</f>
        <v>285.95999999999998</v>
      </c>
      <c r="J56" s="16">
        <f>'[3]29'!K58</f>
        <v>0</v>
      </c>
      <c r="K56" s="16">
        <f>'[3]29'!L58</f>
        <v>0</v>
      </c>
      <c r="L56" s="16">
        <f>'[3]29'!M58</f>
        <v>0</v>
      </c>
      <c r="M56" s="16">
        <f>'[3]29'!N58</f>
        <v>0</v>
      </c>
      <c r="N56" s="16">
        <f>'[3]29'!O58</f>
        <v>0</v>
      </c>
      <c r="O56" s="17">
        <f t="shared" si="28"/>
        <v>285.95999999999998</v>
      </c>
      <c r="P56" s="18">
        <f>frq!C56</f>
        <v>1</v>
      </c>
      <c r="Q56" s="15">
        <f t="shared" si="29"/>
        <v>285.95999999999998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285.95999999999998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0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0</v>
      </c>
      <c r="AL56" s="8">
        <f t="shared" si="31"/>
        <v>253.95999999999998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253.95999999999998</v>
      </c>
      <c r="AT56" s="8">
        <v>32</v>
      </c>
      <c r="AU56" s="8">
        <v>0</v>
      </c>
      <c r="AW56" s="204">
        <v>32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32</v>
      </c>
      <c r="BD56" s="204">
        <v>0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0</v>
      </c>
      <c r="BL56" s="8">
        <f t="shared" si="21"/>
        <v>32</v>
      </c>
      <c r="BM56" s="8">
        <f t="shared" si="22"/>
        <v>0</v>
      </c>
      <c r="BN56" s="8">
        <f t="shared" si="23"/>
        <v>32</v>
      </c>
      <c r="BO56" s="8">
        <f t="shared" si="24"/>
        <v>0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'[3]29'!B59</f>
        <v>320</v>
      </c>
      <c r="C57" s="16">
        <f>'[3]29'!C59</f>
        <v>0</v>
      </c>
      <c r="D57" s="16">
        <f>'[3]29'!D59</f>
        <v>0</v>
      </c>
      <c r="E57" s="16">
        <f>'[3]29'!E59</f>
        <v>0</v>
      </c>
      <c r="F57" s="16">
        <f>'[3]29'!F59</f>
        <v>930</v>
      </c>
      <c r="G57" s="16">
        <f>'[3]29'!G59</f>
        <v>0</v>
      </c>
      <c r="H57" s="17">
        <f t="shared" si="27"/>
        <v>1250</v>
      </c>
      <c r="I57" s="15">
        <f>'[3]29'!J59</f>
        <v>285.95999999999998</v>
      </c>
      <c r="J57" s="16">
        <f>'[3]29'!K59</f>
        <v>0</v>
      </c>
      <c r="K57" s="16">
        <f>'[3]29'!L59</f>
        <v>0</v>
      </c>
      <c r="L57" s="16">
        <f>'[3]29'!M59</f>
        <v>0</v>
      </c>
      <c r="M57" s="16">
        <f>'[3]29'!N59</f>
        <v>0</v>
      </c>
      <c r="N57" s="16">
        <f>'[3]29'!O59</f>
        <v>0</v>
      </c>
      <c r="O57" s="17">
        <f t="shared" si="28"/>
        <v>285.95999999999998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285.95999999999998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285.95999999999998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0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0</v>
      </c>
      <c r="AL57" s="8">
        <f t="shared" si="31"/>
        <v>253.95999999999998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253.95999999999998</v>
      </c>
      <c r="AT57" s="8">
        <v>32</v>
      </c>
      <c r="AU57" s="8">
        <v>0</v>
      </c>
      <c r="AW57" s="204">
        <v>32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32</v>
      </c>
      <c r="BD57" s="204">
        <v>0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0</v>
      </c>
      <c r="BL57" s="8">
        <f t="shared" si="21"/>
        <v>32</v>
      </c>
      <c r="BM57" s="8">
        <f t="shared" si="22"/>
        <v>0</v>
      </c>
      <c r="BN57" s="8">
        <f t="shared" si="23"/>
        <v>32</v>
      </c>
      <c r="BO57" s="8">
        <f t="shared" si="24"/>
        <v>0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'[3]29'!B60</f>
        <v>320</v>
      </c>
      <c r="C58" s="16">
        <f>'[3]29'!C60</f>
        <v>0</v>
      </c>
      <c r="D58" s="16">
        <f>'[3]29'!D60</f>
        <v>0</v>
      </c>
      <c r="E58" s="16">
        <f>'[3]29'!E60</f>
        <v>0</v>
      </c>
      <c r="F58" s="16">
        <f>'[3]29'!F60</f>
        <v>930</v>
      </c>
      <c r="G58" s="16">
        <f>'[3]29'!G60</f>
        <v>0</v>
      </c>
      <c r="H58" s="17">
        <f t="shared" si="27"/>
        <v>1250</v>
      </c>
      <c r="I58" s="15">
        <f>'[3]29'!J60</f>
        <v>285.95999999999998</v>
      </c>
      <c r="J58" s="16">
        <f>'[3]29'!K60</f>
        <v>0</v>
      </c>
      <c r="K58" s="16">
        <f>'[3]29'!L60</f>
        <v>0</v>
      </c>
      <c r="L58" s="16">
        <f>'[3]29'!M60</f>
        <v>0</v>
      </c>
      <c r="M58" s="16">
        <f>'[3]29'!N60</f>
        <v>0</v>
      </c>
      <c r="N58" s="16">
        <f>'[3]29'!O60</f>
        <v>0</v>
      </c>
      <c r="O58" s="17">
        <f t="shared" si="28"/>
        <v>285.95999999999998</v>
      </c>
      <c r="P58" s="18">
        <f>frq!C58</f>
        <v>1</v>
      </c>
      <c r="Q58" s="15">
        <f t="shared" si="33"/>
        <v>285.95999999999998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285.95999999999998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0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0</v>
      </c>
      <c r="AL58" s="8">
        <f t="shared" si="31"/>
        <v>253.95999999999998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253.95999999999998</v>
      </c>
      <c r="AT58" s="8">
        <v>32</v>
      </c>
      <c r="AU58" s="8">
        <v>0</v>
      </c>
      <c r="AW58" s="204">
        <v>32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32</v>
      </c>
      <c r="BD58" s="204">
        <v>0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0</v>
      </c>
      <c r="BL58" s="8">
        <f t="shared" si="21"/>
        <v>32</v>
      </c>
      <c r="BM58" s="8">
        <f t="shared" si="22"/>
        <v>0</v>
      </c>
      <c r="BN58" s="8">
        <f t="shared" si="23"/>
        <v>32</v>
      </c>
      <c r="BO58" s="8">
        <f t="shared" si="24"/>
        <v>0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'[3]29'!B61</f>
        <v>320</v>
      </c>
      <c r="C59" s="16">
        <f>'[3]29'!C61</f>
        <v>0</v>
      </c>
      <c r="D59" s="16">
        <f>'[3]29'!D61</f>
        <v>0</v>
      </c>
      <c r="E59" s="16">
        <f>'[3]29'!E61</f>
        <v>0</v>
      </c>
      <c r="F59" s="16">
        <f>'[3]29'!F61</f>
        <v>930</v>
      </c>
      <c r="G59" s="16">
        <f>'[3]29'!G61</f>
        <v>0</v>
      </c>
      <c r="H59" s="17">
        <f t="shared" si="27"/>
        <v>1250</v>
      </c>
      <c r="I59" s="15">
        <f>'[3]29'!J61</f>
        <v>285.95999999999998</v>
      </c>
      <c r="J59" s="16">
        <f>'[3]29'!K61</f>
        <v>0</v>
      </c>
      <c r="K59" s="16">
        <f>'[3]29'!L61</f>
        <v>0</v>
      </c>
      <c r="L59" s="16">
        <f>'[3]29'!M61</f>
        <v>0</v>
      </c>
      <c r="M59" s="16">
        <f>'[3]29'!N61</f>
        <v>0</v>
      </c>
      <c r="N59" s="16">
        <f>'[3]29'!O61</f>
        <v>0</v>
      </c>
      <c r="O59" s="17">
        <f t="shared" si="28"/>
        <v>285.95999999999998</v>
      </c>
      <c r="P59" s="18">
        <f>frq!C59</f>
        <v>1</v>
      </c>
      <c r="Q59" s="15">
        <f t="shared" si="33"/>
        <v>285.95999999999998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285.95999999999998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0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0</v>
      </c>
      <c r="AL59" s="8">
        <f t="shared" si="31"/>
        <v>253.95999999999998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253.95999999999998</v>
      </c>
      <c r="AT59" s="8">
        <v>32</v>
      </c>
      <c r="AU59" s="8">
        <v>0</v>
      </c>
      <c r="AW59" s="204">
        <v>32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32</v>
      </c>
      <c r="BD59" s="204">
        <v>0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0</v>
      </c>
      <c r="BL59" s="8">
        <f t="shared" si="21"/>
        <v>32</v>
      </c>
      <c r="BM59" s="8">
        <f t="shared" si="22"/>
        <v>0</v>
      </c>
      <c r="BN59" s="8">
        <f t="shared" si="23"/>
        <v>32</v>
      </c>
      <c r="BO59" s="8">
        <f t="shared" si="24"/>
        <v>0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'[3]29'!B62</f>
        <v>320</v>
      </c>
      <c r="C60" s="16">
        <f>'[3]29'!C62</f>
        <v>0</v>
      </c>
      <c r="D60" s="16">
        <f>'[3]29'!D62</f>
        <v>0</v>
      </c>
      <c r="E60" s="16">
        <f>'[3]29'!E62</f>
        <v>0</v>
      </c>
      <c r="F60" s="16">
        <f>'[3]29'!F62</f>
        <v>930</v>
      </c>
      <c r="G60" s="16">
        <f>'[3]29'!G62</f>
        <v>0</v>
      </c>
      <c r="H60" s="17">
        <f t="shared" si="27"/>
        <v>1250</v>
      </c>
      <c r="I60" s="15">
        <f>'[3]29'!J62</f>
        <v>285.95999999999998</v>
      </c>
      <c r="J60" s="16">
        <f>'[3]29'!K62</f>
        <v>0</v>
      </c>
      <c r="K60" s="16">
        <f>'[3]29'!L62</f>
        <v>0</v>
      </c>
      <c r="L60" s="16">
        <f>'[3]29'!M62</f>
        <v>0</v>
      </c>
      <c r="M60" s="16">
        <f>'[3]29'!N62</f>
        <v>0</v>
      </c>
      <c r="N60" s="16">
        <f>'[3]29'!O62</f>
        <v>0</v>
      </c>
      <c r="O60" s="17">
        <f t="shared" si="28"/>
        <v>285.95999999999998</v>
      </c>
      <c r="P60" s="18">
        <f>frq!C60</f>
        <v>1</v>
      </c>
      <c r="Q60" s="15">
        <f t="shared" si="33"/>
        <v>285.95999999999998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285.95999999999998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0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0</v>
      </c>
      <c r="AL60" s="8">
        <f t="shared" si="31"/>
        <v>253.95999999999998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253.95999999999998</v>
      </c>
      <c r="AT60" s="8">
        <v>32</v>
      </c>
      <c r="AU60" s="8">
        <v>0</v>
      </c>
      <c r="AW60" s="204">
        <v>32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32</v>
      </c>
      <c r="BD60" s="204">
        <v>0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0</v>
      </c>
      <c r="BL60" s="8">
        <f t="shared" si="21"/>
        <v>32</v>
      </c>
      <c r="BM60" s="8">
        <f t="shared" si="22"/>
        <v>0</v>
      </c>
      <c r="BN60" s="8">
        <f t="shared" si="23"/>
        <v>32</v>
      </c>
      <c r="BO60" s="8">
        <f t="shared" si="24"/>
        <v>0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'[3]29'!B63</f>
        <v>320</v>
      </c>
      <c r="C61" s="16">
        <f>'[3]29'!C63</f>
        <v>0</v>
      </c>
      <c r="D61" s="16">
        <f>'[3]29'!D63</f>
        <v>0</v>
      </c>
      <c r="E61" s="16">
        <f>'[3]29'!E63</f>
        <v>0</v>
      </c>
      <c r="F61" s="16">
        <f>'[3]29'!F63</f>
        <v>930</v>
      </c>
      <c r="G61" s="16">
        <f>'[3]29'!G63</f>
        <v>0</v>
      </c>
      <c r="H61" s="17">
        <f t="shared" si="27"/>
        <v>1250</v>
      </c>
      <c r="I61" s="15">
        <f>'[3]29'!J63</f>
        <v>285.95999999999998</v>
      </c>
      <c r="J61" s="16">
        <f>'[3]29'!K63</f>
        <v>0</v>
      </c>
      <c r="K61" s="16">
        <f>'[3]29'!L63</f>
        <v>0</v>
      </c>
      <c r="L61" s="16">
        <f>'[3]29'!M63</f>
        <v>0</v>
      </c>
      <c r="M61" s="16">
        <f>'[3]29'!N63</f>
        <v>0</v>
      </c>
      <c r="N61" s="16">
        <f>'[3]29'!O63</f>
        <v>0</v>
      </c>
      <c r="O61" s="17">
        <f t="shared" si="28"/>
        <v>285.95999999999998</v>
      </c>
      <c r="P61" s="18">
        <f>frq!C61</f>
        <v>1</v>
      </c>
      <c r="Q61" s="15">
        <f t="shared" si="33"/>
        <v>285.95999999999998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285.95999999999998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0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0</v>
      </c>
      <c r="AL61" s="8">
        <f t="shared" si="31"/>
        <v>253.95999999999998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253.95999999999998</v>
      </c>
      <c r="AT61" s="8">
        <v>32</v>
      </c>
      <c r="AU61" s="8">
        <v>0</v>
      </c>
      <c r="AW61" s="204">
        <v>32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32</v>
      </c>
      <c r="BD61" s="204">
        <v>0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0</v>
      </c>
      <c r="BL61" s="8">
        <f t="shared" si="21"/>
        <v>32</v>
      </c>
      <c r="BM61" s="8">
        <f t="shared" si="22"/>
        <v>0</v>
      </c>
      <c r="BN61" s="8">
        <f t="shared" si="23"/>
        <v>32</v>
      </c>
      <c r="BO61" s="8">
        <f t="shared" si="24"/>
        <v>0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'[3]29'!B64</f>
        <v>320</v>
      </c>
      <c r="C62" s="16">
        <f>'[3]29'!C64</f>
        <v>0</v>
      </c>
      <c r="D62" s="16">
        <f>'[3]29'!D64</f>
        <v>0</v>
      </c>
      <c r="E62" s="16">
        <f>'[3]29'!E64</f>
        <v>0</v>
      </c>
      <c r="F62" s="16">
        <f>'[3]29'!F64</f>
        <v>930</v>
      </c>
      <c r="G62" s="16">
        <f>'[3]29'!G64</f>
        <v>0</v>
      </c>
      <c r="H62" s="17">
        <f t="shared" si="27"/>
        <v>1250</v>
      </c>
      <c r="I62" s="15">
        <f>'[3]29'!J64</f>
        <v>285.95999999999998</v>
      </c>
      <c r="J62" s="16">
        <f>'[3]29'!K64</f>
        <v>0</v>
      </c>
      <c r="K62" s="16">
        <f>'[3]29'!L64</f>
        <v>0</v>
      </c>
      <c r="L62" s="16">
        <f>'[3]29'!M64</f>
        <v>0</v>
      </c>
      <c r="M62" s="16">
        <f>'[3]29'!N64</f>
        <v>0</v>
      </c>
      <c r="N62" s="16">
        <f>'[3]29'!O64</f>
        <v>0</v>
      </c>
      <c r="O62" s="17">
        <f t="shared" si="28"/>
        <v>285.95999999999998</v>
      </c>
      <c r="P62" s="18">
        <f>frq!C62</f>
        <v>1</v>
      </c>
      <c r="Q62" s="15">
        <f t="shared" si="33"/>
        <v>285.95999999999998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285.95999999999998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0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0</v>
      </c>
      <c r="AL62" s="8">
        <f t="shared" ref="AL62:AN98" si="35">Q62-X62-AE62</f>
        <v>253.95999999999998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253.95999999999998</v>
      </c>
      <c r="AT62" s="8">
        <v>32</v>
      </c>
      <c r="AU62" s="8">
        <v>0</v>
      </c>
      <c r="AW62" s="204">
        <v>32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32</v>
      </c>
      <c r="BD62" s="204">
        <v>0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0</v>
      </c>
      <c r="BL62" s="8">
        <f t="shared" si="21"/>
        <v>32</v>
      </c>
      <c r="BM62" s="8">
        <f t="shared" si="22"/>
        <v>0</v>
      </c>
      <c r="BN62" s="8">
        <f t="shared" si="23"/>
        <v>32</v>
      </c>
      <c r="BO62" s="8">
        <f t="shared" si="24"/>
        <v>0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'[3]29'!B65</f>
        <v>320</v>
      </c>
      <c r="C63" s="16">
        <f>'[3]29'!C65</f>
        <v>0</v>
      </c>
      <c r="D63" s="16">
        <f>'[3]29'!D65</f>
        <v>0</v>
      </c>
      <c r="E63" s="16">
        <f>'[3]29'!E65</f>
        <v>0</v>
      </c>
      <c r="F63" s="16">
        <f>'[3]29'!F65</f>
        <v>930</v>
      </c>
      <c r="G63" s="16">
        <f>'[3]29'!G65</f>
        <v>0</v>
      </c>
      <c r="H63" s="17">
        <f t="shared" si="27"/>
        <v>1250</v>
      </c>
      <c r="I63" s="15">
        <f>'[3]29'!J65</f>
        <v>285.95999999999998</v>
      </c>
      <c r="J63" s="16">
        <f>'[3]29'!K65</f>
        <v>0</v>
      </c>
      <c r="K63" s="16">
        <f>'[3]29'!L65</f>
        <v>0</v>
      </c>
      <c r="L63" s="16">
        <f>'[3]29'!M65</f>
        <v>0</v>
      </c>
      <c r="M63" s="16">
        <f>'[3]29'!N65</f>
        <v>0</v>
      </c>
      <c r="N63" s="16">
        <f>'[3]29'!O65</f>
        <v>0</v>
      </c>
      <c r="O63" s="17">
        <f t="shared" si="28"/>
        <v>285.95999999999998</v>
      </c>
      <c r="P63" s="18">
        <f>frq!C63</f>
        <v>1</v>
      </c>
      <c r="Q63" s="15">
        <f t="shared" si="33"/>
        <v>285.95999999999998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285.95999999999998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0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0</v>
      </c>
      <c r="AL63" s="8">
        <f t="shared" si="35"/>
        <v>253.95999999999998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253.95999999999998</v>
      </c>
      <c r="AT63" s="8">
        <v>32</v>
      </c>
      <c r="AU63" s="8">
        <v>0</v>
      </c>
      <c r="AW63" s="204">
        <v>32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32</v>
      </c>
      <c r="BD63" s="204">
        <v>0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0</v>
      </c>
      <c r="BL63" s="8">
        <f t="shared" si="21"/>
        <v>32</v>
      </c>
      <c r="BM63" s="8">
        <f t="shared" si="22"/>
        <v>0</v>
      </c>
      <c r="BN63" s="8">
        <f t="shared" si="23"/>
        <v>32</v>
      </c>
      <c r="BO63" s="8">
        <f t="shared" si="24"/>
        <v>0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'[3]29'!B66</f>
        <v>320</v>
      </c>
      <c r="C64" s="16">
        <f>'[3]29'!C66</f>
        <v>0</v>
      </c>
      <c r="D64" s="16">
        <f>'[3]29'!D66</f>
        <v>0</v>
      </c>
      <c r="E64" s="16">
        <f>'[3]29'!E66</f>
        <v>0</v>
      </c>
      <c r="F64" s="16">
        <f>'[3]29'!F66</f>
        <v>930</v>
      </c>
      <c r="G64" s="16">
        <f>'[3]29'!G66</f>
        <v>0</v>
      </c>
      <c r="H64" s="17">
        <f t="shared" si="27"/>
        <v>1250</v>
      </c>
      <c r="I64" s="15">
        <f>'[3]29'!J66</f>
        <v>285.95999999999998</v>
      </c>
      <c r="J64" s="16">
        <f>'[3]29'!K66</f>
        <v>0</v>
      </c>
      <c r="K64" s="16">
        <f>'[3]29'!L66</f>
        <v>0</v>
      </c>
      <c r="L64" s="16">
        <f>'[3]29'!M66</f>
        <v>0</v>
      </c>
      <c r="M64" s="16">
        <f>'[3]29'!N66</f>
        <v>0</v>
      </c>
      <c r="N64" s="16">
        <f>'[3]29'!O66</f>
        <v>0</v>
      </c>
      <c r="O64" s="17">
        <f t="shared" si="28"/>
        <v>285.95999999999998</v>
      </c>
      <c r="P64" s="18">
        <f>frq!C64</f>
        <v>1</v>
      </c>
      <c r="Q64" s="15">
        <f t="shared" si="33"/>
        <v>285.95999999999998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285.95999999999998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0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</v>
      </c>
      <c r="AL64" s="8">
        <f t="shared" si="35"/>
        <v>253.95999999999998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253.95999999999998</v>
      </c>
      <c r="AT64" s="8">
        <v>32</v>
      </c>
      <c r="AU64" s="8">
        <v>0</v>
      </c>
      <c r="AW64" s="204">
        <v>32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32</v>
      </c>
      <c r="BD64" s="204">
        <v>0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0</v>
      </c>
      <c r="BL64" s="8">
        <f t="shared" si="21"/>
        <v>32</v>
      </c>
      <c r="BM64" s="8">
        <f t="shared" si="22"/>
        <v>0</v>
      </c>
      <c r="BN64" s="8">
        <f t="shared" si="23"/>
        <v>32</v>
      </c>
      <c r="BO64" s="8">
        <f t="shared" si="24"/>
        <v>0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'[3]29'!B67</f>
        <v>320</v>
      </c>
      <c r="C65" s="16">
        <f>'[3]29'!C67</f>
        <v>0</v>
      </c>
      <c r="D65" s="16">
        <f>'[3]29'!D67</f>
        <v>0</v>
      </c>
      <c r="E65" s="16">
        <f>'[3]29'!E67</f>
        <v>0</v>
      </c>
      <c r="F65" s="16">
        <f>'[3]29'!F67</f>
        <v>930</v>
      </c>
      <c r="G65" s="16">
        <f>'[3]29'!G67</f>
        <v>0</v>
      </c>
      <c r="H65" s="17">
        <f t="shared" si="27"/>
        <v>1250</v>
      </c>
      <c r="I65" s="15">
        <f>'[3]29'!J67</f>
        <v>285.95999999999998</v>
      </c>
      <c r="J65" s="16">
        <f>'[3]29'!K67</f>
        <v>0</v>
      </c>
      <c r="K65" s="16">
        <f>'[3]29'!L67</f>
        <v>0</v>
      </c>
      <c r="L65" s="16">
        <f>'[3]29'!M67</f>
        <v>0</v>
      </c>
      <c r="M65" s="16">
        <f>'[3]29'!N67</f>
        <v>0</v>
      </c>
      <c r="N65" s="16">
        <f>'[3]29'!O67</f>
        <v>0</v>
      </c>
      <c r="O65" s="17">
        <f t="shared" si="28"/>
        <v>285.95999999999998</v>
      </c>
      <c r="P65" s="18">
        <f>frq!C65</f>
        <v>1</v>
      </c>
      <c r="Q65" s="15">
        <f t="shared" si="33"/>
        <v>285.95999999999998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285.95999999999998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0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</v>
      </c>
      <c r="AL65" s="8">
        <f t="shared" si="35"/>
        <v>253.95999999999998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253.95999999999998</v>
      </c>
      <c r="AT65" s="8">
        <v>32</v>
      </c>
      <c r="AU65" s="8">
        <v>0</v>
      </c>
      <c r="AW65" s="204">
        <v>32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32</v>
      </c>
      <c r="BD65" s="204">
        <v>0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0</v>
      </c>
      <c r="BL65" s="8">
        <f t="shared" si="21"/>
        <v>32</v>
      </c>
      <c r="BM65" s="8">
        <f t="shared" si="22"/>
        <v>0</v>
      </c>
      <c r="BN65" s="8">
        <f t="shared" si="23"/>
        <v>32</v>
      </c>
      <c r="BO65" s="8">
        <f t="shared" si="24"/>
        <v>0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'[3]29'!B68</f>
        <v>320</v>
      </c>
      <c r="C66" s="16">
        <f>'[3]29'!C68</f>
        <v>0</v>
      </c>
      <c r="D66" s="16">
        <f>'[3]29'!D68</f>
        <v>0</v>
      </c>
      <c r="E66" s="16">
        <f>'[3]29'!E68</f>
        <v>0</v>
      </c>
      <c r="F66" s="16">
        <f>'[3]29'!F68</f>
        <v>930</v>
      </c>
      <c r="G66" s="16">
        <f>'[3]29'!G68</f>
        <v>0</v>
      </c>
      <c r="H66" s="17">
        <f t="shared" si="27"/>
        <v>1250</v>
      </c>
      <c r="I66" s="15">
        <f>'[3]29'!J68</f>
        <v>285.95999999999998</v>
      </c>
      <c r="J66" s="16">
        <f>'[3]29'!K68</f>
        <v>0</v>
      </c>
      <c r="K66" s="16">
        <f>'[3]29'!L68</f>
        <v>0</v>
      </c>
      <c r="L66" s="16">
        <f>'[3]29'!M68</f>
        <v>0</v>
      </c>
      <c r="M66" s="16">
        <f>'[3]29'!N68</f>
        <v>0</v>
      </c>
      <c r="N66" s="16">
        <f>'[3]29'!O68</f>
        <v>0</v>
      </c>
      <c r="O66" s="17">
        <f t="shared" si="28"/>
        <v>285.95999999999998</v>
      </c>
      <c r="P66" s="18">
        <f>frq!C66</f>
        <v>1</v>
      </c>
      <c r="Q66" s="15">
        <f t="shared" si="33"/>
        <v>285.95999999999998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285.95999999999998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0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</v>
      </c>
      <c r="AL66" s="8">
        <f t="shared" si="35"/>
        <v>253.95999999999998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253.95999999999998</v>
      </c>
      <c r="AT66" s="8">
        <v>32</v>
      </c>
      <c r="AU66" s="8">
        <v>0</v>
      </c>
      <c r="AW66" s="204">
        <v>32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32</v>
      </c>
      <c r="BD66" s="204">
        <v>0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0</v>
      </c>
      <c r="BL66" s="8">
        <f t="shared" si="21"/>
        <v>32</v>
      </c>
      <c r="BM66" s="8">
        <f t="shared" si="22"/>
        <v>0</v>
      </c>
      <c r="BN66" s="8">
        <f t="shared" si="23"/>
        <v>32</v>
      </c>
      <c r="BO66" s="8">
        <f t="shared" si="24"/>
        <v>0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'[3]29'!B69</f>
        <v>320</v>
      </c>
      <c r="C67" s="16">
        <f>'[3]29'!C69</f>
        <v>0</v>
      </c>
      <c r="D67" s="16">
        <f>'[3]29'!D69</f>
        <v>0</v>
      </c>
      <c r="E67" s="16">
        <f>'[3]29'!E69</f>
        <v>0</v>
      </c>
      <c r="F67" s="16">
        <f>'[3]29'!F69</f>
        <v>930</v>
      </c>
      <c r="G67" s="16">
        <f>'[3]29'!G69</f>
        <v>0</v>
      </c>
      <c r="H67" s="17">
        <f t="shared" si="27"/>
        <v>1250</v>
      </c>
      <c r="I67" s="15">
        <f>'[3]29'!J69</f>
        <v>285.95999999999998</v>
      </c>
      <c r="J67" s="16">
        <f>'[3]29'!K69</f>
        <v>0</v>
      </c>
      <c r="K67" s="16">
        <f>'[3]29'!L69</f>
        <v>0</v>
      </c>
      <c r="L67" s="16">
        <f>'[3]29'!M69</f>
        <v>0</v>
      </c>
      <c r="M67" s="16">
        <f>'[3]29'!N69</f>
        <v>0</v>
      </c>
      <c r="N67" s="16">
        <f>'[3]29'!O69</f>
        <v>0</v>
      </c>
      <c r="O67" s="17">
        <f t="shared" si="28"/>
        <v>285.95999999999998</v>
      </c>
      <c r="P67" s="18">
        <f>frq!C67</f>
        <v>1</v>
      </c>
      <c r="Q67" s="15">
        <f t="shared" si="33"/>
        <v>285.95999999999998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285.95999999999998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0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</v>
      </c>
      <c r="AL67" s="8">
        <f t="shared" si="35"/>
        <v>253.95999999999998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253.95999999999998</v>
      </c>
      <c r="AT67" s="8">
        <v>32</v>
      </c>
      <c r="AU67" s="8">
        <v>0</v>
      </c>
      <c r="AW67" s="204">
        <v>32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32</v>
      </c>
      <c r="BD67" s="204">
        <v>0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0</v>
      </c>
      <c r="BL67" s="8">
        <f t="shared" si="21"/>
        <v>32</v>
      </c>
      <c r="BM67" s="8">
        <f t="shared" si="22"/>
        <v>0</v>
      </c>
      <c r="BN67" s="8">
        <f t="shared" si="23"/>
        <v>32</v>
      </c>
      <c r="BO67" s="8">
        <f t="shared" si="24"/>
        <v>0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'[3]29'!B70</f>
        <v>320</v>
      </c>
      <c r="C68" s="16">
        <f>'[3]29'!C70</f>
        <v>0</v>
      </c>
      <c r="D68" s="16">
        <f>'[3]29'!D70</f>
        <v>0</v>
      </c>
      <c r="E68" s="16">
        <f>'[3]29'!E70</f>
        <v>0</v>
      </c>
      <c r="F68" s="16">
        <f>'[3]29'!F70</f>
        <v>930</v>
      </c>
      <c r="G68" s="16">
        <f>'[3]29'!G70</f>
        <v>0</v>
      </c>
      <c r="H68" s="17">
        <f t="shared" si="27"/>
        <v>1250</v>
      </c>
      <c r="I68" s="15">
        <f>'[3]29'!J70</f>
        <v>285.95999999999998</v>
      </c>
      <c r="J68" s="16">
        <f>'[3]29'!K70</f>
        <v>0</v>
      </c>
      <c r="K68" s="16">
        <f>'[3]29'!L70</f>
        <v>0</v>
      </c>
      <c r="L68" s="16">
        <f>'[3]29'!M70</f>
        <v>0</v>
      </c>
      <c r="M68" s="16">
        <f>'[3]29'!N70</f>
        <v>0</v>
      </c>
      <c r="N68" s="16">
        <f>'[3]29'!O70</f>
        <v>0</v>
      </c>
      <c r="O68" s="17">
        <f t="shared" si="28"/>
        <v>285.95999999999998</v>
      </c>
      <c r="P68" s="18">
        <f>frq!C68</f>
        <v>1</v>
      </c>
      <c r="Q68" s="15">
        <f t="shared" si="33"/>
        <v>285.95999999999998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285.95999999999998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0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</v>
      </c>
      <c r="AL68" s="8">
        <f t="shared" si="35"/>
        <v>253.95999999999998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253.95999999999998</v>
      </c>
      <c r="AT68" s="8">
        <v>32</v>
      </c>
      <c r="AU68" s="8">
        <v>0</v>
      </c>
      <c r="AW68" s="204">
        <v>32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32</v>
      </c>
      <c r="BD68" s="204">
        <v>0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0</v>
      </c>
      <c r="BL68" s="8">
        <f t="shared" ref="BL68:BL98" si="53">AT68</f>
        <v>32</v>
      </c>
      <c r="BM68" s="8">
        <f t="shared" ref="BM68:BM98" si="54">AU68</f>
        <v>0</v>
      </c>
      <c r="BN68" s="8">
        <f t="shared" ref="BN68:BN98" si="55">BC68</f>
        <v>32</v>
      </c>
      <c r="BO68" s="8">
        <f t="shared" ref="BO68:BO98" si="56">BJ68</f>
        <v>0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'[3]29'!B71</f>
        <v>320</v>
      </c>
      <c r="C69" s="16">
        <f>'[3]29'!C71</f>
        <v>0</v>
      </c>
      <c r="D69" s="16">
        <f>'[3]29'!D71</f>
        <v>0</v>
      </c>
      <c r="E69" s="16">
        <f>'[3]29'!E71</f>
        <v>0</v>
      </c>
      <c r="F69" s="16">
        <f>'[3]29'!F71</f>
        <v>930</v>
      </c>
      <c r="G69" s="16">
        <f>'[3]29'!G71</f>
        <v>0</v>
      </c>
      <c r="H69" s="17">
        <f t="shared" ref="H69:H98" si="59">SUM(B69:G69)</f>
        <v>1250</v>
      </c>
      <c r="I69" s="15">
        <f>'[3]29'!J71</f>
        <v>285.95999999999998</v>
      </c>
      <c r="J69" s="16">
        <f>'[3]29'!K71</f>
        <v>0</v>
      </c>
      <c r="K69" s="16">
        <f>'[3]29'!L71</f>
        <v>0</v>
      </c>
      <c r="L69" s="16">
        <f>'[3]29'!M71</f>
        <v>0</v>
      </c>
      <c r="M69" s="16">
        <f>'[3]29'!N71</f>
        <v>0</v>
      </c>
      <c r="N69" s="16">
        <f>'[3]29'!O71</f>
        <v>0</v>
      </c>
      <c r="O69" s="17">
        <f t="shared" ref="O69:O98" si="60">SUM(I69:N69)</f>
        <v>285.95999999999998</v>
      </c>
      <c r="P69" s="18">
        <f>frq!C69</f>
        <v>1</v>
      </c>
      <c r="Q69" s="15">
        <f t="shared" si="33"/>
        <v>285.95999999999998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285.95999999999998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0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</v>
      </c>
      <c r="AL69" s="8">
        <f t="shared" si="35"/>
        <v>253.95999999999998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253.95999999999998</v>
      </c>
      <c r="AT69" s="8">
        <v>32</v>
      </c>
      <c r="AU69" s="8">
        <v>0</v>
      </c>
      <c r="AW69" s="204">
        <v>32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32</v>
      </c>
      <c r="BD69" s="204">
        <v>0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0</v>
      </c>
      <c r="BL69" s="8">
        <f t="shared" si="53"/>
        <v>32</v>
      </c>
      <c r="BM69" s="8">
        <f t="shared" si="54"/>
        <v>0</v>
      </c>
      <c r="BN69" s="8">
        <f t="shared" si="55"/>
        <v>32</v>
      </c>
      <c r="BO69" s="8">
        <f t="shared" si="56"/>
        <v>0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'[3]29'!B72</f>
        <v>320</v>
      </c>
      <c r="C70" s="16">
        <f>'[3]29'!C72</f>
        <v>0</v>
      </c>
      <c r="D70" s="16">
        <f>'[3]29'!D72</f>
        <v>0</v>
      </c>
      <c r="E70" s="16">
        <f>'[3]29'!E72</f>
        <v>0</v>
      </c>
      <c r="F70" s="16">
        <f>'[3]29'!F72</f>
        <v>930</v>
      </c>
      <c r="G70" s="16">
        <f>'[3]29'!G72</f>
        <v>0</v>
      </c>
      <c r="H70" s="17">
        <f t="shared" si="59"/>
        <v>1250</v>
      </c>
      <c r="I70" s="15">
        <f>'[3]29'!J72</f>
        <v>285.95999999999998</v>
      </c>
      <c r="J70" s="16">
        <f>'[3]29'!K72</f>
        <v>0</v>
      </c>
      <c r="K70" s="16">
        <f>'[3]29'!L72</f>
        <v>0</v>
      </c>
      <c r="L70" s="16">
        <f>'[3]29'!M72</f>
        <v>0</v>
      </c>
      <c r="M70" s="16">
        <f>'[3]29'!N72</f>
        <v>0</v>
      </c>
      <c r="N70" s="16">
        <f>'[3]29'!O72</f>
        <v>0</v>
      </c>
      <c r="O70" s="17">
        <f t="shared" si="60"/>
        <v>285.95999999999998</v>
      </c>
      <c r="P70" s="18">
        <f>frq!C70</f>
        <v>1</v>
      </c>
      <c r="Q70" s="15">
        <f t="shared" si="33"/>
        <v>285.95999999999998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285.95999999999998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0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</v>
      </c>
      <c r="AL70" s="8">
        <f t="shared" si="35"/>
        <v>253.95999999999998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253.95999999999998</v>
      </c>
      <c r="AT70" s="8">
        <v>32</v>
      </c>
      <c r="AU70" s="8">
        <v>0</v>
      </c>
      <c r="AW70" s="204">
        <v>32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32</v>
      </c>
      <c r="BD70" s="204">
        <v>0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0</v>
      </c>
      <c r="BL70" s="8">
        <f t="shared" si="53"/>
        <v>32</v>
      </c>
      <c r="BM70" s="8">
        <f t="shared" si="54"/>
        <v>0</v>
      </c>
      <c r="BN70" s="8">
        <f t="shared" si="55"/>
        <v>32</v>
      </c>
      <c r="BO70" s="8">
        <f t="shared" si="56"/>
        <v>0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'[3]29'!B73</f>
        <v>320</v>
      </c>
      <c r="C71" s="16">
        <f>'[3]29'!C73</f>
        <v>0</v>
      </c>
      <c r="D71" s="16">
        <f>'[3]29'!D73</f>
        <v>0</v>
      </c>
      <c r="E71" s="16">
        <f>'[3]29'!E73</f>
        <v>0</v>
      </c>
      <c r="F71" s="16">
        <f>'[3]29'!F73</f>
        <v>930</v>
      </c>
      <c r="G71" s="16">
        <f>'[3]29'!G73</f>
        <v>0</v>
      </c>
      <c r="H71" s="17">
        <f t="shared" si="59"/>
        <v>1250</v>
      </c>
      <c r="I71" s="15">
        <f>'[3]29'!J73</f>
        <v>285.95999999999998</v>
      </c>
      <c r="J71" s="16">
        <f>'[3]29'!K73</f>
        <v>0</v>
      </c>
      <c r="K71" s="16">
        <f>'[3]29'!L73</f>
        <v>0</v>
      </c>
      <c r="L71" s="16">
        <f>'[3]29'!M73</f>
        <v>0</v>
      </c>
      <c r="M71" s="16">
        <f>'[3]29'!N73</f>
        <v>0</v>
      </c>
      <c r="N71" s="16">
        <f>'[3]29'!O73</f>
        <v>0</v>
      </c>
      <c r="O71" s="17">
        <f t="shared" si="60"/>
        <v>285.95999999999998</v>
      </c>
      <c r="P71" s="18">
        <f>frq!C71</f>
        <v>1</v>
      </c>
      <c r="Q71" s="15">
        <f t="shared" si="33"/>
        <v>285.95999999999998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285.95999999999998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253.95999999999998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253.95999999999998</v>
      </c>
      <c r="AT71" s="8">
        <v>32</v>
      </c>
      <c r="AU71" s="8">
        <v>0</v>
      </c>
      <c r="AW71" s="204">
        <v>32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32</v>
      </c>
      <c r="BD71" s="204">
        <v>0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0</v>
      </c>
      <c r="BL71" s="8">
        <f t="shared" si="53"/>
        <v>32</v>
      </c>
      <c r="BM71" s="8">
        <f t="shared" si="54"/>
        <v>0</v>
      </c>
      <c r="BN71" s="8">
        <f t="shared" si="55"/>
        <v>32</v>
      </c>
      <c r="BO71" s="8">
        <f t="shared" si="56"/>
        <v>0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'[3]29'!B74</f>
        <v>320</v>
      </c>
      <c r="C72" s="16">
        <f>'[3]29'!C74</f>
        <v>0</v>
      </c>
      <c r="D72" s="16">
        <f>'[3]29'!D74</f>
        <v>0</v>
      </c>
      <c r="E72" s="16">
        <f>'[3]29'!E74</f>
        <v>0</v>
      </c>
      <c r="F72" s="16">
        <f>'[3]29'!F74</f>
        <v>930</v>
      </c>
      <c r="G72" s="16">
        <f>'[3]29'!G74</f>
        <v>0</v>
      </c>
      <c r="H72" s="17">
        <f t="shared" si="59"/>
        <v>1250</v>
      </c>
      <c r="I72" s="15">
        <f>'[3]29'!J74</f>
        <v>285.95999999999998</v>
      </c>
      <c r="J72" s="16">
        <f>'[3]29'!K74</f>
        <v>0</v>
      </c>
      <c r="K72" s="16">
        <f>'[3]29'!L74</f>
        <v>0</v>
      </c>
      <c r="L72" s="16">
        <f>'[3]29'!M74</f>
        <v>0</v>
      </c>
      <c r="M72" s="16">
        <f>'[3]29'!N74</f>
        <v>0</v>
      </c>
      <c r="N72" s="16">
        <f>'[3]29'!O74</f>
        <v>0</v>
      </c>
      <c r="O72" s="17">
        <f t="shared" si="60"/>
        <v>285.95999999999998</v>
      </c>
      <c r="P72" s="18">
        <f>frq!C72</f>
        <v>1</v>
      </c>
      <c r="Q72" s="15">
        <f t="shared" si="33"/>
        <v>285.95999999999998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285.95999999999998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253.95999999999998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253.95999999999998</v>
      </c>
      <c r="AT72" s="8">
        <v>32</v>
      </c>
      <c r="AU72" s="8">
        <v>0</v>
      </c>
      <c r="AW72" s="204">
        <v>32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32</v>
      </c>
      <c r="BD72" s="204">
        <v>0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0</v>
      </c>
      <c r="BL72" s="8">
        <f t="shared" si="53"/>
        <v>32</v>
      </c>
      <c r="BM72" s="8">
        <f t="shared" si="54"/>
        <v>0</v>
      </c>
      <c r="BN72" s="8">
        <f t="shared" si="55"/>
        <v>32</v>
      </c>
      <c r="BO72" s="8">
        <f t="shared" si="56"/>
        <v>0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'[3]29'!B75</f>
        <v>320</v>
      </c>
      <c r="C73" s="16">
        <f>'[3]29'!C75</f>
        <v>0</v>
      </c>
      <c r="D73" s="16">
        <f>'[3]29'!D75</f>
        <v>0</v>
      </c>
      <c r="E73" s="16">
        <f>'[3]29'!E75</f>
        <v>0</v>
      </c>
      <c r="F73" s="16">
        <f>'[3]29'!F75</f>
        <v>930</v>
      </c>
      <c r="G73" s="16">
        <f>'[3]29'!G75</f>
        <v>0</v>
      </c>
      <c r="H73" s="17">
        <f t="shared" si="59"/>
        <v>1250</v>
      </c>
      <c r="I73" s="15">
        <f>'[3]29'!J75</f>
        <v>285.95999999999998</v>
      </c>
      <c r="J73" s="16">
        <f>'[3]29'!K75</f>
        <v>0</v>
      </c>
      <c r="K73" s="16">
        <f>'[3]29'!L75</f>
        <v>0</v>
      </c>
      <c r="L73" s="16">
        <f>'[3]29'!M75</f>
        <v>0</v>
      </c>
      <c r="M73" s="16">
        <f>'[3]29'!N75</f>
        <v>0</v>
      </c>
      <c r="N73" s="16">
        <f>'[3]29'!O75</f>
        <v>0</v>
      </c>
      <c r="O73" s="17">
        <f t="shared" si="60"/>
        <v>285.95999999999998</v>
      </c>
      <c r="P73" s="18">
        <f>frq!C73</f>
        <v>1</v>
      </c>
      <c r="Q73" s="15">
        <f t="shared" si="33"/>
        <v>285.95999999999998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285.95999999999998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253.95999999999998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253.95999999999998</v>
      </c>
      <c r="AT73" s="8">
        <v>32</v>
      </c>
      <c r="AU73" s="8">
        <v>0</v>
      </c>
      <c r="AW73" s="204">
        <v>32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32</v>
      </c>
      <c r="BD73" s="204">
        <v>0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0</v>
      </c>
      <c r="BL73" s="8">
        <f t="shared" si="53"/>
        <v>32</v>
      </c>
      <c r="BM73" s="8">
        <f t="shared" si="54"/>
        <v>0</v>
      </c>
      <c r="BN73" s="8">
        <f t="shared" si="55"/>
        <v>32</v>
      </c>
      <c r="BO73" s="8">
        <f t="shared" si="56"/>
        <v>0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'[3]29'!B76</f>
        <v>320</v>
      </c>
      <c r="C74" s="16">
        <f>'[3]29'!C76</f>
        <v>0</v>
      </c>
      <c r="D74" s="16">
        <f>'[3]29'!D76</f>
        <v>0</v>
      </c>
      <c r="E74" s="16">
        <f>'[3]29'!E76</f>
        <v>0</v>
      </c>
      <c r="F74" s="16">
        <f>'[3]29'!F76</f>
        <v>930</v>
      </c>
      <c r="G74" s="16">
        <f>'[3]29'!G76</f>
        <v>0</v>
      </c>
      <c r="H74" s="17">
        <f t="shared" si="59"/>
        <v>1250</v>
      </c>
      <c r="I74" s="15">
        <f>'[3]29'!J76</f>
        <v>285.95999999999998</v>
      </c>
      <c r="J74" s="16">
        <f>'[3]29'!K76</f>
        <v>0</v>
      </c>
      <c r="K74" s="16">
        <f>'[3]29'!L76</f>
        <v>0</v>
      </c>
      <c r="L74" s="16">
        <f>'[3]29'!M76</f>
        <v>0</v>
      </c>
      <c r="M74" s="16">
        <f>'[3]29'!N76</f>
        <v>0</v>
      </c>
      <c r="N74" s="16">
        <f>'[3]29'!O76</f>
        <v>0</v>
      </c>
      <c r="O74" s="17">
        <f t="shared" si="60"/>
        <v>285.95999999999998</v>
      </c>
      <c r="P74" s="18">
        <f>frq!C74</f>
        <v>1</v>
      </c>
      <c r="Q74" s="15">
        <f t="shared" si="33"/>
        <v>285.95999999999998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285.95999999999998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253.95999999999998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253.95999999999998</v>
      </c>
      <c r="AT74" s="8">
        <v>32</v>
      </c>
      <c r="AU74" s="8">
        <v>0</v>
      </c>
      <c r="AW74" s="204">
        <v>32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32</v>
      </c>
      <c r="BD74" s="204">
        <v>0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0</v>
      </c>
      <c r="BL74" s="8">
        <f t="shared" si="53"/>
        <v>32</v>
      </c>
      <c r="BM74" s="8">
        <f t="shared" si="54"/>
        <v>0</v>
      </c>
      <c r="BN74" s="8">
        <f t="shared" si="55"/>
        <v>32</v>
      </c>
      <c r="BO74" s="8">
        <f t="shared" si="56"/>
        <v>0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'[3]29'!B77</f>
        <v>320</v>
      </c>
      <c r="C75" s="16">
        <f>'[3]29'!C77</f>
        <v>0</v>
      </c>
      <c r="D75" s="16">
        <f>'[3]29'!D77</f>
        <v>0</v>
      </c>
      <c r="E75" s="16">
        <f>'[3]29'!E77</f>
        <v>0</v>
      </c>
      <c r="F75" s="16">
        <f>'[3]29'!F77</f>
        <v>950</v>
      </c>
      <c r="G75" s="16">
        <f>'[3]29'!G77</f>
        <v>0</v>
      </c>
      <c r="H75" s="17">
        <f t="shared" si="59"/>
        <v>1270</v>
      </c>
      <c r="I75" s="15">
        <f>'[3]29'!J77</f>
        <v>285.95999999999998</v>
      </c>
      <c r="J75" s="16">
        <f>'[3]29'!K77</f>
        <v>0</v>
      </c>
      <c r="K75" s="16">
        <f>'[3]29'!L77</f>
        <v>0</v>
      </c>
      <c r="L75" s="16">
        <f>'[3]29'!M77</f>
        <v>0</v>
      </c>
      <c r="M75" s="16">
        <f>'[3]29'!N77</f>
        <v>0</v>
      </c>
      <c r="N75" s="16">
        <f>'[3]29'!O77</f>
        <v>0</v>
      </c>
      <c r="O75" s="17">
        <f t="shared" si="60"/>
        <v>285.95999999999998</v>
      </c>
      <c r="P75" s="18">
        <f>frq!C75</f>
        <v>1</v>
      </c>
      <c r="Q75" s="15">
        <f t="shared" si="33"/>
        <v>285.95999999999998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285.95999999999998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253.95999999999998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253.95999999999998</v>
      </c>
      <c r="AT75" s="8">
        <v>32</v>
      </c>
      <c r="AU75" s="8">
        <v>0</v>
      </c>
      <c r="AW75" s="204">
        <v>32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32</v>
      </c>
      <c r="BD75" s="204">
        <v>0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0</v>
      </c>
      <c r="BL75" s="8">
        <f t="shared" si="53"/>
        <v>32</v>
      </c>
      <c r="BM75" s="8">
        <f t="shared" si="54"/>
        <v>0</v>
      </c>
      <c r="BN75" s="8">
        <f t="shared" si="55"/>
        <v>32</v>
      </c>
      <c r="BO75" s="8">
        <f t="shared" si="56"/>
        <v>0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'[3]29'!B78</f>
        <v>320</v>
      </c>
      <c r="C76" s="16">
        <f>'[3]29'!C78</f>
        <v>0</v>
      </c>
      <c r="D76" s="16">
        <f>'[3]29'!D78</f>
        <v>0</v>
      </c>
      <c r="E76" s="16">
        <f>'[3]29'!E78</f>
        <v>0</v>
      </c>
      <c r="F76" s="16">
        <f>'[3]29'!F78</f>
        <v>950</v>
      </c>
      <c r="G76" s="16">
        <f>'[3]29'!G78</f>
        <v>0</v>
      </c>
      <c r="H76" s="17">
        <f t="shared" si="59"/>
        <v>1270</v>
      </c>
      <c r="I76" s="15">
        <f>'[3]29'!J78</f>
        <v>285.95999999999998</v>
      </c>
      <c r="J76" s="16">
        <f>'[3]29'!K78</f>
        <v>0</v>
      </c>
      <c r="K76" s="16">
        <f>'[3]29'!L78</f>
        <v>0</v>
      </c>
      <c r="L76" s="16">
        <f>'[3]29'!M78</f>
        <v>0</v>
      </c>
      <c r="M76" s="16">
        <f>'[3]29'!N78</f>
        <v>0</v>
      </c>
      <c r="N76" s="16">
        <f>'[3]29'!O78</f>
        <v>0</v>
      </c>
      <c r="O76" s="17">
        <f t="shared" si="60"/>
        <v>285.95999999999998</v>
      </c>
      <c r="P76" s="18">
        <f>frq!C76</f>
        <v>1</v>
      </c>
      <c r="Q76" s="15">
        <f t="shared" si="33"/>
        <v>285.95999999999998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285.95999999999998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253.95999999999998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253.95999999999998</v>
      </c>
      <c r="AT76" s="8">
        <v>32</v>
      </c>
      <c r="AU76" s="8">
        <v>0</v>
      </c>
      <c r="AW76" s="204">
        <v>32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32</v>
      </c>
      <c r="BD76" s="204">
        <v>0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0</v>
      </c>
      <c r="BL76" s="8">
        <f t="shared" si="53"/>
        <v>32</v>
      </c>
      <c r="BM76" s="8">
        <f t="shared" si="54"/>
        <v>0</v>
      </c>
      <c r="BN76" s="8">
        <f t="shared" si="55"/>
        <v>32</v>
      </c>
      <c r="BO76" s="8">
        <f t="shared" si="56"/>
        <v>0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'[3]29'!B79</f>
        <v>320</v>
      </c>
      <c r="C77" s="16">
        <f>'[3]29'!C79</f>
        <v>0</v>
      </c>
      <c r="D77" s="16">
        <f>'[3]29'!D79</f>
        <v>0</v>
      </c>
      <c r="E77" s="16">
        <f>'[3]29'!E79</f>
        <v>0</v>
      </c>
      <c r="F77" s="16">
        <f>'[3]29'!F79</f>
        <v>950</v>
      </c>
      <c r="G77" s="16">
        <f>'[3]29'!G79</f>
        <v>0</v>
      </c>
      <c r="H77" s="17">
        <f t="shared" si="59"/>
        <v>1270</v>
      </c>
      <c r="I77" s="15">
        <f>'[3]29'!J79</f>
        <v>285.95999999999998</v>
      </c>
      <c r="J77" s="16">
        <f>'[3]29'!K79</f>
        <v>0</v>
      </c>
      <c r="K77" s="16">
        <f>'[3]29'!L79</f>
        <v>0</v>
      </c>
      <c r="L77" s="16">
        <f>'[3]29'!M79</f>
        <v>0</v>
      </c>
      <c r="M77" s="16">
        <f>'[3]29'!N79</f>
        <v>0</v>
      </c>
      <c r="N77" s="16">
        <f>'[3]29'!O79</f>
        <v>0</v>
      </c>
      <c r="O77" s="17">
        <f t="shared" si="60"/>
        <v>285.95999999999998</v>
      </c>
      <c r="P77" s="18">
        <f>frq!C77</f>
        <v>1</v>
      </c>
      <c r="Q77" s="15">
        <f t="shared" si="33"/>
        <v>285.95999999999998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285.95999999999998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253.95999999999998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253.95999999999998</v>
      </c>
      <c r="AT77" s="8">
        <v>32</v>
      </c>
      <c r="AU77" s="8">
        <v>0</v>
      </c>
      <c r="AW77" s="204">
        <v>32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32</v>
      </c>
      <c r="BD77" s="204">
        <v>0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0</v>
      </c>
      <c r="BL77" s="8">
        <f t="shared" si="53"/>
        <v>32</v>
      </c>
      <c r="BM77" s="8">
        <f t="shared" si="54"/>
        <v>0</v>
      </c>
      <c r="BN77" s="8">
        <f t="shared" si="55"/>
        <v>32</v>
      </c>
      <c r="BO77" s="8">
        <f t="shared" si="56"/>
        <v>0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'[3]29'!B80</f>
        <v>320</v>
      </c>
      <c r="C78" s="16">
        <f>'[3]29'!C80</f>
        <v>0</v>
      </c>
      <c r="D78" s="16">
        <f>'[3]29'!D80</f>
        <v>0</v>
      </c>
      <c r="E78" s="16">
        <f>'[3]29'!E80</f>
        <v>0</v>
      </c>
      <c r="F78" s="16">
        <f>'[3]29'!F80</f>
        <v>950</v>
      </c>
      <c r="G78" s="16">
        <f>'[3]29'!G80</f>
        <v>0</v>
      </c>
      <c r="H78" s="17">
        <f t="shared" si="59"/>
        <v>1270</v>
      </c>
      <c r="I78" s="15">
        <f>'[3]29'!J80</f>
        <v>285.95999999999998</v>
      </c>
      <c r="J78" s="16">
        <f>'[3]29'!K80</f>
        <v>0</v>
      </c>
      <c r="K78" s="16">
        <f>'[3]29'!L80</f>
        <v>0</v>
      </c>
      <c r="L78" s="16">
        <f>'[3]29'!M80</f>
        <v>0</v>
      </c>
      <c r="M78" s="16">
        <f>'[3]29'!N80</f>
        <v>0</v>
      </c>
      <c r="N78" s="16">
        <f>'[3]29'!O80</f>
        <v>0</v>
      </c>
      <c r="O78" s="17">
        <f t="shared" si="60"/>
        <v>285.95999999999998</v>
      </c>
      <c r="P78" s="18">
        <f>frq!C78</f>
        <v>1</v>
      </c>
      <c r="Q78" s="15">
        <f t="shared" si="33"/>
        <v>285.95999999999998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285.95999999999998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253.95999999999998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253.95999999999998</v>
      </c>
      <c r="AT78" s="8">
        <v>32</v>
      </c>
      <c r="AU78" s="8">
        <v>0</v>
      </c>
      <c r="AW78" s="204">
        <v>32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32</v>
      </c>
      <c r="BD78" s="204">
        <v>0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0</v>
      </c>
      <c r="BL78" s="8">
        <f t="shared" si="53"/>
        <v>32</v>
      </c>
      <c r="BM78" s="8">
        <f t="shared" si="54"/>
        <v>0</v>
      </c>
      <c r="BN78" s="8">
        <f t="shared" si="55"/>
        <v>32</v>
      </c>
      <c r="BO78" s="8">
        <f t="shared" si="56"/>
        <v>0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'[3]29'!B81</f>
        <v>320</v>
      </c>
      <c r="C79" s="16">
        <f>'[3]29'!C81</f>
        <v>0</v>
      </c>
      <c r="D79" s="16">
        <f>'[3]29'!D81</f>
        <v>0</v>
      </c>
      <c r="E79" s="16">
        <f>'[3]29'!E81</f>
        <v>0</v>
      </c>
      <c r="F79" s="16">
        <f>'[3]29'!F81</f>
        <v>950</v>
      </c>
      <c r="G79" s="16">
        <f>'[3]29'!G81</f>
        <v>0</v>
      </c>
      <c r="H79" s="17">
        <f t="shared" si="59"/>
        <v>1270</v>
      </c>
      <c r="I79" s="15">
        <f>'[3]29'!J81</f>
        <v>285.95999999999998</v>
      </c>
      <c r="J79" s="16">
        <f>'[3]29'!K81</f>
        <v>0</v>
      </c>
      <c r="K79" s="16">
        <f>'[3]29'!L81</f>
        <v>0</v>
      </c>
      <c r="L79" s="16">
        <f>'[3]29'!M81</f>
        <v>0</v>
      </c>
      <c r="M79" s="16">
        <f>'[3]29'!N81</f>
        <v>0</v>
      </c>
      <c r="N79" s="16">
        <f>'[3]29'!O81</f>
        <v>0</v>
      </c>
      <c r="O79" s="17">
        <f t="shared" si="60"/>
        <v>285.95999999999998</v>
      </c>
      <c r="P79" s="18">
        <f>frq!C79</f>
        <v>1</v>
      </c>
      <c r="Q79" s="15">
        <f t="shared" si="33"/>
        <v>285.95999999999998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285.95999999999998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253.95999999999998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253.95999999999998</v>
      </c>
      <c r="AT79" s="8">
        <v>32</v>
      </c>
      <c r="AU79" s="8">
        <v>0</v>
      </c>
      <c r="AW79" s="204">
        <v>32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32</v>
      </c>
      <c r="BD79" s="204">
        <v>0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0</v>
      </c>
      <c r="BL79" s="8">
        <f t="shared" si="53"/>
        <v>32</v>
      </c>
      <c r="BM79" s="8">
        <f t="shared" si="54"/>
        <v>0</v>
      </c>
      <c r="BN79" s="8">
        <f t="shared" si="55"/>
        <v>32</v>
      </c>
      <c r="BO79" s="8">
        <f t="shared" si="56"/>
        <v>0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'[3]29'!B82</f>
        <v>320</v>
      </c>
      <c r="C80" s="16">
        <f>'[3]29'!C82</f>
        <v>0</v>
      </c>
      <c r="D80" s="16">
        <f>'[3]29'!D82</f>
        <v>0</v>
      </c>
      <c r="E80" s="16">
        <f>'[3]29'!E82</f>
        <v>0</v>
      </c>
      <c r="F80" s="16">
        <f>'[3]29'!F82</f>
        <v>950</v>
      </c>
      <c r="G80" s="16">
        <f>'[3]29'!G82</f>
        <v>0</v>
      </c>
      <c r="H80" s="17">
        <f t="shared" si="59"/>
        <v>1270</v>
      </c>
      <c r="I80" s="15">
        <f>'[3]29'!J82</f>
        <v>285.95999999999998</v>
      </c>
      <c r="J80" s="16">
        <f>'[3]29'!K82</f>
        <v>0</v>
      </c>
      <c r="K80" s="16">
        <f>'[3]29'!L82</f>
        <v>0</v>
      </c>
      <c r="L80" s="16">
        <f>'[3]29'!M82</f>
        <v>0</v>
      </c>
      <c r="M80" s="16">
        <f>'[3]29'!N82</f>
        <v>0</v>
      </c>
      <c r="N80" s="16">
        <f>'[3]29'!O82</f>
        <v>0</v>
      </c>
      <c r="O80" s="17">
        <f t="shared" si="60"/>
        <v>285.95999999999998</v>
      </c>
      <c r="P80" s="18">
        <f>frq!C80</f>
        <v>1</v>
      </c>
      <c r="Q80" s="15">
        <f t="shared" si="33"/>
        <v>285.95999999999998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285.95999999999998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253.95999999999998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253.95999999999998</v>
      </c>
      <c r="AT80" s="8">
        <v>32</v>
      </c>
      <c r="AU80" s="8">
        <v>0</v>
      </c>
      <c r="AW80" s="204">
        <v>32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32</v>
      </c>
      <c r="BD80" s="204">
        <v>0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0</v>
      </c>
      <c r="BL80" s="8">
        <f t="shared" si="53"/>
        <v>32</v>
      </c>
      <c r="BM80" s="8">
        <f t="shared" si="54"/>
        <v>0</v>
      </c>
      <c r="BN80" s="8">
        <f t="shared" si="55"/>
        <v>32</v>
      </c>
      <c r="BO80" s="8">
        <f t="shared" si="56"/>
        <v>0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'[3]29'!B83</f>
        <v>320</v>
      </c>
      <c r="C81" s="16">
        <f>'[3]29'!C83</f>
        <v>0</v>
      </c>
      <c r="D81" s="16">
        <f>'[3]29'!D83</f>
        <v>0</v>
      </c>
      <c r="E81" s="16">
        <f>'[3]29'!E83</f>
        <v>0</v>
      </c>
      <c r="F81" s="16">
        <f>'[3]29'!F83</f>
        <v>950</v>
      </c>
      <c r="G81" s="16">
        <f>'[3]29'!G83</f>
        <v>0</v>
      </c>
      <c r="H81" s="17">
        <f t="shared" si="59"/>
        <v>1270</v>
      </c>
      <c r="I81" s="15">
        <f>'[3]29'!J83</f>
        <v>310</v>
      </c>
      <c r="J81" s="16">
        <f>'[3]29'!K83</f>
        <v>0</v>
      </c>
      <c r="K81" s="16">
        <f>'[3]29'!L83</f>
        <v>0</v>
      </c>
      <c r="L81" s="16">
        <f>'[3]29'!M83</f>
        <v>0</v>
      </c>
      <c r="M81" s="16">
        <f>'[3]29'!N83</f>
        <v>0</v>
      </c>
      <c r="N81" s="16">
        <f>'[3]29'!O83</f>
        <v>0</v>
      </c>
      <c r="O81" s="17">
        <f t="shared" si="60"/>
        <v>310</v>
      </c>
      <c r="P81" s="18">
        <f>frq!C81</f>
        <v>1</v>
      </c>
      <c r="Q81" s="15">
        <f t="shared" si="33"/>
        <v>310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310</v>
      </c>
      <c r="X81" s="8">
        <f t="shared" si="36"/>
        <v>31.2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31.2</v>
      </c>
      <c r="AE81" s="8">
        <f t="shared" si="43"/>
        <v>31.2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31.2</v>
      </c>
      <c r="AL81" s="8">
        <f t="shared" si="35"/>
        <v>247.60000000000002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247.60000000000002</v>
      </c>
      <c r="AT81" s="8">
        <v>31.2</v>
      </c>
      <c r="AU81" s="8">
        <v>31.2</v>
      </c>
      <c r="AW81" s="204">
        <v>31.2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31.2</v>
      </c>
      <c r="BD81" s="204">
        <v>31.2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31.2</v>
      </c>
      <c r="BL81" s="8">
        <f t="shared" si="53"/>
        <v>31.2</v>
      </c>
      <c r="BM81" s="8">
        <f t="shared" si="54"/>
        <v>31.2</v>
      </c>
      <c r="BN81" s="8">
        <f t="shared" si="55"/>
        <v>31.2</v>
      </c>
      <c r="BO81" s="8">
        <f t="shared" si="56"/>
        <v>31.2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'[3]29'!B84</f>
        <v>320</v>
      </c>
      <c r="C82" s="16">
        <f>'[3]29'!C84</f>
        <v>0</v>
      </c>
      <c r="D82" s="16">
        <f>'[3]29'!D84</f>
        <v>0</v>
      </c>
      <c r="E82" s="16">
        <f>'[3]29'!E84</f>
        <v>0</v>
      </c>
      <c r="F82" s="16">
        <f>'[3]29'!F84</f>
        <v>950</v>
      </c>
      <c r="G82" s="16">
        <f>'[3]29'!G84</f>
        <v>0</v>
      </c>
      <c r="H82" s="17">
        <f t="shared" si="59"/>
        <v>1270</v>
      </c>
      <c r="I82" s="15">
        <f>'[3]29'!J84</f>
        <v>310</v>
      </c>
      <c r="J82" s="16">
        <f>'[3]29'!K84</f>
        <v>0</v>
      </c>
      <c r="K82" s="16">
        <f>'[3]29'!L84</f>
        <v>0</v>
      </c>
      <c r="L82" s="16">
        <f>'[3]29'!M84</f>
        <v>0</v>
      </c>
      <c r="M82" s="16">
        <f>'[3]29'!N84</f>
        <v>0</v>
      </c>
      <c r="N82" s="16">
        <f>'[3]29'!O84</f>
        <v>0</v>
      </c>
      <c r="O82" s="17">
        <f t="shared" si="60"/>
        <v>310</v>
      </c>
      <c r="P82" s="18">
        <f>frq!C82</f>
        <v>1</v>
      </c>
      <c r="Q82" s="15">
        <f t="shared" si="33"/>
        <v>310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310</v>
      </c>
      <c r="X82" s="8">
        <f t="shared" si="36"/>
        <v>31.2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31.2</v>
      </c>
      <c r="AE82" s="8">
        <f t="shared" si="43"/>
        <v>31.2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31.2</v>
      </c>
      <c r="AL82" s="8">
        <f t="shared" si="35"/>
        <v>247.60000000000002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247.60000000000002</v>
      </c>
      <c r="AT82" s="8">
        <v>31.2</v>
      </c>
      <c r="AU82" s="8">
        <v>31.2</v>
      </c>
      <c r="AW82" s="204">
        <v>31.2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31.2</v>
      </c>
      <c r="BD82" s="204">
        <v>31.2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31.2</v>
      </c>
      <c r="BL82" s="8">
        <f t="shared" si="53"/>
        <v>31.2</v>
      </c>
      <c r="BM82" s="8">
        <f t="shared" si="54"/>
        <v>31.2</v>
      </c>
      <c r="BN82" s="8">
        <f t="shared" si="55"/>
        <v>31.2</v>
      </c>
      <c r="BO82" s="8">
        <f t="shared" si="56"/>
        <v>31.2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'[3]29'!B85</f>
        <v>320</v>
      </c>
      <c r="C83" s="16">
        <f>'[3]29'!C85</f>
        <v>0</v>
      </c>
      <c r="D83" s="16">
        <f>'[3]29'!D85</f>
        <v>0</v>
      </c>
      <c r="E83" s="16">
        <f>'[3]29'!E85</f>
        <v>0</v>
      </c>
      <c r="F83" s="16">
        <f>'[3]29'!F85</f>
        <v>950</v>
      </c>
      <c r="G83" s="16">
        <f>'[3]29'!G85</f>
        <v>0</v>
      </c>
      <c r="H83" s="17">
        <f t="shared" si="59"/>
        <v>1270</v>
      </c>
      <c r="I83" s="15">
        <f>'[3]29'!J85</f>
        <v>310</v>
      </c>
      <c r="J83" s="16">
        <f>'[3]29'!K85</f>
        <v>0</v>
      </c>
      <c r="K83" s="16">
        <f>'[3]29'!L85</f>
        <v>0</v>
      </c>
      <c r="L83" s="16">
        <f>'[3]29'!M85</f>
        <v>0</v>
      </c>
      <c r="M83" s="16">
        <f>'[3]29'!N85</f>
        <v>0</v>
      </c>
      <c r="N83" s="16">
        <f>'[3]29'!O85</f>
        <v>0</v>
      </c>
      <c r="O83" s="17">
        <f t="shared" si="60"/>
        <v>310</v>
      </c>
      <c r="P83" s="18">
        <f>frq!C83</f>
        <v>1</v>
      </c>
      <c r="Q83" s="15">
        <f t="shared" si="33"/>
        <v>310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310</v>
      </c>
      <c r="X83" s="8">
        <f t="shared" si="36"/>
        <v>31.2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31.2</v>
      </c>
      <c r="AE83" s="8">
        <f t="shared" si="43"/>
        <v>31.2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31.2</v>
      </c>
      <c r="AL83" s="8">
        <f t="shared" si="35"/>
        <v>247.60000000000002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247.60000000000002</v>
      </c>
      <c r="AT83" s="8">
        <v>31.2</v>
      </c>
      <c r="AU83" s="8">
        <v>31.2</v>
      </c>
      <c r="AW83" s="204">
        <v>31.2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31.2</v>
      </c>
      <c r="BD83" s="204">
        <v>31.2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31.2</v>
      </c>
      <c r="BL83" s="8">
        <f t="shared" si="53"/>
        <v>31.2</v>
      </c>
      <c r="BM83" s="8">
        <f t="shared" si="54"/>
        <v>31.2</v>
      </c>
      <c r="BN83" s="8">
        <f t="shared" si="55"/>
        <v>31.2</v>
      </c>
      <c r="BO83" s="8">
        <f t="shared" si="56"/>
        <v>31.2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'[3]29'!B86</f>
        <v>320</v>
      </c>
      <c r="C84" s="16">
        <f>'[3]29'!C86</f>
        <v>0</v>
      </c>
      <c r="D84" s="16">
        <f>'[3]29'!D86</f>
        <v>0</v>
      </c>
      <c r="E84" s="16">
        <f>'[3]29'!E86</f>
        <v>0</v>
      </c>
      <c r="F84" s="16">
        <f>'[3]29'!F86</f>
        <v>950</v>
      </c>
      <c r="G84" s="16">
        <f>'[3]29'!G86</f>
        <v>0</v>
      </c>
      <c r="H84" s="17">
        <f t="shared" si="59"/>
        <v>1270</v>
      </c>
      <c r="I84" s="15">
        <f>'[3]29'!J86</f>
        <v>310</v>
      </c>
      <c r="J84" s="16">
        <f>'[3]29'!K86</f>
        <v>0</v>
      </c>
      <c r="K84" s="16">
        <f>'[3]29'!L86</f>
        <v>0</v>
      </c>
      <c r="L84" s="16">
        <f>'[3]29'!M86</f>
        <v>0</v>
      </c>
      <c r="M84" s="16">
        <f>'[3]29'!N86</f>
        <v>0</v>
      </c>
      <c r="N84" s="16">
        <f>'[3]29'!O86</f>
        <v>0</v>
      </c>
      <c r="O84" s="17">
        <f t="shared" si="60"/>
        <v>310</v>
      </c>
      <c r="P84" s="18">
        <f>frq!C84</f>
        <v>1</v>
      </c>
      <c r="Q84" s="15">
        <f t="shared" si="33"/>
        <v>310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310</v>
      </c>
      <c r="X84" s="8">
        <f t="shared" si="36"/>
        <v>31.2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31.2</v>
      </c>
      <c r="AE84" s="8">
        <f t="shared" si="43"/>
        <v>31.2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31.2</v>
      </c>
      <c r="AL84" s="8">
        <f t="shared" si="35"/>
        <v>247.60000000000002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247.60000000000002</v>
      </c>
      <c r="AT84" s="8">
        <v>31.2</v>
      </c>
      <c r="AU84" s="8">
        <v>31.2</v>
      </c>
      <c r="AW84" s="204">
        <v>31.2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31.2</v>
      </c>
      <c r="BD84" s="204">
        <v>31.2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31.2</v>
      </c>
      <c r="BL84" s="8">
        <f t="shared" si="53"/>
        <v>31.2</v>
      </c>
      <c r="BM84" s="8">
        <f t="shared" si="54"/>
        <v>31.2</v>
      </c>
      <c r="BN84" s="8">
        <f t="shared" si="55"/>
        <v>31.2</v>
      </c>
      <c r="BO84" s="8">
        <f t="shared" si="56"/>
        <v>31.2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'[3]29'!B87</f>
        <v>320</v>
      </c>
      <c r="C85" s="16">
        <f>'[3]29'!C87</f>
        <v>0</v>
      </c>
      <c r="D85" s="16">
        <f>'[3]29'!D87</f>
        <v>0</v>
      </c>
      <c r="E85" s="16">
        <f>'[3]29'!E87</f>
        <v>0</v>
      </c>
      <c r="F85" s="16">
        <f>'[3]29'!F87</f>
        <v>950</v>
      </c>
      <c r="G85" s="16">
        <f>'[3]29'!G87</f>
        <v>0</v>
      </c>
      <c r="H85" s="17">
        <f t="shared" si="59"/>
        <v>1270</v>
      </c>
      <c r="I85" s="15">
        <f>'[3]29'!J87</f>
        <v>310</v>
      </c>
      <c r="J85" s="16">
        <f>'[3]29'!K87</f>
        <v>0</v>
      </c>
      <c r="K85" s="16">
        <f>'[3]29'!L87</f>
        <v>0</v>
      </c>
      <c r="L85" s="16">
        <f>'[3]29'!M87</f>
        <v>0</v>
      </c>
      <c r="M85" s="16">
        <f>'[3]29'!N87</f>
        <v>0</v>
      </c>
      <c r="N85" s="16">
        <f>'[3]29'!O87</f>
        <v>0</v>
      </c>
      <c r="O85" s="17">
        <f t="shared" si="60"/>
        <v>310</v>
      </c>
      <c r="P85" s="18">
        <f>frq!C85</f>
        <v>1</v>
      </c>
      <c r="Q85" s="15">
        <f t="shared" si="33"/>
        <v>310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310</v>
      </c>
      <c r="X85" s="8">
        <f t="shared" si="36"/>
        <v>31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31</v>
      </c>
      <c r="AE85" s="8">
        <f t="shared" si="43"/>
        <v>31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31</v>
      </c>
      <c r="AL85" s="8">
        <f t="shared" si="35"/>
        <v>248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248</v>
      </c>
      <c r="AT85" s="8">
        <v>31.2</v>
      </c>
      <c r="AU85" s="8">
        <v>31.2</v>
      </c>
      <c r="AW85" s="204">
        <v>31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31</v>
      </c>
      <c r="BD85" s="204">
        <v>31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31</v>
      </c>
      <c r="BL85" s="8">
        <f t="shared" si="53"/>
        <v>31.2</v>
      </c>
      <c r="BM85" s="8">
        <f t="shared" si="54"/>
        <v>31.2</v>
      </c>
      <c r="BN85" s="8">
        <f t="shared" si="55"/>
        <v>31</v>
      </c>
      <c r="BO85" s="8">
        <f t="shared" si="56"/>
        <v>31</v>
      </c>
      <c r="BP85" s="182">
        <f t="shared" si="57"/>
        <v>0.19999999999999929</v>
      </c>
      <c r="BQ85" s="182">
        <f t="shared" si="58"/>
        <v>0.19999999999999929</v>
      </c>
    </row>
    <row r="86" spans="1:69">
      <c r="A86" s="8" t="s">
        <v>128</v>
      </c>
      <c r="B86" s="15">
        <f>'[3]29'!B88</f>
        <v>320</v>
      </c>
      <c r="C86" s="16">
        <f>'[3]29'!C88</f>
        <v>0</v>
      </c>
      <c r="D86" s="16">
        <f>'[3]29'!D88</f>
        <v>0</v>
      </c>
      <c r="E86" s="16">
        <f>'[3]29'!E88</f>
        <v>0</v>
      </c>
      <c r="F86" s="16">
        <f>'[3]29'!F88</f>
        <v>950</v>
      </c>
      <c r="G86" s="16">
        <f>'[3]29'!G88</f>
        <v>0</v>
      </c>
      <c r="H86" s="17">
        <f t="shared" si="59"/>
        <v>1270</v>
      </c>
      <c r="I86" s="15">
        <f>'[3]29'!J88</f>
        <v>310</v>
      </c>
      <c r="J86" s="16">
        <f>'[3]29'!K88</f>
        <v>0</v>
      </c>
      <c r="K86" s="16">
        <f>'[3]29'!L88</f>
        <v>0</v>
      </c>
      <c r="L86" s="16">
        <f>'[3]29'!M88</f>
        <v>0</v>
      </c>
      <c r="M86" s="16">
        <f>'[3]29'!N88</f>
        <v>0</v>
      </c>
      <c r="N86" s="16">
        <f>'[3]29'!O88</f>
        <v>0</v>
      </c>
      <c r="O86" s="17">
        <f t="shared" si="60"/>
        <v>310</v>
      </c>
      <c r="P86" s="18">
        <f>frq!C86</f>
        <v>1</v>
      </c>
      <c r="Q86" s="15">
        <f t="shared" si="33"/>
        <v>310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310</v>
      </c>
      <c r="X86" s="8">
        <f t="shared" si="36"/>
        <v>31.2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31.2</v>
      </c>
      <c r="AE86" s="8">
        <f t="shared" si="43"/>
        <v>31.2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31.2</v>
      </c>
      <c r="AL86" s="8">
        <f t="shared" si="35"/>
        <v>247.60000000000002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247.60000000000002</v>
      </c>
      <c r="AT86" s="8">
        <v>31.2</v>
      </c>
      <c r="AU86" s="8">
        <v>31.2</v>
      </c>
      <c r="AW86" s="204">
        <v>31.2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31.2</v>
      </c>
      <c r="BD86" s="204">
        <v>31.2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31.2</v>
      </c>
      <c r="BL86" s="8">
        <f t="shared" si="53"/>
        <v>31.2</v>
      </c>
      <c r="BM86" s="8">
        <f t="shared" si="54"/>
        <v>31.2</v>
      </c>
      <c r="BN86" s="8">
        <f t="shared" si="55"/>
        <v>31.2</v>
      </c>
      <c r="BO86" s="8">
        <f t="shared" si="56"/>
        <v>31.2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'[3]29'!B89</f>
        <v>320</v>
      </c>
      <c r="C87" s="16">
        <f>'[3]29'!C89</f>
        <v>0</v>
      </c>
      <c r="D87" s="16">
        <f>'[3]29'!D89</f>
        <v>0</v>
      </c>
      <c r="E87" s="16">
        <f>'[3]29'!E89</f>
        <v>0</v>
      </c>
      <c r="F87" s="16">
        <f>'[3]29'!F89</f>
        <v>950</v>
      </c>
      <c r="G87" s="16">
        <f>'[3]29'!G89</f>
        <v>0</v>
      </c>
      <c r="H87" s="17">
        <f t="shared" si="59"/>
        <v>1270</v>
      </c>
      <c r="I87" s="15">
        <f>'[3]29'!J89</f>
        <v>315</v>
      </c>
      <c r="J87" s="16">
        <f>'[3]29'!K89</f>
        <v>0</v>
      </c>
      <c r="K87" s="16">
        <f>'[3]29'!L89</f>
        <v>0</v>
      </c>
      <c r="L87" s="16">
        <f>'[3]29'!M89</f>
        <v>0</v>
      </c>
      <c r="M87" s="16">
        <f>'[3]29'!N89</f>
        <v>0</v>
      </c>
      <c r="N87" s="16">
        <f>'[3]29'!O89</f>
        <v>0</v>
      </c>
      <c r="O87" s="17">
        <f t="shared" si="60"/>
        <v>315</v>
      </c>
      <c r="P87" s="18">
        <f>frq!C87</f>
        <v>1</v>
      </c>
      <c r="Q87" s="15">
        <f t="shared" si="33"/>
        <v>315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315</v>
      </c>
      <c r="X87" s="8">
        <f t="shared" si="36"/>
        <v>31.7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31.7</v>
      </c>
      <c r="AE87" s="8">
        <f t="shared" si="43"/>
        <v>31.7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31.7</v>
      </c>
      <c r="AL87" s="8">
        <f t="shared" si="35"/>
        <v>251.60000000000002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251.60000000000002</v>
      </c>
      <c r="AT87" s="8">
        <v>31.7</v>
      </c>
      <c r="AU87" s="8">
        <v>31.7</v>
      </c>
      <c r="AW87" s="204">
        <v>31.7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31.7</v>
      </c>
      <c r="BD87" s="204">
        <v>31.7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31.7</v>
      </c>
      <c r="BL87" s="8">
        <f t="shared" si="53"/>
        <v>31.7</v>
      </c>
      <c r="BM87" s="8">
        <f t="shared" si="54"/>
        <v>31.7</v>
      </c>
      <c r="BN87" s="8">
        <f t="shared" si="55"/>
        <v>31.7</v>
      </c>
      <c r="BO87" s="8">
        <f t="shared" si="56"/>
        <v>31.7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'[3]29'!B90</f>
        <v>320</v>
      </c>
      <c r="C88" s="16">
        <f>'[3]29'!C90</f>
        <v>0</v>
      </c>
      <c r="D88" s="16">
        <f>'[3]29'!D90</f>
        <v>0</v>
      </c>
      <c r="E88" s="16">
        <f>'[3]29'!E90</f>
        <v>0</v>
      </c>
      <c r="F88" s="16">
        <f>'[3]29'!F90</f>
        <v>950</v>
      </c>
      <c r="G88" s="16">
        <f>'[3]29'!G90</f>
        <v>0</v>
      </c>
      <c r="H88" s="17">
        <f t="shared" si="59"/>
        <v>1270</v>
      </c>
      <c r="I88" s="15">
        <f>'[3]29'!J90</f>
        <v>315</v>
      </c>
      <c r="J88" s="16">
        <f>'[3]29'!K90</f>
        <v>0</v>
      </c>
      <c r="K88" s="16">
        <f>'[3]29'!L90</f>
        <v>0</v>
      </c>
      <c r="L88" s="16">
        <f>'[3]29'!M90</f>
        <v>0</v>
      </c>
      <c r="M88" s="16">
        <f>'[3]29'!N90</f>
        <v>0</v>
      </c>
      <c r="N88" s="16">
        <f>'[3]29'!O90</f>
        <v>0</v>
      </c>
      <c r="O88" s="17">
        <f t="shared" si="60"/>
        <v>315</v>
      </c>
      <c r="P88" s="18">
        <f>frq!C88</f>
        <v>1</v>
      </c>
      <c r="Q88" s="15">
        <f t="shared" si="33"/>
        <v>315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315</v>
      </c>
      <c r="X88" s="8">
        <f t="shared" si="36"/>
        <v>31.7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31.7</v>
      </c>
      <c r="AE88" s="8">
        <f t="shared" si="43"/>
        <v>31.7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31.7</v>
      </c>
      <c r="AL88" s="8">
        <f t="shared" si="35"/>
        <v>251.60000000000002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251.60000000000002</v>
      </c>
      <c r="AT88" s="8">
        <v>31.7</v>
      </c>
      <c r="AU88" s="8">
        <v>31.7</v>
      </c>
      <c r="AW88" s="204">
        <v>31.7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31.7</v>
      </c>
      <c r="BD88" s="204">
        <v>31.7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31.7</v>
      </c>
      <c r="BL88" s="8">
        <f t="shared" si="53"/>
        <v>31.7</v>
      </c>
      <c r="BM88" s="8">
        <f t="shared" si="54"/>
        <v>31.7</v>
      </c>
      <c r="BN88" s="8">
        <f t="shared" si="55"/>
        <v>31.7</v>
      </c>
      <c r="BO88" s="8">
        <f t="shared" si="56"/>
        <v>31.7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'[3]29'!B91</f>
        <v>320</v>
      </c>
      <c r="C89" s="16">
        <f>'[3]29'!C91</f>
        <v>0</v>
      </c>
      <c r="D89" s="16">
        <f>'[3]29'!D91</f>
        <v>0</v>
      </c>
      <c r="E89" s="16">
        <f>'[3]29'!E91</f>
        <v>0</v>
      </c>
      <c r="F89" s="16">
        <f>'[3]29'!F91</f>
        <v>950</v>
      </c>
      <c r="G89" s="16">
        <f>'[3]29'!G91</f>
        <v>0</v>
      </c>
      <c r="H89" s="17">
        <f t="shared" si="59"/>
        <v>1270</v>
      </c>
      <c r="I89" s="15">
        <f>'[3]29'!J91</f>
        <v>315</v>
      </c>
      <c r="J89" s="16">
        <f>'[3]29'!K91</f>
        <v>0</v>
      </c>
      <c r="K89" s="16">
        <f>'[3]29'!L91</f>
        <v>0</v>
      </c>
      <c r="L89" s="16">
        <f>'[3]29'!M91</f>
        <v>0</v>
      </c>
      <c r="M89" s="16">
        <f>'[3]29'!N91</f>
        <v>0</v>
      </c>
      <c r="N89" s="16">
        <f>'[3]29'!O91</f>
        <v>0</v>
      </c>
      <c r="O89" s="17">
        <f t="shared" si="60"/>
        <v>315</v>
      </c>
      <c r="P89" s="18">
        <f>frq!C89</f>
        <v>1</v>
      </c>
      <c r="Q89" s="15">
        <f t="shared" si="33"/>
        <v>315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315</v>
      </c>
      <c r="X89" s="8">
        <f t="shared" si="36"/>
        <v>31.7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31.7</v>
      </c>
      <c r="AE89" s="8">
        <f t="shared" si="43"/>
        <v>31.7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31.7</v>
      </c>
      <c r="AL89" s="8">
        <f t="shared" si="35"/>
        <v>251.60000000000002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251.60000000000002</v>
      </c>
      <c r="AT89" s="8">
        <v>31.7</v>
      </c>
      <c r="AU89" s="8">
        <v>31.7</v>
      </c>
      <c r="AW89" s="204">
        <v>31.7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31.7</v>
      </c>
      <c r="BD89" s="204">
        <v>31.7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31.7</v>
      </c>
      <c r="BL89" s="8">
        <f t="shared" si="53"/>
        <v>31.7</v>
      </c>
      <c r="BM89" s="8">
        <f t="shared" si="54"/>
        <v>31.7</v>
      </c>
      <c r="BN89" s="8">
        <f t="shared" si="55"/>
        <v>31.7</v>
      </c>
      <c r="BO89" s="8">
        <f t="shared" si="56"/>
        <v>31.7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'[3]29'!B92</f>
        <v>320</v>
      </c>
      <c r="C90" s="16">
        <f>'[3]29'!C92</f>
        <v>0</v>
      </c>
      <c r="D90" s="16">
        <f>'[3]29'!D92</f>
        <v>0</v>
      </c>
      <c r="E90" s="16">
        <f>'[3]29'!E92</f>
        <v>0</v>
      </c>
      <c r="F90" s="16">
        <f>'[3]29'!F92</f>
        <v>950</v>
      </c>
      <c r="G90" s="16">
        <f>'[3]29'!G92</f>
        <v>0</v>
      </c>
      <c r="H90" s="17">
        <f t="shared" si="59"/>
        <v>1270</v>
      </c>
      <c r="I90" s="15">
        <f>'[3]29'!J92</f>
        <v>315</v>
      </c>
      <c r="J90" s="16">
        <f>'[3]29'!K92</f>
        <v>0</v>
      </c>
      <c r="K90" s="16">
        <f>'[3]29'!L92</f>
        <v>0</v>
      </c>
      <c r="L90" s="16">
        <f>'[3]29'!M92</f>
        <v>0</v>
      </c>
      <c r="M90" s="16">
        <f>'[3]29'!N92</f>
        <v>0</v>
      </c>
      <c r="N90" s="16">
        <f>'[3]29'!O92</f>
        <v>0</v>
      </c>
      <c r="O90" s="17">
        <f t="shared" si="60"/>
        <v>315</v>
      </c>
      <c r="P90" s="18">
        <f>frq!C90</f>
        <v>1</v>
      </c>
      <c r="Q90" s="15">
        <f t="shared" si="33"/>
        <v>315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315</v>
      </c>
      <c r="X90" s="8">
        <f t="shared" si="36"/>
        <v>31.7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31.7</v>
      </c>
      <c r="AE90" s="8">
        <f t="shared" si="43"/>
        <v>31.7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31.7</v>
      </c>
      <c r="AL90" s="8">
        <f t="shared" si="35"/>
        <v>251.60000000000002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251.60000000000002</v>
      </c>
      <c r="AT90" s="8">
        <v>31.7</v>
      </c>
      <c r="AU90" s="8">
        <v>31.7</v>
      </c>
      <c r="AW90" s="204">
        <v>31.7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31.7</v>
      </c>
      <c r="BD90" s="204">
        <v>31.7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31.7</v>
      </c>
      <c r="BL90" s="8">
        <f t="shared" si="53"/>
        <v>31.7</v>
      </c>
      <c r="BM90" s="8">
        <f t="shared" si="54"/>
        <v>31.7</v>
      </c>
      <c r="BN90" s="8">
        <f t="shared" si="55"/>
        <v>31.7</v>
      </c>
      <c r="BO90" s="8">
        <f t="shared" si="56"/>
        <v>31.7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'[3]29'!B93</f>
        <v>320</v>
      </c>
      <c r="C91" s="16">
        <f>'[3]29'!C93</f>
        <v>0</v>
      </c>
      <c r="D91" s="16">
        <f>'[3]29'!D93</f>
        <v>0</v>
      </c>
      <c r="E91" s="16">
        <f>'[3]29'!E93</f>
        <v>0</v>
      </c>
      <c r="F91" s="16">
        <f>'[3]29'!F93</f>
        <v>950</v>
      </c>
      <c r="G91" s="16">
        <f>'[3]29'!G93</f>
        <v>0</v>
      </c>
      <c r="H91" s="17">
        <f t="shared" si="59"/>
        <v>1270</v>
      </c>
      <c r="I91" s="15">
        <f>'[3]29'!J93</f>
        <v>308.95999999999998</v>
      </c>
      <c r="J91" s="16">
        <f>'[3]29'!K93</f>
        <v>0</v>
      </c>
      <c r="K91" s="16">
        <f>'[3]29'!L93</f>
        <v>0</v>
      </c>
      <c r="L91" s="16">
        <f>'[3]29'!M93</f>
        <v>0</v>
      </c>
      <c r="M91" s="16">
        <f>'[3]29'!N93</f>
        <v>0</v>
      </c>
      <c r="N91" s="16">
        <f>'[3]29'!O93</f>
        <v>0</v>
      </c>
      <c r="O91" s="17">
        <f t="shared" si="60"/>
        <v>308.95999999999998</v>
      </c>
      <c r="P91" s="18">
        <f>frq!C91</f>
        <v>1</v>
      </c>
      <c r="Q91" s="15">
        <f t="shared" si="33"/>
        <v>308.95999999999998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308.95999999999998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276.95999999999998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276.95999999999998</v>
      </c>
      <c r="AT91" s="8">
        <v>32</v>
      </c>
      <c r="AU91" s="8">
        <v>0</v>
      </c>
      <c r="AW91" s="204">
        <v>32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32</v>
      </c>
      <c r="BD91" s="204">
        <v>0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0</v>
      </c>
      <c r="BL91" s="8">
        <f t="shared" si="53"/>
        <v>32</v>
      </c>
      <c r="BM91" s="8">
        <f t="shared" si="54"/>
        <v>0</v>
      </c>
      <c r="BN91" s="8">
        <f t="shared" si="55"/>
        <v>32</v>
      </c>
      <c r="BO91" s="8">
        <f t="shared" si="56"/>
        <v>0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'[3]29'!B94</f>
        <v>320</v>
      </c>
      <c r="C92" s="16">
        <f>'[3]29'!C94</f>
        <v>0</v>
      </c>
      <c r="D92" s="16">
        <f>'[3]29'!D94</f>
        <v>0</v>
      </c>
      <c r="E92" s="16">
        <f>'[3]29'!E94</f>
        <v>0</v>
      </c>
      <c r="F92" s="16">
        <f>'[3]29'!F94</f>
        <v>950</v>
      </c>
      <c r="G92" s="16">
        <f>'[3]29'!G94</f>
        <v>0</v>
      </c>
      <c r="H92" s="17">
        <f t="shared" si="59"/>
        <v>1270</v>
      </c>
      <c r="I92" s="15">
        <f>'[3]29'!J94</f>
        <v>285.95999999999998</v>
      </c>
      <c r="J92" s="16">
        <f>'[3]29'!K94</f>
        <v>0</v>
      </c>
      <c r="K92" s="16">
        <f>'[3]29'!L94</f>
        <v>0</v>
      </c>
      <c r="L92" s="16">
        <f>'[3]29'!M94</f>
        <v>0</v>
      </c>
      <c r="M92" s="16">
        <f>'[3]29'!N94</f>
        <v>0</v>
      </c>
      <c r="N92" s="16">
        <f>'[3]29'!O94</f>
        <v>0</v>
      </c>
      <c r="O92" s="17">
        <f t="shared" si="60"/>
        <v>285.95999999999998</v>
      </c>
      <c r="P92" s="18">
        <f>frq!C92</f>
        <v>1</v>
      </c>
      <c r="Q92" s="15">
        <f t="shared" si="33"/>
        <v>285.95999999999998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285.95999999999998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253.95999999999998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253.95999999999998</v>
      </c>
      <c r="AT92" s="8">
        <v>32</v>
      </c>
      <c r="AU92" s="8">
        <v>0</v>
      </c>
      <c r="AW92" s="204">
        <v>32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32</v>
      </c>
      <c r="BD92" s="204">
        <v>0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0</v>
      </c>
      <c r="BL92" s="8">
        <f t="shared" si="53"/>
        <v>32</v>
      </c>
      <c r="BM92" s="8">
        <f t="shared" si="54"/>
        <v>0</v>
      </c>
      <c r="BN92" s="8">
        <f t="shared" si="55"/>
        <v>32</v>
      </c>
      <c r="BO92" s="8">
        <f t="shared" si="56"/>
        <v>0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'[3]29'!B95</f>
        <v>320</v>
      </c>
      <c r="C93" s="16">
        <f>'[3]29'!C95</f>
        <v>0</v>
      </c>
      <c r="D93" s="16">
        <f>'[3]29'!D95</f>
        <v>0</v>
      </c>
      <c r="E93" s="16">
        <f>'[3]29'!E95</f>
        <v>0</v>
      </c>
      <c r="F93" s="16">
        <f>'[3]29'!F95</f>
        <v>950</v>
      </c>
      <c r="G93" s="16">
        <f>'[3]29'!G95</f>
        <v>0</v>
      </c>
      <c r="H93" s="17">
        <f t="shared" si="59"/>
        <v>1270</v>
      </c>
      <c r="I93" s="15">
        <f>'[3]29'!J95</f>
        <v>285.95999999999998</v>
      </c>
      <c r="J93" s="16">
        <f>'[3]29'!K95</f>
        <v>0</v>
      </c>
      <c r="K93" s="16">
        <f>'[3]29'!L95</f>
        <v>0</v>
      </c>
      <c r="L93" s="16">
        <f>'[3]29'!M95</f>
        <v>0</v>
      </c>
      <c r="M93" s="16">
        <f>'[3]29'!N95</f>
        <v>0</v>
      </c>
      <c r="N93" s="16">
        <f>'[3]29'!O95</f>
        <v>0</v>
      </c>
      <c r="O93" s="17">
        <f t="shared" si="60"/>
        <v>285.95999999999998</v>
      </c>
      <c r="P93" s="18">
        <f>frq!C93</f>
        <v>1</v>
      </c>
      <c r="Q93" s="15">
        <f t="shared" si="33"/>
        <v>285.95999999999998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285.95999999999998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253.95999999999998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253.95999999999998</v>
      </c>
      <c r="AT93" s="8">
        <v>32</v>
      </c>
      <c r="AU93" s="8">
        <v>0</v>
      </c>
      <c r="AW93" s="204">
        <v>32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32</v>
      </c>
      <c r="BD93" s="204">
        <v>0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0</v>
      </c>
      <c r="BL93" s="8">
        <f t="shared" si="53"/>
        <v>32</v>
      </c>
      <c r="BM93" s="8">
        <f t="shared" si="54"/>
        <v>0</v>
      </c>
      <c r="BN93" s="8">
        <f t="shared" si="55"/>
        <v>32</v>
      </c>
      <c r="BO93" s="8">
        <f t="shared" si="56"/>
        <v>0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'[3]29'!B96</f>
        <v>320</v>
      </c>
      <c r="C94" s="16">
        <f>'[3]29'!C96</f>
        <v>0</v>
      </c>
      <c r="D94" s="16">
        <f>'[3]29'!D96</f>
        <v>0</v>
      </c>
      <c r="E94" s="16">
        <f>'[3]29'!E96</f>
        <v>0</v>
      </c>
      <c r="F94" s="16">
        <f>'[3]29'!F96</f>
        <v>950</v>
      </c>
      <c r="G94" s="16">
        <f>'[3]29'!G96</f>
        <v>0</v>
      </c>
      <c r="H94" s="17">
        <f t="shared" si="59"/>
        <v>1270</v>
      </c>
      <c r="I94" s="15">
        <f>'[3]29'!J96</f>
        <v>285.95999999999998</v>
      </c>
      <c r="J94" s="16">
        <f>'[3]29'!K96</f>
        <v>0</v>
      </c>
      <c r="K94" s="16">
        <f>'[3]29'!L96</f>
        <v>0</v>
      </c>
      <c r="L94" s="16">
        <f>'[3]29'!M96</f>
        <v>0</v>
      </c>
      <c r="M94" s="16">
        <f>'[3]29'!N96</f>
        <v>0</v>
      </c>
      <c r="N94" s="16">
        <f>'[3]29'!O96</f>
        <v>0</v>
      </c>
      <c r="O94" s="17">
        <f t="shared" si="60"/>
        <v>285.95999999999998</v>
      </c>
      <c r="P94" s="18">
        <f>frq!C94</f>
        <v>1</v>
      </c>
      <c r="Q94" s="15">
        <f t="shared" si="33"/>
        <v>285.95999999999998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285.95999999999998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253.95999999999998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253.95999999999998</v>
      </c>
      <c r="AT94" s="8">
        <v>32</v>
      </c>
      <c r="AU94" s="8">
        <v>0</v>
      </c>
      <c r="AW94" s="204">
        <v>32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32</v>
      </c>
      <c r="BD94" s="204">
        <v>0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0</v>
      </c>
      <c r="BL94" s="8">
        <f t="shared" si="53"/>
        <v>32</v>
      </c>
      <c r="BM94" s="8">
        <f t="shared" si="54"/>
        <v>0</v>
      </c>
      <c r="BN94" s="8">
        <f t="shared" si="55"/>
        <v>32</v>
      </c>
      <c r="BO94" s="8">
        <f t="shared" si="56"/>
        <v>0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'[3]29'!B97</f>
        <v>320</v>
      </c>
      <c r="C95" s="16">
        <f>'[3]29'!C97</f>
        <v>0</v>
      </c>
      <c r="D95" s="16">
        <f>'[3]29'!D97</f>
        <v>0</v>
      </c>
      <c r="E95" s="16">
        <f>'[3]29'!E97</f>
        <v>0</v>
      </c>
      <c r="F95" s="16">
        <f>'[3]29'!F97</f>
        <v>950</v>
      </c>
      <c r="G95" s="16">
        <f>'[3]29'!G97</f>
        <v>0</v>
      </c>
      <c r="H95" s="17">
        <f t="shared" si="59"/>
        <v>1270</v>
      </c>
      <c r="I95" s="15">
        <f>'[3]29'!J97</f>
        <v>285.95999999999998</v>
      </c>
      <c r="J95" s="16">
        <f>'[3]29'!K97</f>
        <v>0</v>
      </c>
      <c r="K95" s="16">
        <f>'[3]29'!L97</f>
        <v>0</v>
      </c>
      <c r="L95" s="16">
        <f>'[3]29'!M97</f>
        <v>0</v>
      </c>
      <c r="M95" s="16">
        <f>'[3]29'!N97</f>
        <v>0</v>
      </c>
      <c r="N95" s="16">
        <f>'[3]29'!O97</f>
        <v>0</v>
      </c>
      <c r="O95" s="17">
        <f t="shared" si="60"/>
        <v>285.95999999999998</v>
      </c>
      <c r="P95" s="18">
        <f>frq!C95</f>
        <v>1</v>
      </c>
      <c r="Q95" s="15">
        <f t="shared" si="33"/>
        <v>285.95999999999998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285.95999999999998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253.95999999999998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253.95999999999998</v>
      </c>
      <c r="AT95" s="8">
        <v>32</v>
      </c>
      <c r="AU95" s="8">
        <v>0</v>
      </c>
      <c r="AW95" s="204">
        <v>32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32</v>
      </c>
      <c r="BD95" s="204">
        <v>0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0</v>
      </c>
      <c r="BL95" s="8">
        <f t="shared" si="53"/>
        <v>32</v>
      </c>
      <c r="BM95" s="8">
        <f t="shared" si="54"/>
        <v>0</v>
      </c>
      <c r="BN95" s="8">
        <f t="shared" si="55"/>
        <v>32</v>
      </c>
      <c r="BO95" s="8">
        <f t="shared" si="56"/>
        <v>0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'[3]29'!B98</f>
        <v>320</v>
      </c>
      <c r="C96" s="16">
        <f>'[3]29'!C98</f>
        <v>0</v>
      </c>
      <c r="D96" s="16">
        <f>'[3]29'!D98</f>
        <v>0</v>
      </c>
      <c r="E96" s="16">
        <f>'[3]29'!E98</f>
        <v>0</v>
      </c>
      <c r="F96" s="16">
        <f>'[3]29'!F98</f>
        <v>950</v>
      </c>
      <c r="G96" s="16">
        <f>'[3]29'!G98</f>
        <v>0</v>
      </c>
      <c r="H96" s="17">
        <f t="shared" si="59"/>
        <v>1270</v>
      </c>
      <c r="I96" s="15">
        <f>'[3]29'!J98</f>
        <v>285.95999999999998</v>
      </c>
      <c r="J96" s="16">
        <f>'[3]29'!K98</f>
        <v>0</v>
      </c>
      <c r="K96" s="16">
        <f>'[3]29'!L98</f>
        <v>0</v>
      </c>
      <c r="L96" s="16">
        <f>'[3]29'!M98</f>
        <v>0</v>
      </c>
      <c r="M96" s="16">
        <f>'[3]29'!N98</f>
        <v>0</v>
      </c>
      <c r="N96" s="16">
        <f>'[3]29'!O98</f>
        <v>0</v>
      </c>
      <c r="O96" s="17">
        <f t="shared" si="60"/>
        <v>285.95999999999998</v>
      </c>
      <c r="P96" s="18">
        <f>frq!C96</f>
        <v>1</v>
      </c>
      <c r="Q96" s="15">
        <f t="shared" si="33"/>
        <v>285.95999999999998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285.95999999999998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253.95999999999998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253.95999999999998</v>
      </c>
      <c r="AT96" s="8">
        <v>32</v>
      </c>
      <c r="AU96" s="8">
        <v>0</v>
      </c>
      <c r="AW96" s="204">
        <v>32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32</v>
      </c>
      <c r="BD96" s="204">
        <v>0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0</v>
      </c>
      <c r="BL96" s="8">
        <f t="shared" si="53"/>
        <v>32</v>
      </c>
      <c r="BM96" s="8">
        <f t="shared" si="54"/>
        <v>0</v>
      </c>
      <c r="BN96" s="8">
        <f t="shared" si="55"/>
        <v>32</v>
      </c>
      <c r="BO96" s="8">
        <f t="shared" si="56"/>
        <v>0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'[3]29'!B99</f>
        <v>320</v>
      </c>
      <c r="C97" s="16">
        <f>'[3]29'!C99</f>
        <v>0</v>
      </c>
      <c r="D97" s="16">
        <f>'[3]29'!D99</f>
        <v>0</v>
      </c>
      <c r="E97" s="16">
        <f>'[3]29'!E99</f>
        <v>0</v>
      </c>
      <c r="F97" s="16">
        <f>'[3]29'!F99</f>
        <v>950</v>
      </c>
      <c r="G97" s="16">
        <f>'[3]29'!G99</f>
        <v>0</v>
      </c>
      <c r="H97" s="17">
        <f t="shared" si="59"/>
        <v>1270</v>
      </c>
      <c r="I97" s="15">
        <f>'[3]29'!J99</f>
        <v>304.95999999999998</v>
      </c>
      <c r="J97" s="16">
        <f>'[3]29'!K99</f>
        <v>0</v>
      </c>
      <c r="K97" s="16">
        <f>'[3]29'!L99</f>
        <v>0</v>
      </c>
      <c r="L97" s="16">
        <f>'[3]29'!M99</f>
        <v>0</v>
      </c>
      <c r="M97" s="16">
        <f>'[3]29'!N99</f>
        <v>0</v>
      </c>
      <c r="N97" s="16">
        <f>'[3]29'!O99</f>
        <v>0</v>
      </c>
      <c r="O97" s="17">
        <f t="shared" si="60"/>
        <v>304.95999999999998</v>
      </c>
      <c r="P97" s="18">
        <f>frq!C97</f>
        <v>1</v>
      </c>
      <c r="Q97" s="15">
        <f t="shared" si="33"/>
        <v>304.95999999999998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304.95999999999998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272.95999999999998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272.95999999999998</v>
      </c>
      <c r="AT97" s="8">
        <v>32</v>
      </c>
      <c r="AU97" s="8">
        <v>0</v>
      </c>
      <c r="AW97" s="204">
        <v>32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32</v>
      </c>
      <c r="BD97" s="204">
        <v>0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0</v>
      </c>
      <c r="BL97" s="8">
        <f t="shared" si="53"/>
        <v>32</v>
      </c>
      <c r="BM97" s="8">
        <f t="shared" si="54"/>
        <v>0</v>
      </c>
      <c r="BN97" s="8">
        <f t="shared" si="55"/>
        <v>32</v>
      </c>
      <c r="BO97" s="8">
        <f t="shared" si="56"/>
        <v>0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'[3]29'!B100</f>
        <v>320</v>
      </c>
      <c r="C98" s="16">
        <f>'[3]29'!C100</f>
        <v>0</v>
      </c>
      <c r="D98" s="16">
        <f>'[3]29'!D100</f>
        <v>0</v>
      </c>
      <c r="E98" s="16">
        <f>'[3]29'!E100</f>
        <v>0</v>
      </c>
      <c r="F98" s="16">
        <f>'[3]29'!F100</f>
        <v>950</v>
      </c>
      <c r="G98" s="16">
        <f>'[3]29'!G100</f>
        <v>0</v>
      </c>
      <c r="H98" s="17">
        <f t="shared" si="59"/>
        <v>1270</v>
      </c>
      <c r="I98" s="15">
        <f>'[3]29'!J100</f>
        <v>285.95999999999998</v>
      </c>
      <c r="J98" s="16">
        <f>'[3]29'!K100</f>
        <v>0</v>
      </c>
      <c r="K98" s="16">
        <f>'[3]29'!L100</f>
        <v>0</v>
      </c>
      <c r="L98" s="16">
        <f>'[3]29'!M100</f>
        <v>0</v>
      </c>
      <c r="M98" s="16">
        <f>'[3]29'!N100</f>
        <v>0</v>
      </c>
      <c r="N98" s="16">
        <f>'[3]29'!O100</f>
        <v>0</v>
      </c>
      <c r="O98" s="17">
        <f t="shared" si="60"/>
        <v>285.95999999999998</v>
      </c>
      <c r="P98" s="18">
        <f>frq!C98</f>
        <v>1</v>
      </c>
      <c r="Q98" s="15">
        <f t="shared" si="33"/>
        <v>285.95999999999998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285.95999999999998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</v>
      </c>
      <c r="AL98" s="8">
        <f t="shared" si="35"/>
        <v>253.95999999999998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253.95999999999998</v>
      </c>
      <c r="AT98" s="8">
        <v>32</v>
      </c>
      <c r="AU98" s="8">
        <v>0</v>
      </c>
      <c r="AW98" s="204">
        <v>32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32</v>
      </c>
      <c r="BD98" s="204">
        <v>0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0</v>
      </c>
      <c r="BL98" s="8">
        <f t="shared" si="53"/>
        <v>32</v>
      </c>
      <c r="BM98" s="8">
        <f t="shared" si="54"/>
        <v>0</v>
      </c>
      <c r="BN98" s="8">
        <f t="shared" si="55"/>
        <v>32</v>
      </c>
      <c r="BO98" s="8">
        <f t="shared" si="56"/>
        <v>0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22.68</v>
      </c>
      <c r="G99" s="15">
        <f t="shared" si="62"/>
        <v>0</v>
      </c>
      <c r="H99" s="15">
        <f t="shared" si="62"/>
        <v>30.36</v>
      </c>
      <c r="I99" s="15">
        <f t="shared" si="62"/>
        <v>6.7949999999999919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6.7949999999999919</v>
      </c>
      <c r="P99" s="15">
        <f t="shared" si="62"/>
        <v>2.4E-2</v>
      </c>
      <c r="Q99" s="15">
        <f t="shared" si="62"/>
        <v>6.7949999999999919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6.7949999999999919</v>
      </c>
      <c r="X99" s="15">
        <f t="shared" si="62"/>
        <v>0.58266000000000007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0.58266000000000007</v>
      </c>
      <c r="AE99" s="15">
        <f t="shared" si="62"/>
        <v>0.18266000000000004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0.18266000000000004</v>
      </c>
      <c r="AL99" s="15">
        <f t="shared" si="62"/>
        <v>6.0296799999999893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6.0296799999999893</v>
      </c>
      <c r="AS99" s="15">
        <f t="shared" si="62"/>
        <v>0</v>
      </c>
      <c r="AT99" s="15">
        <f t="shared" si="62"/>
        <v>0.58271000000000017</v>
      </c>
      <c r="AU99" s="15">
        <f t="shared" si="62"/>
        <v>0.18271000000000007</v>
      </c>
      <c r="AV99" s="15">
        <f t="shared" si="62"/>
        <v>0</v>
      </c>
      <c r="AW99" s="15">
        <f t="shared" si="62"/>
        <v>0.58266000000000007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0.58266000000000007</v>
      </c>
      <c r="BD99" s="15">
        <f t="shared" si="62"/>
        <v>0.18266000000000004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0.18266000000000004</v>
      </c>
      <c r="BK99" s="15"/>
      <c r="BL99" s="15">
        <f t="shared" si="63"/>
        <v>0.58271000000000017</v>
      </c>
      <c r="BM99" s="15">
        <f t="shared" si="63"/>
        <v>0.18271000000000007</v>
      </c>
      <c r="BN99" s="15">
        <f t="shared" si="63"/>
        <v>0.58266000000000007</v>
      </c>
      <c r="BO99" s="15">
        <f t="shared" si="63"/>
        <v>0.18266000000000004</v>
      </c>
      <c r="BP99" s="15">
        <f t="shared" si="63"/>
        <v>4.9999999999999819E-5</v>
      </c>
      <c r="BQ99" s="15">
        <f t="shared" si="63"/>
        <v>4.9999999999999819E-5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44833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44833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0" t="s">
        <v>157</v>
      </c>
      <c r="C1" s="210"/>
      <c r="D1" s="210" t="s">
        <v>287</v>
      </c>
      <c r="E1" s="210"/>
      <c r="H1" s="154"/>
      <c r="I1" s="210" t="s">
        <v>344</v>
      </c>
      <c r="J1" s="210"/>
      <c r="K1" s="210"/>
      <c r="L1" s="210"/>
      <c r="M1" s="210"/>
      <c r="N1" s="210"/>
      <c r="O1" s="155"/>
      <c r="P1" s="210" t="s">
        <v>345</v>
      </c>
      <c r="Q1" s="210"/>
      <c r="R1" s="210"/>
      <c r="S1" s="210"/>
      <c r="T1" s="210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-1.5</v>
      </c>
      <c r="E3">
        <f>PPCL!N3</f>
        <v>0</v>
      </c>
      <c r="F3">
        <f>B3+C3</f>
        <v>120</v>
      </c>
      <c r="G3">
        <f>D3+E3</f>
        <v>-1.5</v>
      </c>
      <c r="H3" s="154"/>
      <c r="I3">
        <f>BRPL_EOD!AG3+BRPL_EOD!AH3</f>
        <v>-0.42</v>
      </c>
      <c r="J3">
        <f>BYPL_EOD!AG3+BYPL_EOD!AH3</f>
        <v>-0.24</v>
      </c>
      <c r="K3">
        <f>MES_EOD!AG3+MES_EOD!AH3</f>
        <v>-0.09</v>
      </c>
      <c r="L3">
        <f>NDMC_EOD!AG3+NDMC_EOD!AH3</f>
        <v>-0.45</v>
      </c>
      <c r="M3">
        <f>TPDDL_EOD!AG3+TPDDL_EOD!AH3</f>
        <v>-0.28999999999999998</v>
      </c>
      <c r="N3">
        <f t="shared" ref="N3:N66" si="0">SUM(I3:M3)</f>
        <v>-1.49</v>
      </c>
      <c r="O3" s="154">
        <f t="shared" ref="O3:O66" si="1">G3-N3</f>
        <v>-1.0000000000000009E-2</v>
      </c>
      <c r="P3">
        <v>-0.42281879194630873</v>
      </c>
      <c r="Q3">
        <v>-0.24161073825503354</v>
      </c>
      <c r="R3">
        <v>-9.0604026845637578E-2</v>
      </c>
      <c r="S3">
        <v>-0.45302013422818793</v>
      </c>
      <c r="T3">
        <v>-0.29194630872483218</v>
      </c>
      <c r="U3" s="156">
        <f t="shared" ref="U3:U66" si="2">SUM(P3:T3)</f>
        <v>-1.5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-1.5</v>
      </c>
      <c r="E4">
        <f>PPCL!N4</f>
        <v>0</v>
      </c>
      <c r="F4">
        <f t="shared" ref="F4:F67" si="4">B4+C4</f>
        <v>120</v>
      </c>
      <c r="G4">
        <f t="shared" ref="G4:G67" si="5">D4+E4</f>
        <v>-1.5</v>
      </c>
      <c r="H4" s="154"/>
      <c r="I4">
        <f>BRPL_EOD!AG4+BRPL_EOD!AH4</f>
        <v>-0.42</v>
      </c>
      <c r="J4">
        <f>BYPL_EOD!AG4+BYPL_EOD!AH4</f>
        <v>-0.24</v>
      </c>
      <c r="K4">
        <f>MES_EOD!AG4+MES_EOD!AH4</f>
        <v>-0.09</v>
      </c>
      <c r="L4">
        <f>NDMC_EOD!AG4+NDMC_EOD!AH4</f>
        <v>-0.45</v>
      </c>
      <c r="M4">
        <f>TPDDL_EOD!AG4+TPDDL_EOD!AH4</f>
        <v>-0.28999999999999998</v>
      </c>
      <c r="N4">
        <f t="shared" si="0"/>
        <v>-1.49</v>
      </c>
      <c r="O4" s="154">
        <f t="shared" si="1"/>
        <v>-1.0000000000000009E-2</v>
      </c>
      <c r="P4">
        <v>-0.42281879194630873</v>
      </c>
      <c r="Q4">
        <v>-0.24161073825503354</v>
      </c>
      <c r="R4">
        <v>-9.0604026845637578E-2</v>
      </c>
      <c r="S4">
        <v>-0.45302013422818793</v>
      </c>
      <c r="T4">
        <v>-0.29194630872483218</v>
      </c>
      <c r="U4" s="156">
        <f t="shared" si="2"/>
        <v>-1.5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-1.5</v>
      </c>
      <c r="E5">
        <f>PPCL!N5</f>
        <v>0</v>
      </c>
      <c r="F5">
        <f t="shared" si="4"/>
        <v>120</v>
      </c>
      <c r="G5">
        <f t="shared" si="5"/>
        <v>-1.5</v>
      </c>
      <c r="H5" s="154"/>
      <c r="I5">
        <f>BRPL_EOD!AG5+BRPL_EOD!AH5</f>
        <v>-0.42</v>
      </c>
      <c r="J5">
        <f>BYPL_EOD!AG5+BYPL_EOD!AH5</f>
        <v>-0.24</v>
      </c>
      <c r="K5">
        <f>MES_EOD!AG5+MES_EOD!AH5</f>
        <v>-0.09</v>
      </c>
      <c r="L5">
        <f>NDMC_EOD!AG5+NDMC_EOD!AH5</f>
        <v>-0.45</v>
      </c>
      <c r="M5">
        <f>TPDDL_EOD!AG5+TPDDL_EOD!AH5</f>
        <v>-0.28999999999999998</v>
      </c>
      <c r="N5">
        <f t="shared" si="0"/>
        <v>-1.49</v>
      </c>
      <c r="O5" s="154">
        <f t="shared" si="1"/>
        <v>-1.0000000000000009E-2</v>
      </c>
      <c r="P5">
        <v>-0.42281879194630873</v>
      </c>
      <c r="Q5">
        <v>-0.24161073825503354</v>
      </c>
      <c r="R5">
        <v>-9.0604026845637578E-2</v>
      </c>
      <c r="S5">
        <v>-0.45302013422818793</v>
      </c>
      <c r="T5">
        <v>-0.29194630872483218</v>
      </c>
      <c r="U5" s="156">
        <f t="shared" si="2"/>
        <v>-1.5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-1.5</v>
      </c>
      <c r="E6">
        <f>PPCL!N6</f>
        <v>0</v>
      </c>
      <c r="F6">
        <f t="shared" si="4"/>
        <v>120</v>
      </c>
      <c r="G6">
        <f t="shared" si="5"/>
        <v>-1.5</v>
      </c>
      <c r="H6" s="154"/>
      <c r="I6">
        <f>BRPL_EOD!AG6+BRPL_EOD!AH6</f>
        <v>-0.42</v>
      </c>
      <c r="J6">
        <f>BYPL_EOD!AG6+BYPL_EOD!AH6</f>
        <v>-0.24</v>
      </c>
      <c r="K6">
        <f>MES_EOD!AG6+MES_EOD!AH6</f>
        <v>-0.09</v>
      </c>
      <c r="L6">
        <f>NDMC_EOD!AG6+NDMC_EOD!AH6</f>
        <v>-0.45</v>
      </c>
      <c r="M6">
        <f>TPDDL_EOD!AG6+TPDDL_EOD!AH6</f>
        <v>-0.28999999999999998</v>
      </c>
      <c r="N6">
        <f t="shared" si="0"/>
        <v>-1.49</v>
      </c>
      <c r="O6" s="154">
        <f t="shared" si="1"/>
        <v>-1.0000000000000009E-2</v>
      </c>
      <c r="P6">
        <v>-0.42281879194630873</v>
      </c>
      <c r="Q6">
        <v>-0.24161073825503354</v>
      </c>
      <c r="R6">
        <v>-9.0604026845637578E-2</v>
      </c>
      <c r="S6">
        <v>-0.45302013422818793</v>
      </c>
      <c r="T6">
        <v>-0.29194630872483218</v>
      </c>
      <c r="U6" s="156">
        <f t="shared" si="2"/>
        <v>-1.5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-1.5</v>
      </c>
      <c r="E7">
        <f>PPCL!N7</f>
        <v>0</v>
      </c>
      <c r="F7">
        <f t="shared" si="4"/>
        <v>120</v>
      </c>
      <c r="G7">
        <f t="shared" si="5"/>
        <v>-1.5</v>
      </c>
      <c r="H7" s="154"/>
      <c r="I7">
        <f>BRPL_EOD!AG7+BRPL_EOD!AH7</f>
        <v>-0.42</v>
      </c>
      <c r="J7">
        <f>BYPL_EOD!AG7+BYPL_EOD!AH7</f>
        <v>-0.24</v>
      </c>
      <c r="K7">
        <f>MES_EOD!AG7+MES_EOD!AH7</f>
        <v>-0.09</v>
      </c>
      <c r="L7">
        <f>NDMC_EOD!AG7+NDMC_EOD!AH7</f>
        <v>-0.45</v>
      </c>
      <c r="M7">
        <f>TPDDL_EOD!AG7+TPDDL_EOD!AH7</f>
        <v>-0.28999999999999998</v>
      </c>
      <c r="N7">
        <f t="shared" si="0"/>
        <v>-1.49</v>
      </c>
      <c r="O7" s="154">
        <f t="shared" si="1"/>
        <v>-1.0000000000000009E-2</v>
      </c>
      <c r="P7">
        <v>-0.42281879194630873</v>
      </c>
      <c r="Q7">
        <v>-0.24161073825503354</v>
      </c>
      <c r="R7">
        <v>-9.0604026845637578E-2</v>
      </c>
      <c r="S7">
        <v>-0.45302013422818793</v>
      </c>
      <c r="T7">
        <v>-0.29194630872483218</v>
      </c>
      <c r="U7" s="156">
        <f t="shared" si="2"/>
        <v>-1.5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-1.5</v>
      </c>
      <c r="E8">
        <f>PPCL!N8</f>
        <v>0</v>
      </c>
      <c r="F8">
        <f t="shared" si="4"/>
        <v>120</v>
      </c>
      <c r="G8">
        <f t="shared" si="5"/>
        <v>-1.5</v>
      </c>
      <c r="H8" s="154"/>
      <c r="I8">
        <f>BRPL_EOD!AG8+BRPL_EOD!AH8</f>
        <v>-0.42</v>
      </c>
      <c r="J8">
        <f>BYPL_EOD!AG8+BYPL_EOD!AH8</f>
        <v>-0.24</v>
      </c>
      <c r="K8">
        <f>MES_EOD!AG8+MES_EOD!AH8</f>
        <v>-0.09</v>
      </c>
      <c r="L8">
        <f>NDMC_EOD!AG8+NDMC_EOD!AH8</f>
        <v>-0.45</v>
      </c>
      <c r="M8">
        <f>TPDDL_EOD!AG8+TPDDL_EOD!AH8</f>
        <v>-0.28999999999999998</v>
      </c>
      <c r="N8">
        <f t="shared" si="0"/>
        <v>-1.49</v>
      </c>
      <c r="O8" s="154">
        <f t="shared" si="1"/>
        <v>-1.0000000000000009E-2</v>
      </c>
      <c r="P8">
        <v>-0.42281879194630873</v>
      </c>
      <c r="Q8">
        <v>-0.24161073825503354</v>
      </c>
      <c r="R8">
        <v>-9.0604026845637578E-2</v>
      </c>
      <c r="S8">
        <v>-0.45302013422818793</v>
      </c>
      <c r="T8">
        <v>-0.29194630872483218</v>
      </c>
      <c r="U8" s="156">
        <f t="shared" si="2"/>
        <v>-1.5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-1.5</v>
      </c>
      <c r="E9">
        <f>PPCL!N9</f>
        <v>0</v>
      </c>
      <c r="F9">
        <f t="shared" si="4"/>
        <v>120</v>
      </c>
      <c r="G9">
        <f t="shared" si="5"/>
        <v>-1.5</v>
      </c>
      <c r="H9" s="154"/>
      <c r="I9">
        <f>BRPL_EOD!AG9+BRPL_EOD!AH9</f>
        <v>-0.42</v>
      </c>
      <c r="J9">
        <f>BYPL_EOD!AG9+BYPL_EOD!AH9</f>
        <v>-0.24</v>
      </c>
      <c r="K9">
        <f>MES_EOD!AG9+MES_EOD!AH9</f>
        <v>-0.09</v>
      </c>
      <c r="L9">
        <f>NDMC_EOD!AG9+NDMC_EOD!AH9</f>
        <v>-0.45</v>
      </c>
      <c r="M9">
        <f>TPDDL_EOD!AG9+TPDDL_EOD!AH9</f>
        <v>-0.28999999999999998</v>
      </c>
      <c r="N9">
        <f t="shared" si="0"/>
        <v>-1.49</v>
      </c>
      <c r="O9" s="154">
        <f t="shared" si="1"/>
        <v>-1.0000000000000009E-2</v>
      </c>
      <c r="P9">
        <v>-0.42281879194630873</v>
      </c>
      <c r="Q9">
        <v>-0.24161073825503354</v>
      </c>
      <c r="R9">
        <v>-9.0604026845637578E-2</v>
      </c>
      <c r="S9">
        <v>-0.45302013422818793</v>
      </c>
      <c r="T9">
        <v>-0.29194630872483218</v>
      </c>
      <c r="U9" s="156">
        <f t="shared" si="2"/>
        <v>-1.5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-1.5</v>
      </c>
      <c r="E10">
        <f>PPCL!N10</f>
        <v>0</v>
      </c>
      <c r="F10">
        <f t="shared" si="4"/>
        <v>120</v>
      </c>
      <c r="G10">
        <f t="shared" si="5"/>
        <v>-1.5</v>
      </c>
      <c r="H10" s="154"/>
      <c r="I10">
        <f>BRPL_EOD!AG10+BRPL_EOD!AH10</f>
        <v>-0.42</v>
      </c>
      <c r="J10">
        <f>BYPL_EOD!AG10+BYPL_EOD!AH10</f>
        <v>-0.24</v>
      </c>
      <c r="K10">
        <f>MES_EOD!AG10+MES_EOD!AH10</f>
        <v>-0.09</v>
      </c>
      <c r="L10">
        <f>NDMC_EOD!AG10+NDMC_EOD!AH10</f>
        <v>-0.45</v>
      </c>
      <c r="M10">
        <f>TPDDL_EOD!AG10+TPDDL_EOD!AH10</f>
        <v>-0.28999999999999998</v>
      </c>
      <c r="N10">
        <f t="shared" si="0"/>
        <v>-1.49</v>
      </c>
      <c r="O10" s="154">
        <f t="shared" si="1"/>
        <v>-1.0000000000000009E-2</v>
      </c>
      <c r="P10">
        <v>-0.42281879194630873</v>
      </c>
      <c r="Q10">
        <v>-0.24161073825503354</v>
      </c>
      <c r="R10">
        <v>-9.0604026845637578E-2</v>
      </c>
      <c r="S10">
        <v>-0.45302013422818793</v>
      </c>
      <c r="T10">
        <v>-0.29194630872483218</v>
      </c>
      <c r="U10" s="156">
        <f t="shared" si="2"/>
        <v>-1.5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-1.5</v>
      </c>
      <c r="E11">
        <f>PPCL!N11</f>
        <v>0</v>
      </c>
      <c r="F11">
        <f t="shared" si="4"/>
        <v>120</v>
      </c>
      <c r="G11">
        <f t="shared" si="5"/>
        <v>-1.5</v>
      </c>
      <c r="H11" s="154"/>
      <c r="I11">
        <f>BRPL_EOD!AG11+BRPL_EOD!AH11</f>
        <v>-0.42</v>
      </c>
      <c r="J11">
        <f>BYPL_EOD!AG11+BYPL_EOD!AH11</f>
        <v>-0.24</v>
      </c>
      <c r="K11">
        <f>MES_EOD!AG11+MES_EOD!AH11</f>
        <v>-0.09</v>
      </c>
      <c r="L11">
        <f>NDMC_EOD!AG11+NDMC_EOD!AH11</f>
        <v>-0.45</v>
      </c>
      <c r="M11">
        <f>TPDDL_EOD!AG11+TPDDL_EOD!AH11</f>
        <v>-0.28999999999999998</v>
      </c>
      <c r="N11">
        <f t="shared" si="0"/>
        <v>-1.49</v>
      </c>
      <c r="O11" s="154">
        <f t="shared" si="1"/>
        <v>-1.0000000000000009E-2</v>
      </c>
      <c r="P11">
        <v>-0.42281879194630873</v>
      </c>
      <c r="Q11">
        <v>-0.24161073825503354</v>
      </c>
      <c r="R11">
        <v>-9.0604026845637578E-2</v>
      </c>
      <c r="S11">
        <v>-0.45302013422818793</v>
      </c>
      <c r="T11">
        <v>-0.29194630872483218</v>
      </c>
      <c r="U11" s="156">
        <f t="shared" si="2"/>
        <v>-1.5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-1.5</v>
      </c>
      <c r="E12">
        <f>PPCL!N12</f>
        <v>0</v>
      </c>
      <c r="F12">
        <f t="shared" si="4"/>
        <v>120</v>
      </c>
      <c r="G12">
        <f t="shared" si="5"/>
        <v>-1.5</v>
      </c>
      <c r="H12" s="154"/>
      <c r="I12">
        <f>BRPL_EOD!AG12+BRPL_EOD!AH12</f>
        <v>-0.42</v>
      </c>
      <c r="J12">
        <f>BYPL_EOD!AG12+BYPL_EOD!AH12</f>
        <v>-0.24</v>
      </c>
      <c r="K12">
        <f>MES_EOD!AG12+MES_EOD!AH12</f>
        <v>-0.09</v>
      </c>
      <c r="L12">
        <f>NDMC_EOD!AG12+NDMC_EOD!AH12</f>
        <v>-0.45</v>
      </c>
      <c r="M12">
        <f>TPDDL_EOD!AG12+TPDDL_EOD!AH12</f>
        <v>-0.28999999999999998</v>
      </c>
      <c r="N12">
        <f t="shared" si="0"/>
        <v>-1.49</v>
      </c>
      <c r="O12" s="154">
        <f t="shared" si="1"/>
        <v>-1.0000000000000009E-2</v>
      </c>
      <c r="P12">
        <v>-0.42281879194630873</v>
      </c>
      <c r="Q12">
        <v>-0.24161073825503354</v>
      </c>
      <c r="R12">
        <v>-9.0604026845637578E-2</v>
      </c>
      <c r="S12">
        <v>-0.45302013422818793</v>
      </c>
      <c r="T12">
        <v>-0.29194630872483218</v>
      </c>
      <c r="U12" s="156">
        <f t="shared" si="2"/>
        <v>-1.5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-1.5</v>
      </c>
      <c r="E13">
        <f>PPCL!N13</f>
        <v>0</v>
      </c>
      <c r="F13">
        <f t="shared" si="4"/>
        <v>120</v>
      </c>
      <c r="G13">
        <f t="shared" si="5"/>
        <v>-1.5</v>
      </c>
      <c r="H13" s="154"/>
      <c r="I13">
        <f>BRPL_EOD!AG13+BRPL_EOD!AH13</f>
        <v>-0.42</v>
      </c>
      <c r="J13">
        <f>BYPL_EOD!AG13+BYPL_EOD!AH13</f>
        <v>-0.24</v>
      </c>
      <c r="K13">
        <f>MES_EOD!AG13+MES_EOD!AH13</f>
        <v>-0.09</v>
      </c>
      <c r="L13">
        <f>NDMC_EOD!AG13+NDMC_EOD!AH13</f>
        <v>-0.45</v>
      </c>
      <c r="M13">
        <f>TPDDL_EOD!AG13+TPDDL_EOD!AH13</f>
        <v>-0.28999999999999998</v>
      </c>
      <c r="N13">
        <f t="shared" si="0"/>
        <v>-1.49</v>
      </c>
      <c r="O13" s="154">
        <f t="shared" si="1"/>
        <v>-1.0000000000000009E-2</v>
      </c>
      <c r="P13">
        <v>-0.42281879194630873</v>
      </c>
      <c r="Q13">
        <v>-0.24161073825503354</v>
      </c>
      <c r="R13">
        <v>-9.0604026845637578E-2</v>
      </c>
      <c r="S13">
        <v>-0.45302013422818793</v>
      </c>
      <c r="T13">
        <v>-0.29194630872483218</v>
      </c>
      <c r="U13" s="156">
        <f t="shared" si="2"/>
        <v>-1.5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-1.5</v>
      </c>
      <c r="E14">
        <f>PPCL!N14</f>
        <v>0</v>
      </c>
      <c r="F14">
        <f t="shared" si="4"/>
        <v>120</v>
      </c>
      <c r="G14">
        <f t="shared" si="5"/>
        <v>-1.5</v>
      </c>
      <c r="H14" s="154"/>
      <c r="I14">
        <f>BRPL_EOD!AG14+BRPL_EOD!AH14</f>
        <v>-0.42</v>
      </c>
      <c r="J14">
        <f>BYPL_EOD!AG14+BYPL_EOD!AH14</f>
        <v>-0.24</v>
      </c>
      <c r="K14">
        <f>MES_EOD!AG14+MES_EOD!AH14</f>
        <v>-0.09</v>
      </c>
      <c r="L14">
        <f>NDMC_EOD!AG14+NDMC_EOD!AH14</f>
        <v>-0.45</v>
      </c>
      <c r="M14">
        <f>TPDDL_EOD!AG14+TPDDL_EOD!AH14</f>
        <v>-0.28999999999999998</v>
      </c>
      <c r="N14">
        <f t="shared" si="0"/>
        <v>-1.49</v>
      </c>
      <c r="O14" s="154">
        <f t="shared" si="1"/>
        <v>-1.0000000000000009E-2</v>
      </c>
      <c r="P14">
        <v>-0.42281879194630873</v>
      </c>
      <c r="Q14">
        <v>-0.24161073825503354</v>
      </c>
      <c r="R14">
        <v>-9.0604026845637578E-2</v>
      </c>
      <c r="S14">
        <v>-0.45302013422818793</v>
      </c>
      <c r="T14">
        <v>-0.29194630872483218</v>
      </c>
      <c r="U14" s="156">
        <f t="shared" si="2"/>
        <v>-1.5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-1.5</v>
      </c>
      <c r="E15">
        <f>PPCL!N15</f>
        <v>0</v>
      </c>
      <c r="F15">
        <f t="shared" si="4"/>
        <v>120</v>
      </c>
      <c r="G15">
        <f t="shared" si="5"/>
        <v>-1.5</v>
      </c>
      <c r="H15" s="154"/>
      <c r="I15">
        <f>BRPL_EOD!AG15+BRPL_EOD!AH15</f>
        <v>-0.42</v>
      </c>
      <c r="J15">
        <f>BYPL_EOD!AG15+BYPL_EOD!AH15</f>
        <v>-0.24</v>
      </c>
      <c r="K15">
        <f>MES_EOD!AG15+MES_EOD!AH15</f>
        <v>-0.09</v>
      </c>
      <c r="L15">
        <f>NDMC_EOD!AG15+NDMC_EOD!AH15</f>
        <v>-0.45</v>
      </c>
      <c r="M15">
        <f>TPDDL_EOD!AG15+TPDDL_EOD!AH15</f>
        <v>-0.28999999999999998</v>
      </c>
      <c r="N15">
        <f t="shared" si="0"/>
        <v>-1.49</v>
      </c>
      <c r="O15" s="154">
        <f t="shared" si="1"/>
        <v>-1.0000000000000009E-2</v>
      </c>
      <c r="P15">
        <v>-0.42281879194630873</v>
      </c>
      <c r="Q15">
        <v>-0.24161073825503354</v>
      </c>
      <c r="R15">
        <v>-9.0604026845637578E-2</v>
      </c>
      <c r="S15">
        <v>-0.45302013422818793</v>
      </c>
      <c r="T15">
        <v>-0.29194630872483218</v>
      </c>
      <c r="U15" s="156">
        <f t="shared" si="2"/>
        <v>-1.5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-1.5</v>
      </c>
      <c r="E16">
        <f>PPCL!N16</f>
        <v>0</v>
      </c>
      <c r="F16">
        <f t="shared" si="4"/>
        <v>120</v>
      </c>
      <c r="G16">
        <f t="shared" si="5"/>
        <v>-1.5</v>
      </c>
      <c r="H16" s="154"/>
      <c r="I16">
        <f>BRPL_EOD!AG16+BRPL_EOD!AH16</f>
        <v>-0.42</v>
      </c>
      <c r="J16">
        <f>BYPL_EOD!AG16+BYPL_EOD!AH16</f>
        <v>-0.24</v>
      </c>
      <c r="K16">
        <f>MES_EOD!AG16+MES_EOD!AH16</f>
        <v>-0.09</v>
      </c>
      <c r="L16">
        <f>NDMC_EOD!AG16+NDMC_EOD!AH16</f>
        <v>-0.45</v>
      </c>
      <c r="M16">
        <f>TPDDL_EOD!AG16+TPDDL_EOD!AH16</f>
        <v>-0.28999999999999998</v>
      </c>
      <c r="N16">
        <f t="shared" si="0"/>
        <v>-1.49</v>
      </c>
      <c r="O16" s="154">
        <f t="shared" si="1"/>
        <v>-1.0000000000000009E-2</v>
      </c>
      <c r="P16">
        <v>-0.42281879194630873</v>
      </c>
      <c r="Q16">
        <v>-0.24161073825503354</v>
      </c>
      <c r="R16">
        <v>-9.0604026845637578E-2</v>
      </c>
      <c r="S16">
        <v>-0.45302013422818793</v>
      </c>
      <c r="T16">
        <v>-0.29194630872483218</v>
      </c>
      <c r="U16" s="156">
        <f t="shared" si="2"/>
        <v>-1.5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-1.5</v>
      </c>
      <c r="E17">
        <f>PPCL!N17</f>
        <v>0</v>
      </c>
      <c r="F17">
        <f t="shared" si="4"/>
        <v>120</v>
      </c>
      <c r="G17">
        <f t="shared" si="5"/>
        <v>-1.5</v>
      </c>
      <c r="H17" s="154"/>
      <c r="I17">
        <f>BRPL_EOD!AG17+BRPL_EOD!AH17</f>
        <v>-0.42</v>
      </c>
      <c r="J17">
        <f>BYPL_EOD!AG17+BYPL_EOD!AH17</f>
        <v>-0.24</v>
      </c>
      <c r="K17">
        <f>MES_EOD!AG17+MES_EOD!AH17</f>
        <v>-0.09</v>
      </c>
      <c r="L17">
        <f>NDMC_EOD!AG17+NDMC_EOD!AH17</f>
        <v>-0.45</v>
      </c>
      <c r="M17">
        <f>TPDDL_EOD!AG17+TPDDL_EOD!AH17</f>
        <v>-0.28999999999999998</v>
      </c>
      <c r="N17">
        <f t="shared" si="0"/>
        <v>-1.49</v>
      </c>
      <c r="O17" s="154">
        <f t="shared" si="1"/>
        <v>-1.0000000000000009E-2</v>
      </c>
      <c r="P17">
        <v>-0.42281879194630873</v>
      </c>
      <c r="Q17">
        <v>-0.24161073825503354</v>
      </c>
      <c r="R17">
        <v>-9.0604026845637578E-2</v>
      </c>
      <c r="S17">
        <v>-0.45302013422818793</v>
      </c>
      <c r="T17">
        <v>-0.29194630872483218</v>
      </c>
      <c r="U17" s="156">
        <f t="shared" si="2"/>
        <v>-1.5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-1.5</v>
      </c>
      <c r="E18">
        <f>PPCL!N18</f>
        <v>0</v>
      </c>
      <c r="F18">
        <f t="shared" si="4"/>
        <v>120</v>
      </c>
      <c r="G18">
        <f t="shared" si="5"/>
        <v>-1.5</v>
      </c>
      <c r="H18" s="154"/>
      <c r="I18">
        <f>BRPL_EOD!AG18+BRPL_EOD!AH18</f>
        <v>-0.42</v>
      </c>
      <c r="J18">
        <f>BYPL_EOD!AG18+BYPL_EOD!AH18</f>
        <v>-0.24</v>
      </c>
      <c r="K18">
        <f>MES_EOD!AG18+MES_EOD!AH18</f>
        <v>-0.09</v>
      </c>
      <c r="L18">
        <f>NDMC_EOD!AG18+NDMC_EOD!AH18</f>
        <v>-0.45</v>
      </c>
      <c r="M18">
        <f>TPDDL_EOD!AG18+TPDDL_EOD!AH18</f>
        <v>-0.28999999999999998</v>
      </c>
      <c r="N18">
        <f t="shared" si="0"/>
        <v>-1.49</v>
      </c>
      <c r="O18" s="154">
        <f t="shared" si="1"/>
        <v>-1.0000000000000009E-2</v>
      </c>
      <c r="P18">
        <v>-0.42281879194630873</v>
      </c>
      <c r="Q18">
        <v>-0.24161073825503354</v>
      </c>
      <c r="R18">
        <v>-9.0604026845637578E-2</v>
      </c>
      <c r="S18">
        <v>-0.45302013422818793</v>
      </c>
      <c r="T18">
        <v>-0.29194630872483218</v>
      </c>
      <c r="U18" s="156">
        <f t="shared" si="2"/>
        <v>-1.5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-1.5</v>
      </c>
      <c r="E19">
        <f>PPCL!N19</f>
        <v>0</v>
      </c>
      <c r="F19">
        <f t="shared" si="4"/>
        <v>120</v>
      </c>
      <c r="G19">
        <f t="shared" si="5"/>
        <v>-1.5</v>
      </c>
      <c r="H19" s="154"/>
      <c r="I19">
        <f>BRPL_EOD!AG19+BRPL_EOD!AH19</f>
        <v>-0.42</v>
      </c>
      <c r="J19">
        <f>BYPL_EOD!AG19+BYPL_EOD!AH19</f>
        <v>-0.24</v>
      </c>
      <c r="K19">
        <f>MES_EOD!AG19+MES_EOD!AH19</f>
        <v>-0.09</v>
      </c>
      <c r="L19">
        <f>NDMC_EOD!AG19+NDMC_EOD!AH19</f>
        <v>-0.45</v>
      </c>
      <c r="M19">
        <f>TPDDL_EOD!AG19+TPDDL_EOD!AH19</f>
        <v>-0.28999999999999998</v>
      </c>
      <c r="N19">
        <f t="shared" si="0"/>
        <v>-1.49</v>
      </c>
      <c r="O19" s="154">
        <f t="shared" si="1"/>
        <v>-1.0000000000000009E-2</v>
      </c>
      <c r="P19">
        <v>-0.42281879194630873</v>
      </c>
      <c r="Q19">
        <v>-0.24161073825503354</v>
      </c>
      <c r="R19">
        <v>-9.0604026845637578E-2</v>
      </c>
      <c r="S19">
        <v>-0.45302013422818793</v>
      </c>
      <c r="T19">
        <v>-0.29194630872483218</v>
      </c>
      <c r="U19" s="156">
        <f t="shared" si="2"/>
        <v>-1.5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-1.5</v>
      </c>
      <c r="E20">
        <f>PPCL!N20</f>
        <v>0</v>
      </c>
      <c r="F20">
        <f t="shared" si="4"/>
        <v>120</v>
      </c>
      <c r="G20">
        <f t="shared" si="5"/>
        <v>-1.5</v>
      </c>
      <c r="H20" s="154"/>
      <c r="I20">
        <f>BRPL_EOD!AG20+BRPL_EOD!AH20</f>
        <v>-0.42</v>
      </c>
      <c r="J20">
        <f>BYPL_EOD!AG20+BYPL_EOD!AH20</f>
        <v>-0.24</v>
      </c>
      <c r="K20">
        <f>MES_EOD!AG20+MES_EOD!AH20</f>
        <v>-0.09</v>
      </c>
      <c r="L20">
        <f>NDMC_EOD!AG20+NDMC_EOD!AH20</f>
        <v>-0.45</v>
      </c>
      <c r="M20">
        <f>TPDDL_EOD!AG20+TPDDL_EOD!AH20</f>
        <v>-0.28999999999999998</v>
      </c>
      <c r="N20">
        <f t="shared" si="0"/>
        <v>-1.49</v>
      </c>
      <c r="O20" s="154">
        <f t="shared" si="1"/>
        <v>-1.0000000000000009E-2</v>
      </c>
      <c r="P20">
        <v>-0.42281879194630873</v>
      </c>
      <c r="Q20">
        <v>-0.24161073825503354</v>
      </c>
      <c r="R20">
        <v>-9.0604026845637578E-2</v>
      </c>
      <c r="S20">
        <v>-0.45302013422818793</v>
      </c>
      <c r="T20">
        <v>-0.29194630872483218</v>
      </c>
      <c r="U20" s="156">
        <f t="shared" si="2"/>
        <v>-1.5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-1.5</v>
      </c>
      <c r="E21">
        <f>PPCL!N21</f>
        <v>0</v>
      </c>
      <c r="F21">
        <f t="shared" si="4"/>
        <v>120</v>
      </c>
      <c r="G21">
        <f t="shared" si="5"/>
        <v>-1.5</v>
      </c>
      <c r="H21" s="154"/>
      <c r="I21">
        <f>BRPL_EOD!AG21+BRPL_EOD!AH21</f>
        <v>-0.42</v>
      </c>
      <c r="J21">
        <f>BYPL_EOD!AG21+BYPL_EOD!AH21</f>
        <v>-0.24</v>
      </c>
      <c r="K21">
        <f>MES_EOD!AG21+MES_EOD!AH21</f>
        <v>-0.09</v>
      </c>
      <c r="L21">
        <f>NDMC_EOD!AG21+NDMC_EOD!AH21</f>
        <v>-0.45</v>
      </c>
      <c r="M21">
        <f>TPDDL_EOD!AG21+TPDDL_EOD!AH21</f>
        <v>-0.28999999999999998</v>
      </c>
      <c r="N21">
        <f t="shared" si="0"/>
        <v>-1.49</v>
      </c>
      <c r="O21" s="154">
        <f t="shared" si="1"/>
        <v>-1.0000000000000009E-2</v>
      </c>
      <c r="P21">
        <v>-0.42281879194630873</v>
      </c>
      <c r="Q21">
        <v>-0.24161073825503354</v>
      </c>
      <c r="R21">
        <v>-9.0604026845637578E-2</v>
      </c>
      <c r="S21">
        <v>-0.45302013422818793</v>
      </c>
      <c r="T21">
        <v>-0.29194630872483218</v>
      </c>
      <c r="U21" s="156">
        <f t="shared" si="2"/>
        <v>-1.5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-1.5</v>
      </c>
      <c r="E22">
        <f>PPCL!N22</f>
        <v>0</v>
      </c>
      <c r="F22">
        <f t="shared" si="4"/>
        <v>120</v>
      </c>
      <c r="G22">
        <f t="shared" si="5"/>
        <v>-1.5</v>
      </c>
      <c r="H22" s="154"/>
      <c r="I22">
        <f>BRPL_EOD!AG22+BRPL_EOD!AH22</f>
        <v>-0.42</v>
      </c>
      <c r="J22">
        <f>BYPL_EOD!AG22+BYPL_EOD!AH22</f>
        <v>-0.24</v>
      </c>
      <c r="K22">
        <f>MES_EOD!AG22+MES_EOD!AH22</f>
        <v>-0.09</v>
      </c>
      <c r="L22">
        <f>NDMC_EOD!AG22+NDMC_EOD!AH22</f>
        <v>-0.45</v>
      </c>
      <c r="M22">
        <f>TPDDL_EOD!AG22+TPDDL_EOD!AH22</f>
        <v>-0.28999999999999998</v>
      </c>
      <c r="N22">
        <f t="shared" si="0"/>
        <v>-1.49</v>
      </c>
      <c r="O22" s="154">
        <f t="shared" si="1"/>
        <v>-1.0000000000000009E-2</v>
      </c>
      <c r="P22">
        <v>-0.42281879194630873</v>
      </c>
      <c r="Q22">
        <v>-0.24161073825503354</v>
      </c>
      <c r="R22">
        <v>-9.0604026845637578E-2</v>
      </c>
      <c r="S22">
        <v>-0.45302013422818793</v>
      </c>
      <c r="T22">
        <v>-0.29194630872483218</v>
      </c>
      <c r="U22" s="156">
        <f t="shared" si="2"/>
        <v>-1.5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-1.5</v>
      </c>
      <c r="E23">
        <f>PPCL!N23</f>
        <v>0</v>
      </c>
      <c r="F23">
        <f t="shared" si="4"/>
        <v>120</v>
      </c>
      <c r="G23">
        <f t="shared" si="5"/>
        <v>-1.5</v>
      </c>
      <c r="H23" s="154"/>
      <c r="I23">
        <f>BRPL_EOD!AG23+BRPL_EOD!AH23</f>
        <v>-0.42</v>
      </c>
      <c r="J23">
        <f>BYPL_EOD!AG23+BYPL_EOD!AH23</f>
        <v>-0.24</v>
      </c>
      <c r="K23">
        <f>MES_EOD!AG23+MES_EOD!AH23</f>
        <v>-0.09</v>
      </c>
      <c r="L23">
        <f>NDMC_EOD!AG23+NDMC_EOD!AH23</f>
        <v>-0.45</v>
      </c>
      <c r="M23">
        <f>TPDDL_EOD!AG23+TPDDL_EOD!AH23</f>
        <v>-0.28999999999999998</v>
      </c>
      <c r="N23">
        <f t="shared" si="0"/>
        <v>-1.49</v>
      </c>
      <c r="O23" s="154">
        <f t="shared" si="1"/>
        <v>-1.0000000000000009E-2</v>
      </c>
      <c r="P23">
        <v>-0.42281879194630873</v>
      </c>
      <c r="Q23">
        <v>-0.24161073825503354</v>
      </c>
      <c r="R23">
        <v>-9.0604026845637578E-2</v>
      </c>
      <c r="S23">
        <v>-0.45302013422818793</v>
      </c>
      <c r="T23">
        <v>-0.29194630872483218</v>
      </c>
      <c r="U23" s="156">
        <f t="shared" si="2"/>
        <v>-1.5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-1.5</v>
      </c>
      <c r="E24">
        <f>PPCL!N24</f>
        <v>0</v>
      </c>
      <c r="F24">
        <f t="shared" si="4"/>
        <v>120</v>
      </c>
      <c r="G24">
        <f t="shared" si="5"/>
        <v>-1.5</v>
      </c>
      <c r="H24" s="154"/>
      <c r="I24">
        <f>BRPL_EOD!AG24+BRPL_EOD!AH24</f>
        <v>-0.42</v>
      </c>
      <c r="J24">
        <f>BYPL_EOD!AG24+BYPL_EOD!AH24</f>
        <v>-0.24</v>
      </c>
      <c r="K24">
        <f>MES_EOD!AG24+MES_EOD!AH24</f>
        <v>-0.09</v>
      </c>
      <c r="L24">
        <f>NDMC_EOD!AG24+NDMC_EOD!AH24</f>
        <v>-0.45</v>
      </c>
      <c r="M24">
        <f>TPDDL_EOD!AG24+TPDDL_EOD!AH24</f>
        <v>-0.28999999999999998</v>
      </c>
      <c r="N24">
        <f t="shared" si="0"/>
        <v>-1.49</v>
      </c>
      <c r="O24" s="154">
        <f t="shared" si="1"/>
        <v>-1.0000000000000009E-2</v>
      </c>
      <c r="P24">
        <v>-0.42281879194630873</v>
      </c>
      <c r="Q24">
        <v>-0.24161073825503354</v>
      </c>
      <c r="R24">
        <v>-9.0604026845637578E-2</v>
      </c>
      <c r="S24">
        <v>-0.45302013422818793</v>
      </c>
      <c r="T24">
        <v>-0.29194630872483218</v>
      </c>
      <c r="U24" s="156">
        <f t="shared" si="2"/>
        <v>-1.5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-1.5</v>
      </c>
      <c r="E25">
        <f>PPCL!N25</f>
        <v>0</v>
      </c>
      <c r="F25">
        <f t="shared" si="4"/>
        <v>120</v>
      </c>
      <c r="G25">
        <f t="shared" si="5"/>
        <v>-1.5</v>
      </c>
      <c r="H25" s="154"/>
      <c r="I25">
        <f>BRPL_EOD!AG25+BRPL_EOD!AH25</f>
        <v>-0.42</v>
      </c>
      <c r="J25">
        <f>BYPL_EOD!AG25+BYPL_EOD!AH25</f>
        <v>-0.24</v>
      </c>
      <c r="K25">
        <f>MES_EOD!AG25+MES_EOD!AH25</f>
        <v>-0.09</v>
      </c>
      <c r="L25">
        <f>NDMC_EOD!AG25+NDMC_EOD!AH25</f>
        <v>-0.45</v>
      </c>
      <c r="M25">
        <f>TPDDL_EOD!AG25+TPDDL_EOD!AH25</f>
        <v>-0.28999999999999998</v>
      </c>
      <c r="N25">
        <f t="shared" si="0"/>
        <v>-1.49</v>
      </c>
      <c r="O25" s="154">
        <f t="shared" si="1"/>
        <v>-1.0000000000000009E-2</v>
      </c>
      <c r="P25">
        <v>-0.42281879194630873</v>
      </c>
      <c r="Q25">
        <v>-0.24161073825503354</v>
      </c>
      <c r="R25">
        <v>-9.0604026845637578E-2</v>
      </c>
      <c r="S25">
        <v>-0.45302013422818793</v>
      </c>
      <c r="T25">
        <v>-0.29194630872483218</v>
      </c>
      <c r="U25" s="156">
        <f t="shared" si="2"/>
        <v>-1.5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-1.5</v>
      </c>
      <c r="E26">
        <f>PPCL!N26</f>
        <v>0</v>
      </c>
      <c r="F26">
        <f t="shared" si="4"/>
        <v>120</v>
      </c>
      <c r="G26">
        <f t="shared" si="5"/>
        <v>-1.5</v>
      </c>
      <c r="H26" s="154"/>
      <c r="I26">
        <f>BRPL_EOD!AG26+BRPL_EOD!AH26</f>
        <v>-0.42</v>
      </c>
      <c r="J26">
        <f>BYPL_EOD!AG26+BYPL_EOD!AH26</f>
        <v>-0.24</v>
      </c>
      <c r="K26">
        <f>MES_EOD!AG26+MES_EOD!AH26</f>
        <v>-0.09</v>
      </c>
      <c r="L26">
        <f>NDMC_EOD!AG26+NDMC_EOD!AH26</f>
        <v>-0.45</v>
      </c>
      <c r="M26">
        <f>TPDDL_EOD!AG26+TPDDL_EOD!AH26</f>
        <v>-0.28999999999999998</v>
      </c>
      <c r="N26">
        <f t="shared" si="0"/>
        <v>-1.49</v>
      </c>
      <c r="O26" s="154">
        <f t="shared" si="1"/>
        <v>-1.0000000000000009E-2</v>
      </c>
      <c r="P26">
        <v>-0.42281879194630873</v>
      </c>
      <c r="Q26">
        <v>-0.24161073825503354</v>
      </c>
      <c r="R26">
        <v>-9.0604026845637578E-2</v>
      </c>
      <c r="S26">
        <v>-0.45302013422818793</v>
      </c>
      <c r="T26">
        <v>-0.29194630872483218</v>
      </c>
      <c r="U26" s="156">
        <f t="shared" si="2"/>
        <v>-1.5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-1.5</v>
      </c>
      <c r="E27">
        <f>PPCL!N27</f>
        <v>0</v>
      </c>
      <c r="F27">
        <f t="shared" si="4"/>
        <v>120</v>
      </c>
      <c r="G27">
        <f t="shared" si="5"/>
        <v>-1.5</v>
      </c>
      <c r="H27" s="154"/>
      <c r="I27">
        <f>BRPL_EOD!AG27+BRPL_EOD!AH27</f>
        <v>-0.42</v>
      </c>
      <c r="J27">
        <f>BYPL_EOD!AG27+BYPL_EOD!AH27</f>
        <v>-0.24</v>
      </c>
      <c r="K27">
        <f>MES_EOD!AG27+MES_EOD!AH27</f>
        <v>-0.09</v>
      </c>
      <c r="L27">
        <f>NDMC_EOD!AG27+NDMC_EOD!AH27</f>
        <v>-0.45</v>
      </c>
      <c r="M27">
        <f>TPDDL_EOD!AG27+TPDDL_EOD!AH27</f>
        <v>-0.28999999999999998</v>
      </c>
      <c r="N27">
        <f t="shared" si="0"/>
        <v>-1.49</v>
      </c>
      <c r="O27" s="154">
        <f t="shared" si="1"/>
        <v>-1.0000000000000009E-2</v>
      </c>
      <c r="P27">
        <v>-0.42281879194630873</v>
      </c>
      <c r="Q27">
        <v>-0.24161073825503354</v>
      </c>
      <c r="R27">
        <v>-9.0604026845637578E-2</v>
      </c>
      <c r="S27">
        <v>-0.45302013422818793</v>
      </c>
      <c r="T27">
        <v>-0.29194630872483218</v>
      </c>
      <c r="U27" s="156">
        <f t="shared" si="2"/>
        <v>-1.5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-1.5</v>
      </c>
      <c r="E28">
        <f>PPCL!N28</f>
        <v>0</v>
      </c>
      <c r="F28">
        <f t="shared" si="4"/>
        <v>120</v>
      </c>
      <c r="G28">
        <f t="shared" si="5"/>
        <v>-1.5</v>
      </c>
      <c r="H28" s="154"/>
      <c r="I28">
        <f>BRPL_EOD!AG28+BRPL_EOD!AH28</f>
        <v>-0.42</v>
      </c>
      <c r="J28">
        <f>BYPL_EOD!AG28+BYPL_EOD!AH28</f>
        <v>-0.24</v>
      </c>
      <c r="K28">
        <f>MES_EOD!AG28+MES_EOD!AH28</f>
        <v>-0.09</v>
      </c>
      <c r="L28">
        <f>NDMC_EOD!AG28+NDMC_EOD!AH28</f>
        <v>-0.45</v>
      </c>
      <c r="M28">
        <f>TPDDL_EOD!AG28+TPDDL_EOD!AH28</f>
        <v>-0.28999999999999998</v>
      </c>
      <c r="N28">
        <f t="shared" si="0"/>
        <v>-1.49</v>
      </c>
      <c r="O28" s="154">
        <f t="shared" si="1"/>
        <v>-1.0000000000000009E-2</v>
      </c>
      <c r="P28">
        <v>-0.42281879194630873</v>
      </c>
      <c r="Q28">
        <v>-0.24161073825503354</v>
      </c>
      <c r="R28">
        <v>-9.0604026845637578E-2</v>
      </c>
      <c r="S28">
        <v>-0.45302013422818793</v>
      </c>
      <c r="T28">
        <v>-0.29194630872483218</v>
      </c>
      <c r="U28" s="156">
        <f t="shared" si="2"/>
        <v>-1.5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-1.5</v>
      </c>
      <c r="E29">
        <f>PPCL!N29</f>
        <v>0</v>
      </c>
      <c r="F29">
        <f t="shared" si="4"/>
        <v>120</v>
      </c>
      <c r="G29">
        <f t="shared" si="5"/>
        <v>-1.5</v>
      </c>
      <c r="H29" s="154"/>
      <c r="I29">
        <f>BRPL_EOD!AG29+BRPL_EOD!AH29</f>
        <v>-0.42</v>
      </c>
      <c r="J29">
        <f>BYPL_EOD!AG29+BYPL_EOD!AH29</f>
        <v>-0.24</v>
      </c>
      <c r="K29">
        <f>MES_EOD!AG29+MES_EOD!AH29</f>
        <v>-0.09</v>
      </c>
      <c r="L29">
        <f>NDMC_EOD!AG29+NDMC_EOD!AH29</f>
        <v>-0.45</v>
      </c>
      <c r="M29">
        <f>TPDDL_EOD!AG29+TPDDL_EOD!AH29</f>
        <v>-0.28999999999999998</v>
      </c>
      <c r="N29">
        <f t="shared" si="0"/>
        <v>-1.49</v>
      </c>
      <c r="O29" s="154">
        <f t="shared" si="1"/>
        <v>-1.0000000000000009E-2</v>
      </c>
      <c r="P29">
        <v>-0.42281879194630873</v>
      </c>
      <c r="Q29">
        <v>-0.24161073825503354</v>
      </c>
      <c r="R29">
        <v>-9.0604026845637578E-2</v>
      </c>
      <c r="S29">
        <v>-0.45302013422818793</v>
      </c>
      <c r="T29">
        <v>-0.29194630872483218</v>
      </c>
      <c r="U29" s="156">
        <f t="shared" si="2"/>
        <v>-1.5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-1.5</v>
      </c>
      <c r="E30">
        <f>PPCL!N30</f>
        <v>0</v>
      </c>
      <c r="F30">
        <f t="shared" si="4"/>
        <v>120</v>
      </c>
      <c r="G30">
        <f t="shared" si="5"/>
        <v>-1.5</v>
      </c>
      <c r="H30" s="154"/>
      <c r="I30">
        <f>BRPL_EOD!AG30+BRPL_EOD!AH30</f>
        <v>-0.42</v>
      </c>
      <c r="J30">
        <f>BYPL_EOD!AG30+BYPL_EOD!AH30</f>
        <v>-0.24</v>
      </c>
      <c r="K30">
        <f>MES_EOD!AG30+MES_EOD!AH30</f>
        <v>-0.09</v>
      </c>
      <c r="L30">
        <f>NDMC_EOD!AG30+NDMC_EOD!AH30</f>
        <v>-0.45</v>
      </c>
      <c r="M30">
        <f>TPDDL_EOD!AG30+TPDDL_EOD!AH30</f>
        <v>-0.28999999999999998</v>
      </c>
      <c r="N30">
        <f t="shared" si="0"/>
        <v>-1.49</v>
      </c>
      <c r="O30" s="154">
        <f t="shared" si="1"/>
        <v>-1.0000000000000009E-2</v>
      </c>
      <c r="P30">
        <v>-0.42281879194630873</v>
      </c>
      <c r="Q30">
        <v>-0.24161073825503354</v>
      </c>
      <c r="R30">
        <v>-9.0604026845637578E-2</v>
      </c>
      <c r="S30">
        <v>-0.45302013422818793</v>
      </c>
      <c r="T30">
        <v>-0.29194630872483218</v>
      </c>
      <c r="U30" s="156">
        <f t="shared" si="2"/>
        <v>-1.5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-1.5</v>
      </c>
      <c r="E31">
        <f>PPCL!N31</f>
        <v>0</v>
      </c>
      <c r="F31">
        <f t="shared" si="4"/>
        <v>120</v>
      </c>
      <c r="G31">
        <f t="shared" si="5"/>
        <v>-1.5</v>
      </c>
      <c r="H31" s="154"/>
      <c r="I31">
        <f>BRPL_EOD!AG31+BRPL_EOD!AH31</f>
        <v>-0.42</v>
      </c>
      <c r="J31">
        <f>BYPL_EOD!AG31+BYPL_EOD!AH31</f>
        <v>-0.24</v>
      </c>
      <c r="K31">
        <f>MES_EOD!AG31+MES_EOD!AH31</f>
        <v>-0.09</v>
      </c>
      <c r="L31">
        <f>NDMC_EOD!AG31+NDMC_EOD!AH31</f>
        <v>-0.45</v>
      </c>
      <c r="M31">
        <f>TPDDL_EOD!AG31+TPDDL_EOD!AH31</f>
        <v>-0.28999999999999998</v>
      </c>
      <c r="N31">
        <f t="shared" si="0"/>
        <v>-1.49</v>
      </c>
      <c r="O31" s="154">
        <f t="shared" si="1"/>
        <v>-1.0000000000000009E-2</v>
      </c>
      <c r="P31">
        <v>-0.42281879194630873</v>
      </c>
      <c r="Q31">
        <v>-0.24161073825503354</v>
      </c>
      <c r="R31">
        <v>-9.0604026845637578E-2</v>
      </c>
      <c r="S31">
        <v>-0.45302013422818793</v>
      </c>
      <c r="T31">
        <v>-0.29194630872483218</v>
      </c>
      <c r="U31" s="156">
        <f t="shared" si="2"/>
        <v>-1.5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-1.5</v>
      </c>
      <c r="E32">
        <f>PPCL!N32</f>
        <v>0</v>
      </c>
      <c r="F32">
        <f t="shared" si="4"/>
        <v>120</v>
      </c>
      <c r="G32">
        <f t="shared" si="5"/>
        <v>-1.5</v>
      </c>
      <c r="H32" s="154"/>
      <c r="I32">
        <f>BRPL_EOD!AG32+BRPL_EOD!AH32</f>
        <v>-0.42</v>
      </c>
      <c r="J32">
        <f>BYPL_EOD!AG32+BYPL_EOD!AH32</f>
        <v>-0.24</v>
      </c>
      <c r="K32">
        <f>MES_EOD!AG32+MES_EOD!AH32</f>
        <v>-0.09</v>
      </c>
      <c r="L32">
        <f>NDMC_EOD!AG32+NDMC_EOD!AH32</f>
        <v>-0.45</v>
      </c>
      <c r="M32">
        <f>TPDDL_EOD!AG32+TPDDL_EOD!AH32</f>
        <v>-0.28999999999999998</v>
      </c>
      <c r="N32">
        <f t="shared" si="0"/>
        <v>-1.49</v>
      </c>
      <c r="O32" s="154">
        <f t="shared" si="1"/>
        <v>-1.0000000000000009E-2</v>
      </c>
      <c r="P32">
        <v>-0.42281879194630873</v>
      </c>
      <c r="Q32">
        <v>-0.24161073825503354</v>
      </c>
      <c r="R32">
        <v>-9.0604026845637578E-2</v>
      </c>
      <c r="S32">
        <v>-0.45302013422818793</v>
      </c>
      <c r="T32">
        <v>-0.29194630872483218</v>
      </c>
      <c r="U32" s="156">
        <f t="shared" si="2"/>
        <v>-1.5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-1.5</v>
      </c>
      <c r="E33">
        <f>PPCL!N33</f>
        <v>0</v>
      </c>
      <c r="F33">
        <f t="shared" si="4"/>
        <v>120</v>
      </c>
      <c r="G33">
        <f t="shared" si="5"/>
        <v>-1.5</v>
      </c>
      <c r="H33" s="154"/>
      <c r="I33">
        <f>BRPL_EOD!AG33+BRPL_EOD!AH33</f>
        <v>-0.42</v>
      </c>
      <c r="J33">
        <f>BYPL_EOD!AG33+BYPL_EOD!AH33</f>
        <v>-0.24</v>
      </c>
      <c r="K33">
        <f>MES_EOD!AG33+MES_EOD!AH33</f>
        <v>-0.09</v>
      </c>
      <c r="L33">
        <f>NDMC_EOD!AG33+NDMC_EOD!AH33</f>
        <v>-0.45</v>
      </c>
      <c r="M33">
        <f>TPDDL_EOD!AG33+TPDDL_EOD!AH33</f>
        <v>-0.28999999999999998</v>
      </c>
      <c r="N33">
        <f t="shared" si="0"/>
        <v>-1.49</v>
      </c>
      <c r="O33" s="154">
        <f t="shared" si="1"/>
        <v>-1.0000000000000009E-2</v>
      </c>
      <c r="P33">
        <v>-0.42281879194630873</v>
      </c>
      <c r="Q33">
        <v>-0.24161073825503354</v>
      </c>
      <c r="R33">
        <v>-9.0604026845637578E-2</v>
      </c>
      <c r="S33">
        <v>-0.45302013422818793</v>
      </c>
      <c r="T33">
        <v>-0.29194630872483218</v>
      </c>
      <c r="U33" s="156">
        <f t="shared" si="2"/>
        <v>-1.5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-1.5</v>
      </c>
      <c r="E34">
        <f>PPCL!N34</f>
        <v>0</v>
      </c>
      <c r="F34">
        <f t="shared" si="4"/>
        <v>120</v>
      </c>
      <c r="G34">
        <f t="shared" si="5"/>
        <v>-1.5</v>
      </c>
      <c r="H34" s="154"/>
      <c r="I34">
        <f>BRPL_EOD!AG34+BRPL_EOD!AH34</f>
        <v>-0.42</v>
      </c>
      <c r="J34">
        <f>BYPL_EOD!AG34+BYPL_EOD!AH34</f>
        <v>-0.24</v>
      </c>
      <c r="K34">
        <f>MES_EOD!AG34+MES_EOD!AH34</f>
        <v>-0.09</v>
      </c>
      <c r="L34">
        <f>NDMC_EOD!AG34+NDMC_EOD!AH34</f>
        <v>-0.45</v>
      </c>
      <c r="M34">
        <f>TPDDL_EOD!AG34+TPDDL_EOD!AH34</f>
        <v>-0.28999999999999998</v>
      </c>
      <c r="N34">
        <f t="shared" si="0"/>
        <v>-1.49</v>
      </c>
      <c r="O34" s="154">
        <f t="shared" si="1"/>
        <v>-1.0000000000000009E-2</v>
      </c>
      <c r="P34">
        <v>-0.42281879194630873</v>
      </c>
      <c r="Q34">
        <v>-0.24161073825503354</v>
      </c>
      <c r="R34">
        <v>-9.0604026845637578E-2</v>
      </c>
      <c r="S34">
        <v>-0.45302013422818793</v>
      </c>
      <c r="T34">
        <v>-0.29194630872483218</v>
      </c>
      <c r="U34" s="156">
        <f t="shared" si="2"/>
        <v>-1.5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-1.5</v>
      </c>
      <c r="E35">
        <f>PPCL!N35</f>
        <v>0</v>
      </c>
      <c r="F35">
        <f t="shared" si="4"/>
        <v>120</v>
      </c>
      <c r="G35">
        <f t="shared" si="5"/>
        <v>-1.5</v>
      </c>
      <c r="H35" s="154"/>
      <c r="I35">
        <f>BRPL_EOD!AG35+BRPL_EOD!AH35</f>
        <v>-0.42</v>
      </c>
      <c r="J35">
        <f>BYPL_EOD!AG35+BYPL_EOD!AH35</f>
        <v>-0.24</v>
      </c>
      <c r="K35">
        <f>MES_EOD!AG35+MES_EOD!AH35</f>
        <v>-0.09</v>
      </c>
      <c r="L35">
        <f>NDMC_EOD!AG35+NDMC_EOD!AH35</f>
        <v>-0.45</v>
      </c>
      <c r="M35">
        <f>TPDDL_EOD!AG35+TPDDL_EOD!AH35</f>
        <v>-0.28999999999999998</v>
      </c>
      <c r="N35">
        <f t="shared" si="0"/>
        <v>-1.49</v>
      </c>
      <c r="O35" s="154">
        <f t="shared" si="1"/>
        <v>-1.0000000000000009E-2</v>
      </c>
      <c r="P35">
        <v>-0.42281879194630873</v>
      </c>
      <c r="Q35">
        <v>-0.24161073825503354</v>
      </c>
      <c r="R35">
        <v>-9.0604026845637578E-2</v>
      </c>
      <c r="S35">
        <v>-0.45302013422818793</v>
      </c>
      <c r="T35">
        <v>-0.29194630872483218</v>
      </c>
      <c r="U35" s="156">
        <f t="shared" si="2"/>
        <v>-1.5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-1.5</v>
      </c>
      <c r="E36">
        <f>PPCL!N36</f>
        <v>0</v>
      </c>
      <c r="F36">
        <f t="shared" si="4"/>
        <v>120</v>
      </c>
      <c r="G36">
        <f t="shared" si="5"/>
        <v>-1.5</v>
      </c>
      <c r="H36" s="154"/>
      <c r="I36">
        <f>BRPL_EOD!AG36+BRPL_EOD!AH36</f>
        <v>-0.42</v>
      </c>
      <c r="J36">
        <f>BYPL_EOD!AG36+BYPL_EOD!AH36</f>
        <v>-0.24</v>
      </c>
      <c r="K36">
        <f>MES_EOD!AG36+MES_EOD!AH36</f>
        <v>-0.09</v>
      </c>
      <c r="L36">
        <f>NDMC_EOD!AG36+NDMC_EOD!AH36</f>
        <v>-0.45</v>
      </c>
      <c r="M36">
        <f>TPDDL_EOD!AG36+TPDDL_EOD!AH36</f>
        <v>-0.28999999999999998</v>
      </c>
      <c r="N36">
        <f t="shared" si="0"/>
        <v>-1.49</v>
      </c>
      <c r="O36" s="154">
        <f t="shared" si="1"/>
        <v>-1.0000000000000009E-2</v>
      </c>
      <c r="P36">
        <v>-0.42281879194630873</v>
      </c>
      <c r="Q36">
        <v>-0.24161073825503354</v>
      </c>
      <c r="R36">
        <v>-9.0604026845637578E-2</v>
      </c>
      <c r="S36">
        <v>-0.45302013422818793</v>
      </c>
      <c r="T36">
        <v>-0.29194630872483218</v>
      </c>
      <c r="U36" s="156">
        <f t="shared" si="2"/>
        <v>-1.5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-1.5</v>
      </c>
      <c r="E37">
        <f>PPCL!N37</f>
        <v>0</v>
      </c>
      <c r="F37">
        <f t="shared" si="4"/>
        <v>120</v>
      </c>
      <c r="G37">
        <f t="shared" si="5"/>
        <v>-1.5</v>
      </c>
      <c r="H37" s="154"/>
      <c r="I37">
        <f>BRPL_EOD!AG37+BRPL_EOD!AH37</f>
        <v>-0.42</v>
      </c>
      <c r="J37">
        <f>BYPL_EOD!AG37+BYPL_EOD!AH37</f>
        <v>-0.24</v>
      </c>
      <c r="K37">
        <f>MES_EOD!AG37+MES_EOD!AH37</f>
        <v>-0.09</v>
      </c>
      <c r="L37">
        <f>NDMC_EOD!AG37+NDMC_EOD!AH37</f>
        <v>-0.45</v>
      </c>
      <c r="M37">
        <f>TPDDL_EOD!AG37+TPDDL_EOD!AH37</f>
        <v>-0.28999999999999998</v>
      </c>
      <c r="N37">
        <f t="shared" si="0"/>
        <v>-1.49</v>
      </c>
      <c r="O37" s="154">
        <f t="shared" si="1"/>
        <v>-1.0000000000000009E-2</v>
      </c>
      <c r="P37">
        <v>-0.42281879194630873</v>
      </c>
      <c r="Q37">
        <v>-0.24161073825503354</v>
      </c>
      <c r="R37">
        <v>-9.0604026845637578E-2</v>
      </c>
      <c r="S37">
        <v>-0.45302013422818793</v>
      </c>
      <c r="T37">
        <v>-0.29194630872483218</v>
      </c>
      <c r="U37" s="156">
        <f t="shared" si="2"/>
        <v>-1.5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-1.5</v>
      </c>
      <c r="E38">
        <f>PPCL!N38</f>
        <v>0</v>
      </c>
      <c r="F38">
        <f t="shared" si="4"/>
        <v>120</v>
      </c>
      <c r="G38">
        <f t="shared" si="5"/>
        <v>-1.5</v>
      </c>
      <c r="H38" s="154"/>
      <c r="I38">
        <f>BRPL_EOD!AG38+BRPL_EOD!AH38</f>
        <v>-0.42</v>
      </c>
      <c r="J38">
        <f>BYPL_EOD!AG38+BYPL_EOD!AH38</f>
        <v>-0.24</v>
      </c>
      <c r="K38">
        <f>MES_EOD!AG38+MES_EOD!AH38</f>
        <v>-0.09</v>
      </c>
      <c r="L38">
        <f>NDMC_EOD!AG38+NDMC_EOD!AH38</f>
        <v>-0.45</v>
      </c>
      <c r="M38">
        <f>TPDDL_EOD!AG38+TPDDL_EOD!AH38</f>
        <v>-0.28999999999999998</v>
      </c>
      <c r="N38">
        <f t="shared" si="0"/>
        <v>-1.49</v>
      </c>
      <c r="O38" s="154">
        <f t="shared" si="1"/>
        <v>-1.0000000000000009E-2</v>
      </c>
      <c r="P38">
        <v>-0.42281879194630873</v>
      </c>
      <c r="Q38">
        <v>-0.24161073825503354</v>
      </c>
      <c r="R38">
        <v>-9.0604026845637578E-2</v>
      </c>
      <c r="S38">
        <v>-0.45302013422818793</v>
      </c>
      <c r="T38">
        <v>-0.29194630872483218</v>
      </c>
      <c r="U38" s="156">
        <f t="shared" si="2"/>
        <v>-1.5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-1.5</v>
      </c>
      <c r="E39">
        <f>PPCL!N39</f>
        <v>0</v>
      </c>
      <c r="F39">
        <f t="shared" si="4"/>
        <v>120</v>
      </c>
      <c r="G39">
        <f t="shared" si="5"/>
        <v>-1.5</v>
      </c>
      <c r="H39" s="154"/>
      <c r="I39">
        <f>BRPL_EOD!AG39+BRPL_EOD!AH39</f>
        <v>-0.42</v>
      </c>
      <c r="J39">
        <f>BYPL_EOD!AG39+BYPL_EOD!AH39</f>
        <v>-0.24</v>
      </c>
      <c r="K39">
        <f>MES_EOD!AG39+MES_EOD!AH39</f>
        <v>-0.09</v>
      </c>
      <c r="L39">
        <f>NDMC_EOD!AG39+NDMC_EOD!AH39</f>
        <v>-0.45</v>
      </c>
      <c r="M39">
        <f>TPDDL_EOD!AG39+TPDDL_EOD!AH39</f>
        <v>-0.28999999999999998</v>
      </c>
      <c r="N39">
        <f t="shared" si="0"/>
        <v>-1.49</v>
      </c>
      <c r="O39" s="154">
        <f t="shared" si="1"/>
        <v>-1.0000000000000009E-2</v>
      </c>
      <c r="P39">
        <v>-0.42281879194630873</v>
      </c>
      <c r="Q39">
        <v>-0.24161073825503354</v>
      </c>
      <c r="R39">
        <v>-9.0604026845637578E-2</v>
      </c>
      <c r="S39">
        <v>-0.45302013422818793</v>
      </c>
      <c r="T39">
        <v>-0.29194630872483218</v>
      </c>
      <c r="U39" s="156">
        <f t="shared" si="2"/>
        <v>-1.5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-1.5</v>
      </c>
      <c r="E40">
        <f>PPCL!N40</f>
        <v>0</v>
      </c>
      <c r="F40">
        <f t="shared" si="4"/>
        <v>120</v>
      </c>
      <c r="G40">
        <f t="shared" si="5"/>
        <v>-1.5</v>
      </c>
      <c r="H40" s="154"/>
      <c r="I40">
        <f>BRPL_EOD!AG40+BRPL_EOD!AH40</f>
        <v>-0.42</v>
      </c>
      <c r="J40">
        <f>BYPL_EOD!AG40+BYPL_EOD!AH40</f>
        <v>-0.24</v>
      </c>
      <c r="K40">
        <f>MES_EOD!AG40+MES_EOD!AH40</f>
        <v>-0.09</v>
      </c>
      <c r="L40">
        <f>NDMC_EOD!AG40+NDMC_EOD!AH40</f>
        <v>-0.45</v>
      </c>
      <c r="M40">
        <f>TPDDL_EOD!AG40+TPDDL_EOD!AH40</f>
        <v>-0.28999999999999998</v>
      </c>
      <c r="N40">
        <f t="shared" si="0"/>
        <v>-1.49</v>
      </c>
      <c r="O40" s="154">
        <f t="shared" si="1"/>
        <v>-1.0000000000000009E-2</v>
      </c>
      <c r="P40">
        <v>-0.42281879194630873</v>
      </c>
      <c r="Q40">
        <v>-0.24161073825503354</v>
      </c>
      <c r="R40">
        <v>-9.0604026845637578E-2</v>
      </c>
      <c r="S40">
        <v>-0.45302013422818793</v>
      </c>
      <c r="T40">
        <v>-0.29194630872483218</v>
      </c>
      <c r="U40" s="156">
        <f t="shared" si="2"/>
        <v>-1.5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-1.5</v>
      </c>
      <c r="E41">
        <f>PPCL!N41</f>
        <v>0</v>
      </c>
      <c r="F41">
        <f t="shared" si="4"/>
        <v>120</v>
      </c>
      <c r="G41">
        <f t="shared" si="5"/>
        <v>-1.5</v>
      </c>
      <c r="H41" s="154"/>
      <c r="I41">
        <f>BRPL_EOD!AG41+BRPL_EOD!AH41</f>
        <v>-0.42</v>
      </c>
      <c r="J41">
        <f>BYPL_EOD!AG41+BYPL_EOD!AH41</f>
        <v>-0.24</v>
      </c>
      <c r="K41">
        <f>MES_EOD!AG41+MES_EOD!AH41</f>
        <v>-0.09</v>
      </c>
      <c r="L41">
        <f>NDMC_EOD!AG41+NDMC_EOD!AH41</f>
        <v>-0.45</v>
      </c>
      <c r="M41">
        <f>TPDDL_EOD!AG41+TPDDL_EOD!AH41</f>
        <v>-0.28999999999999998</v>
      </c>
      <c r="N41">
        <f t="shared" si="0"/>
        <v>-1.49</v>
      </c>
      <c r="O41" s="154">
        <f t="shared" si="1"/>
        <v>-1.0000000000000009E-2</v>
      </c>
      <c r="P41">
        <v>-0.42281879194630873</v>
      </c>
      <c r="Q41">
        <v>-0.24161073825503354</v>
      </c>
      <c r="R41">
        <v>-9.0604026845637578E-2</v>
      </c>
      <c r="S41">
        <v>-0.45302013422818793</v>
      </c>
      <c r="T41">
        <v>-0.29194630872483218</v>
      </c>
      <c r="U41" s="156">
        <f t="shared" si="2"/>
        <v>-1.5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-1.5</v>
      </c>
      <c r="E42">
        <f>PPCL!N42</f>
        <v>0</v>
      </c>
      <c r="F42">
        <f t="shared" si="4"/>
        <v>120</v>
      </c>
      <c r="G42">
        <f t="shared" si="5"/>
        <v>-1.5</v>
      </c>
      <c r="H42" s="154"/>
      <c r="I42">
        <f>BRPL_EOD!AG42+BRPL_EOD!AH42</f>
        <v>-0.42</v>
      </c>
      <c r="J42">
        <f>BYPL_EOD!AG42+BYPL_EOD!AH42</f>
        <v>-0.24</v>
      </c>
      <c r="K42">
        <f>MES_EOD!AG42+MES_EOD!AH42</f>
        <v>-0.09</v>
      </c>
      <c r="L42">
        <f>NDMC_EOD!AG42+NDMC_EOD!AH42</f>
        <v>-0.45</v>
      </c>
      <c r="M42">
        <f>TPDDL_EOD!AG42+TPDDL_EOD!AH42</f>
        <v>-0.28999999999999998</v>
      </c>
      <c r="N42">
        <f t="shared" si="0"/>
        <v>-1.49</v>
      </c>
      <c r="O42" s="154">
        <f t="shared" si="1"/>
        <v>-1.0000000000000009E-2</v>
      </c>
      <c r="P42">
        <v>-0.42281879194630873</v>
      </c>
      <c r="Q42">
        <v>-0.24161073825503354</v>
      </c>
      <c r="R42">
        <v>-9.0604026845637578E-2</v>
      </c>
      <c r="S42">
        <v>-0.45302013422818793</v>
      </c>
      <c r="T42">
        <v>-0.29194630872483218</v>
      </c>
      <c r="U42" s="156">
        <f t="shared" si="2"/>
        <v>-1.5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-1.5</v>
      </c>
      <c r="E43">
        <f>PPCL!N43</f>
        <v>0</v>
      </c>
      <c r="F43">
        <f t="shared" si="4"/>
        <v>120</v>
      </c>
      <c r="G43">
        <f t="shared" si="5"/>
        <v>-1.5</v>
      </c>
      <c r="H43" s="154"/>
      <c r="I43">
        <f>BRPL_EOD!AG43+BRPL_EOD!AH43</f>
        <v>-0.42</v>
      </c>
      <c r="J43">
        <f>BYPL_EOD!AG43+BYPL_EOD!AH43</f>
        <v>-0.24</v>
      </c>
      <c r="K43">
        <f>MES_EOD!AG43+MES_EOD!AH43</f>
        <v>-0.09</v>
      </c>
      <c r="L43">
        <f>NDMC_EOD!AG43+NDMC_EOD!AH43</f>
        <v>-0.45</v>
      </c>
      <c r="M43">
        <f>TPDDL_EOD!AG43+TPDDL_EOD!AH43</f>
        <v>-0.28999999999999998</v>
      </c>
      <c r="N43">
        <f t="shared" si="0"/>
        <v>-1.49</v>
      </c>
      <c r="O43" s="154">
        <f t="shared" si="1"/>
        <v>-1.0000000000000009E-2</v>
      </c>
      <c r="P43">
        <v>-0.42281879194630873</v>
      </c>
      <c r="Q43">
        <v>-0.24161073825503354</v>
      </c>
      <c r="R43">
        <v>-9.0604026845637578E-2</v>
      </c>
      <c r="S43">
        <v>-0.45302013422818793</v>
      </c>
      <c r="T43">
        <v>-0.29194630872483218</v>
      </c>
      <c r="U43" s="156">
        <f t="shared" si="2"/>
        <v>-1.5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-1.5</v>
      </c>
      <c r="E44">
        <f>PPCL!N44</f>
        <v>0</v>
      </c>
      <c r="F44">
        <f t="shared" si="4"/>
        <v>120</v>
      </c>
      <c r="G44">
        <f t="shared" si="5"/>
        <v>-1.5</v>
      </c>
      <c r="H44" s="154"/>
      <c r="I44">
        <f>BRPL_EOD!AG44+BRPL_EOD!AH44</f>
        <v>-0.42</v>
      </c>
      <c r="J44">
        <f>BYPL_EOD!AG44+BYPL_EOD!AH44</f>
        <v>-0.24</v>
      </c>
      <c r="K44">
        <f>MES_EOD!AG44+MES_EOD!AH44</f>
        <v>-0.09</v>
      </c>
      <c r="L44">
        <f>NDMC_EOD!AG44+NDMC_EOD!AH44</f>
        <v>-0.45</v>
      </c>
      <c r="M44">
        <f>TPDDL_EOD!AG44+TPDDL_EOD!AH44</f>
        <v>-0.28999999999999998</v>
      </c>
      <c r="N44">
        <f t="shared" si="0"/>
        <v>-1.49</v>
      </c>
      <c r="O44" s="154">
        <f t="shared" si="1"/>
        <v>-1.0000000000000009E-2</v>
      </c>
      <c r="P44">
        <v>-0.42281879194630873</v>
      </c>
      <c r="Q44">
        <v>-0.24161073825503354</v>
      </c>
      <c r="R44">
        <v>-9.0604026845637578E-2</v>
      </c>
      <c r="S44">
        <v>-0.45302013422818793</v>
      </c>
      <c r="T44">
        <v>-0.29194630872483218</v>
      </c>
      <c r="U44" s="156">
        <f t="shared" si="2"/>
        <v>-1.5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-1.5</v>
      </c>
      <c r="E45">
        <f>PPCL!N45</f>
        <v>0</v>
      </c>
      <c r="F45">
        <f t="shared" si="4"/>
        <v>120</v>
      </c>
      <c r="G45">
        <f t="shared" si="5"/>
        <v>-1.5</v>
      </c>
      <c r="H45" s="154"/>
      <c r="I45">
        <f>BRPL_EOD!AG45+BRPL_EOD!AH45</f>
        <v>-0.42</v>
      </c>
      <c r="J45">
        <f>BYPL_EOD!AG45+BYPL_EOD!AH45</f>
        <v>-0.24</v>
      </c>
      <c r="K45">
        <f>MES_EOD!AG45+MES_EOD!AH45</f>
        <v>-0.09</v>
      </c>
      <c r="L45">
        <f>NDMC_EOD!AG45+NDMC_EOD!AH45</f>
        <v>-0.45</v>
      </c>
      <c r="M45">
        <f>TPDDL_EOD!AG45+TPDDL_EOD!AH45</f>
        <v>-0.28999999999999998</v>
      </c>
      <c r="N45">
        <f t="shared" si="0"/>
        <v>-1.49</v>
      </c>
      <c r="O45" s="154">
        <f t="shared" si="1"/>
        <v>-1.0000000000000009E-2</v>
      </c>
      <c r="P45">
        <v>-0.42281879194630873</v>
      </c>
      <c r="Q45">
        <v>-0.24161073825503354</v>
      </c>
      <c r="R45">
        <v>-9.0604026845637578E-2</v>
      </c>
      <c r="S45">
        <v>-0.45302013422818793</v>
      </c>
      <c r="T45">
        <v>-0.29194630872483218</v>
      </c>
      <c r="U45" s="156">
        <f t="shared" si="2"/>
        <v>-1.5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-1.5</v>
      </c>
      <c r="E46">
        <f>PPCL!N46</f>
        <v>0</v>
      </c>
      <c r="F46">
        <f t="shared" si="4"/>
        <v>120</v>
      </c>
      <c r="G46">
        <f t="shared" si="5"/>
        <v>-1.5</v>
      </c>
      <c r="H46" s="154"/>
      <c r="I46">
        <f>BRPL_EOD!AG46+BRPL_EOD!AH46</f>
        <v>-0.42</v>
      </c>
      <c r="J46">
        <f>BYPL_EOD!AG46+BYPL_EOD!AH46</f>
        <v>-0.24</v>
      </c>
      <c r="K46">
        <f>MES_EOD!AG46+MES_EOD!AH46</f>
        <v>-0.09</v>
      </c>
      <c r="L46">
        <f>NDMC_EOD!AG46+NDMC_EOD!AH46</f>
        <v>-0.45</v>
      </c>
      <c r="M46">
        <f>TPDDL_EOD!AG46+TPDDL_EOD!AH46</f>
        <v>-0.28999999999999998</v>
      </c>
      <c r="N46">
        <f t="shared" si="0"/>
        <v>-1.49</v>
      </c>
      <c r="O46" s="154">
        <f t="shared" si="1"/>
        <v>-1.0000000000000009E-2</v>
      </c>
      <c r="P46">
        <v>-0.42281879194630873</v>
      </c>
      <c r="Q46">
        <v>-0.24161073825503354</v>
      </c>
      <c r="R46">
        <v>-9.0604026845637578E-2</v>
      </c>
      <c r="S46">
        <v>-0.45302013422818793</v>
      </c>
      <c r="T46">
        <v>-0.29194630872483218</v>
      </c>
      <c r="U46" s="156">
        <f t="shared" si="2"/>
        <v>-1.5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-1.5</v>
      </c>
      <c r="E47">
        <f>PPCL!N47</f>
        <v>0</v>
      </c>
      <c r="F47">
        <f t="shared" si="4"/>
        <v>120</v>
      </c>
      <c r="G47">
        <f t="shared" si="5"/>
        <v>-1.5</v>
      </c>
      <c r="H47" s="154"/>
      <c r="I47">
        <f>BRPL_EOD!AG47+BRPL_EOD!AH47</f>
        <v>-0.42</v>
      </c>
      <c r="J47">
        <f>BYPL_EOD!AG47+BYPL_EOD!AH47</f>
        <v>-0.24</v>
      </c>
      <c r="K47">
        <f>MES_EOD!AG47+MES_EOD!AH47</f>
        <v>-0.09</v>
      </c>
      <c r="L47">
        <f>NDMC_EOD!AG47+NDMC_EOD!AH47</f>
        <v>-0.45</v>
      </c>
      <c r="M47">
        <f>TPDDL_EOD!AG47+TPDDL_EOD!AH47</f>
        <v>-0.28999999999999998</v>
      </c>
      <c r="N47">
        <f t="shared" si="0"/>
        <v>-1.49</v>
      </c>
      <c r="O47" s="154">
        <f t="shared" si="1"/>
        <v>-1.0000000000000009E-2</v>
      </c>
      <c r="P47">
        <v>-0.42281879194630873</v>
      </c>
      <c r="Q47">
        <v>-0.24161073825503354</v>
      </c>
      <c r="R47">
        <v>-9.0604026845637578E-2</v>
      </c>
      <c r="S47">
        <v>-0.45302013422818793</v>
      </c>
      <c r="T47">
        <v>-0.29194630872483218</v>
      </c>
      <c r="U47" s="156">
        <f t="shared" si="2"/>
        <v>-1.5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-1.5</v>
      </c>
      <c r="E48">
        <f>PPCL!N48</f>
        <v>0</v>
      </c>
      <c r="F48">
        <f t="shared" si="4"/>
        <v>120</v>
      </c>
      <c r="G48">
        <f t="shared" si="5"/>
        <v>-1.5</v>
      </c>
      <c r="H48" s="154"/>
      <c r="I48">
        <f>BRPL_EOD!AG48+BRPL_EOD!AH48</f>
        <v>-0.42</v>
      </c>
      <c r="J48">
        <f>BYPL_EOD!AG48+BYPL_EOD!AH48</f>
        <v>-0.24</v>
      </c>
      <c r="K48">
        <f>MES_EOD!AG48+MES_EOD!AH48</f>
        <v>-0.09</v>
      </c>
      <c r="L48">
        <f>NDMC_EOD!AG48+NDMC_EOD!AH48</f>
        <v>-0.45</v>
      </c>
      <c r="M48">
        <f>TPDDL_EOD!AG48+TPDDL_EOD!AH48</f>
        <v>-0.28999999999999998</v>
      </c>
      <c r="N48">
        <f t="shared" si="0"/>
        <v>-1.49</v>
      </c>
      <c r="O48" s="154">
        <f t="shared" si="1"/>
        <v>-1.0000000000000009E-2</v>
      </c>
      <c r="P48">
        <v>-0.42281879194630873</v>
      </c>
      <c r="Q48">
        <v>-0.24161073825503354</v>
      </c>
      <c r="R48">
        <v>-9.0604026845637578E-2</v>
      </c>
      <c r="S48">
        <v>-0.45302013422818793</v>
      </c>
      <c r="T48">
        <v>-0.29194630872483218</v>
      </c>
      <c r="U48" s="156">
        <f t="shared" si="2"/>
        <v>-1.5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-1.5</v>
      </c>
      <c r="E49">
        <f>PPCL!N49</f>
        <v>0</v>
      </c>
      <c r="F49">
        <f t="shared" si="4"/>
        <v>120</v>
      </c>
      <c r="G49">
        <f t="shared" si="5"/>
        <v>-1.5</v>
      </c>
      <c r="H49" s="154"/>
      <c r="I49">
        <f>BRPL_EOD!AG49+BRPL_EOD!AH49</f>
        <v>-0.42</v>
      </c>
      <c r="J49">
        <f>BYPL_EOD!AG49+BYPL_EOD!AH49</f>
        <v>-0.24</v>
      </c>
      <c r="K49">
        <f>MES_EOD!AG49+MES_EOD!AH49</f>
        <v>-0.09</v>
      </c>
      <c r="L49">
        <f>NDMC_EOD!AG49+NDMC_EOD!AH49</f>
        <v>-0.45</v>
      </c>
      <c r="M49">
        <f>TPDDL_EOD!AG49+TPDDL_EOD!AH49</f>
        <v>-0.28999999999999998</v>
      </c>
      <c r="N49">
        <f t="shared" si="0"/>
        <v>-1.49</v>
      </c>
      <c r="O49" s="154">
        <f t="shared" si="1"/>
        <v>-1.0000000000000009E-2</v>
      </c>
      <c r="P49">
        <v>-0.42281879194630873</v>
      </c>
      <c r="Q49">
        <v>-0.24161073825503354</v>
      </c>
      <c r="R49">
        <v>-9.0604026845637578E-2</v>
      </c>
      <c r="S49">
        <v>-0.45302013422818793</v>
      </c>
      <c r="T49">
        <v>-0.29194630872483218</v>
      </c>
      <c r="U49" s="156">
        <f t="shared" si="2"/>
        <v>-1.5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-1.5</v>
      </c>
      <c r="E50">
        <f>PPCL!N50</f>
        <v>0</v>
      </c>
      <c r="F50">
        <f t="shared" si="4"/>
        <v>120</v>
      </c>
      <c r="G50">
        <f t="shared" si="5"/>
        <v>-1.5</v>
      </c>
      <c r="H50" s="154"/>
      <c r="I50">
        <f>BRPL_EOD!AG50+BRPL_EOD!AH50</f>
        <v>-0.42</v>
      </c>
      <c r="J50">
        <f>BYPL_EOD!AG50+BYPL_EOD!AH50</f>
        <v>-0.24</v>
      </c>
      <c r="K50">
        <f>MES_EOD!AG50+MES_EOD!AH50</f>
        <v>-0.09</v>
      </c>
      <c r="L50">
        <f>NDMC_EOD!AG50+NDMC_EOD!AH50</f>
        <v>-0.45</v>
      </c>
      <c r="M50">
        <f>TPDDL_EOD!AG50+TPDDL_EOD!AH50</f>
        <v>-0.28999999999999998</v>
      </c>
      <c r="N50">
        <f t="shared" si="0"/>
        <v>-1.49</v>
      </c>
      <c r="O50" s="154">
        <f t="shared" si="1"/>
        <v>-1.0000000000000009E-2</v>
      </c>
      <c r="P50">
        <v>-0.42281879194630873</v>
      </c>
      <c r="Q50">
        <v>-0.24161073825503354</v>
      </c>
      <c r="R50">
        <v>-9.0604026845637578E-2</v>
      </c>
      <c r="S50">
        <v>-0.45302013422818793</v>
      </c>
      <c r="T50">
        <v>-0.29194630872483218</v>
      </c>
      <c r="U50" s="156">
        <f t="shared" si="2"/>
        <v>-1.5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-1.5</v>
      </c>
      <c r="E51">
        <f>PPCL!N51</f>
        <v>0</v>
      </c>
      <c r="F51">
        <f t="shared" si="4"/>
        <v>120</v>
      </c>
      <c r="G51">
        <f t="shared" si="5"/>
        <v>-1.5</v>
      </c>
      <c r="H51" s="154"/>
      <c r="I51">
        <f>BRPL_EOD!AG51+BRPL_EOD!AH51</f>
        <v>-0.42</v>
      </c>
      <c r="J51">
        <f>BYPL_EOD!AG51+BYPL_EOD!AH51</f>
        <v>-0.24</v>
      </c>
      <c r="K51">
        <f>MES_EOD!AG51+MES_EOD!AH51</f>
        <v>-0.09</v>
      </c>
      <c r="L51">
        <f>NDMC_EOD!AG51+NDMC_EOD!AH51</f>
        <v>-0.45</v>
      </c>
      <c r="M51">
        <f>TPDDL_EOD!AG51+TPDDL_EOD!AH51</f>
        <v>-0.28999999999999998</v>
      </c>
      <c r="N51">
        <f t="shared" si="0"/>
        <v>-1.49</v>
      </c>
      <c r="O51" s="154">
        <f t="shared" si="1"/>
        <v>-1.0000000000000009E-2</v>
      </c>
      <c r="P51">
        <v>-0.42281879194630873</v>
      </c>
      <c r="Q51">
        <v>-0.24161073825503354</v>
      </c>
      <c r="R51">
        <v>-9.0604026845637578E-2</v>
      </c>
      <c r="S51">
        <v>-0.45302013422818793</v>
      </c>
      <c r="T51">
        <v>-0.29194630872483218</v>
      </c>
      <c r="U51" s="156">
        <f t="shared" si="2"/>
        <v>-1.5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-1.5</v>
      </c>
      <c r="E52">
        <f>PPCL!N52</f>
        <v>0</v>
      </c>
      <c r="F52">
        <f t="shared" si="4"/>
        <v>120</v>
      </c>
      <c r="G52">
        <f t="shared" si="5"/>
        <v>-1.5</v>
      </c>
      <c r="H52" s="154"/>
      <c r="I52">
        <f>BRPL_EOD!AG52+BRPL_EOD!AH52</f>
        <v>-0.42</v>
      </c>
      <c r="J52">
        <f>BYPL_EOD!AG52+BYPL_EOD!AH52</f>
        <v>-0.24</v>
      </c>
      <c r="K52">
        <f>MES_EOD!AG52+MES_EOD!AH52</f>
        <v>-0.09</v>
      </c>
      <c r="L52">
        <f>NDMC_EOD!AG52+NDMC_EOD!AH52</f>
        <v>-0.45</v>
      </c>
      <c r="M52">
        <f>TPDDL_EOD!AG52+TPDDL_EOD!AH52</f>
        <v>-0.28999999999999998</v>
      </c>
      <c r="N52">
        <f t="shared" si="0"/>
        <v>-1.49</v>
      </c>
      <c r="O52" s="154">
        <f t="shared" si="1"/>
        <v>-1.0000000000000009E-2</v>
      </c>
      <c r="P52">
        <v>-0.42281879194630873</v>
      </c>
      <c r="Q52">
        <v>-0.24161073825503354</v>
      </c>
      <c r="R52">
        <v>-9.0604026845637578E-2</v>
      </c>
      <c r="S52">
        <v>-0.45302013422818793</v>
      </c>
      <c r="T52">
        <v>-0.29194630872483218</v>
      </c>
      <c r="U52" s="156">
        <f t="shared" si="2"/>
        <v>-1.5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-1.5</v>
      </c>
      <c r="E53">
        <f>PPCL!N53</f>
        <v>0</v>
      </c>
      <c r="F53">
        <f t="shared" si="4"/>
        <v>120</v>
      </c>
      <c r="G53">
        <f t="shared" si="5"/>
        <v>-1.5</v>
      </c>
      <c r="H53" s="154"/>
      <c r="I53">
        <f>BRPL_EOD!AG53+BRPL_EOD!AH53</f>
        <v>-0.42</v>
      </c>
      <c r="J53">
        <f>BYPL_EOD!AG53+BYPL_EOD!AH53</f>
        <v>-0.24</v>
      </c>
      <c r="K53">
        <f>MES_EOD!AG53+MES_EOD!AH53</f>
        <v>-0.09</v>
      </c>
      <c r="L53">
        <f>NDMC_EOD!AG53+NDMC_EOD!AH53</f>
        <v>-0.45</v>
      </c>
      <c r="M53">
        <f>TPDDL_EOD!AG53+TPDDL_EOD!AH53</f>
        <v>-0.28999999999999998</v>
      </c>
      <c r="N53">
        <f t="shared" si="0"/>
        <v>-1.49</v>
      </c>
      <c r="O53" s="154">
        <f t="shared" si="1"/>
        <v>-1.0000000000000009E-2</v>
      </c>
      <c r="P53">
        <v>-0.42281879194630873</v>
      </c>
      <c r="Q53">
        <v>-0.24161073825503354</v>
      </c>
      <c r="R53">
        <v>-9.0604026845637578E-2</v>
      </c>
      <c r="S53">
        <v>-0.45302013422818793</v>
      </c>
      <c r="T53">
        <v>-0.29194630872483218</v>
      </c>
      <c r="U53" s="156">
        <f t="shared" si="2"/>
        <v>-1.5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-1.5</v>
      </c>
      <c r="E54">
        <f>PPCL!N54</f>
        <v>0</v>
      </c>
      <c r="F54">
        <f t="shared" si="4"/>
        <v>120</v>
      </c>
      <c r="G54">
        <f t="shared" si="5"/>
        <v>-1.5</v>
      </c>
      <c r="H54" s="154"/>
      <c r="I54">
        <f>BRPL_EOD!AG54+BRPL_EOD!AH54</f>
        <v>-0.42</v>
      </c>
      <c r="J54">
        <f>BYPL_EOD!AG54+BYPL_EOD!AH54</f>
        <v>-0.24</v>
      </c>
      <c r="K54">
        <f>MES_EOD!AG54+MES_EOD!AH54</f>
        <v>-0.09</v>
      </c>
      <c r="L54">
        <f>NDMC_EOD!AG54+NDMC_EOD!AH54</f>
        <v>-0.45</v>
      </c>
      <c r="M54">
        <f>TPDDL_EOD!AG54+TPDDL_EOD!AH54</f>
        <v>-0.28999999999999998</v>
      </c>
      <c r="N54">
        <f t="shared" si="0"/>
        <v>-1.49</v>
      </c>
      <c r="O54" s="154">
        <f t="shared" si="1"/>
        <v>-1.0000000000000009E-2</v>
      </c>
      <c r="P54">
        <v>-0.42281879194630873</v>
      </c>
      <c r="Q54">
        <v>-0.24161073825503354</v>
      </c>
      <c r="R54">
        <v>-9.0604026845637578E-2</v>
      </c>
      <c r="S54">
        <v>-0.45302013422818793</v>
      </c>
      <c r="T54">
        <v>-0.29194630872483218</v>
      </c>
      <c r="U54" s="156">
        <f t="shared" si="2"/>
        <v>-1.5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-1.5</v>
      </c>
      <c r="E55">
        <f>PPCL!N55</f>
        <v>0</v>
      </c>
      <c r="F55">
        <f t="shared" si="4"/>
        <v>120</v>
      </c>
      <c r="G55">
        <f t="shared" si="5"/>
        <v>-1.5</v>
      </c>
      <c r="H55" s="154"/>
      <c r="I55">
        <f>BRPL_EOD!AG55+BRPL_EOD!AH55</f>
        <v>-0.42</v>
      </c>
      <c r="J55">
        <f>BYPL_EOD!AG55+BYPL_EOD!AH55</f>
        <v>-0.24</v>
      </c>
      <c r="K55">
        <f>MES_EOD!AG55+MES_EOD!AH55</f>
        <v>-0.09</v>
      </c>
      <c r="L55">
        <f>NDMC_EOD!AG55+NDMC_EOD!AH55</f>
        <v>-0.45</v>
      </c>
      <c r="M55">
        <f>TPDDL_EOD!AG55+TPDDL_EOD!AH55</f>
        <v>-0.28999999999999998</v>
      </c>
      <c r="N55">
        <f t="shared" si="0"/>
        <v>-1.49</v>
      </c>
      <c r="O55" s="154">
        <f t="shared" si="1"/>
        <v>-1.0000000000000009E-2</v>
      </c>
      <c r="P55">
        <v>-0.42281879194630873</v>
      </c>
      <c r="Q55">
        <v>-0.24161073825503354</v>
      </c>
      <c r="R55">
        <v>-9.0604026845637578E-2</v>
      </c>
      <c r="S55">
        <v>-0.45302013422818793</v>
      </c>
      <c r="T55">
        <v>-0.29194630872483218</v>
      </c>
      <c r="U55" s="156">
        <f t="shared" si="2"/>
        <v>-1.5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-1.5</v>
      </c>
      <c r="E56">
        <f>PPCL!N56</f>
        <v>0</v>
      </c>
      <c r="F56">
        <f t="shared" si="4"/>
        <v>120</v>
      </c>
      <c r="G56">
        <f t="shared" si="5"/>
        <v>-1.5</v>
      </c>
      <c r="H56" s="154"/>
      <c r="I56">
        <f>BRPL_EOD!AG56+BRPL_EOD!AH56</f>
        <v>-0.42</v>
      </c>
      <c r="J56">
        <f>BYPL_EOD!AG56+BYPL_EOD!AH56</f>
        <v>-0.24</v>
      </c>
      <c r="K56">
        <f>MES_EOD!AG56+MES_EOD!AH56</f>
        <v>-0.09</v>
      </c>
      <c r="L56">
        <f>NDMC_EOD!AG56+NDMC_EOD!AH56</f>
        <v>-0.45</v>
      </c>
      <c r="M56">
        <f>TPDDL_EOD!AG56+TPDDL_EOD!AH56</f>
        <v>-0.28999999999999998</v>
      </c>
      <c r="N56">
        <f t="shared" si="0"/>
        <v>-1.49</v>
      </c>
      <c r="O56" s="154">
        <f t="shared" si="1"/>
        <v>-1.0000000000000009E-2</v>
      </c>
      <c r="P56">
        <v>-0.42281879194630873</v>
      </c>
      <c r="Q56">
        <v>-0.24161073825503354</v>
      </c>
      <c r="R56">
        <v>-9.0604026845637578E-2</v>
      </c>
      <c r="S56">
        <v>-0.45302013422818793</v>
      </c>
      <c r="T56">
        <v>-0.29194630872483218</v>
      </c>
      <c r="U56" s="156">
        <f t="shared" si="2"/>
        <v>-1.5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-1.5</v>
      </c>
      <c r="E57">
        <f>PPCL!N57</f>
        <v>0</v>
      </c>
      <c r="F57">
        <f t="shared" si="4"/>
        <v>120</v>
      </c>
      <c r="G57">
        <f t="shared" si="5"/>
        <v>-1.5</v>
      </c>
      <c r="H57" s="154"/>
      <c r="I57">
        <f>BRPL_EOD!AG57+BRPL_EOD!AH57</f>
        <v>-0.42</v>
      </c>
      <c r="J57">
        <f>BYPL_EOD!AG57+BYPL_EOD!AH57</f>
        <v>-0.24</v>
      </c>
      <c r="K57">
        <f>MES_EOD!AG57+MES_EOD!AH57</f>
        <v>-0.09</v>
      </c>
      <c r="L57">
        <f>NDMC_EOD!AG57+NDMC_EOD!AH57</f>
        <v>-0.45</v>
      </c>
      <c r="M57">
        <f>TPDDL_EOD!AG57+TPDDL_EOD!AH57</f>
        <v>-0.28999999999999998</v>
      </c>
      <c r="N57">
        <f t="shared" si="0"/>
        <v>-1.49</v>
      </c>
      <c r="O57" s="154">
        <f t="shared" si="1"/>
        <v>-1.0000000000000009E-2</v>
      </c>
      <c r="P57">
        <v>-0.42281879194630873</v>
      </c>
      <c r="Q57">
        <v>-0.24161073825503354</v>
      </c>
      <c r="R57">
        <v>-9.0604026845637578E-2</v>
      </c>
      <c r="S57">
        <v>-0.45302013422818793</v>
      </c>
      <c r="T57">
        <v>-0.29194630872483218</v>
      </c>
      <c r="U57" s="156">
        <f t="shared" si="2"/>
        <v>-1.5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-1.5</v>
      </c>
      <c r="E58">
        <f>PPCL!N58</f>
        <v>0</v>
      </c>
      <c r="F58">
        <f t="shared" si="4"/>
        <v>120</v>
      </c>
      <c r="G58">
        <f t="shared" si="5"/>
        <v>-1.5</v>
      </c>
      <c r="H58" s="154"/>
      <c r="I58">
        <f>BRPL_EOD!AG58+BRPL_EOD!AH58</f>
        <v>-0.42</v>
      </c>
      <c r="J58">
        <f>BYPL_EOD!AG58+BYPL_EOD!AH58</f>
        <v>-0.24</v>
      </c>
      <c r="K58">
        <f>MES_EOD!AG58+MES_EOD!AH58</f>
        <v>-0.09</v>
      </c>
      <c r="L58">
        <f>NDMC_EOD!AG58+NDMC_EOD!AH58</f>
        <v>-0.45</v>
      </c>
      <c r="M58">
        <f>TPDDL_EOD!AG58+TPDDL_EOD!AH58</f>
        <v>-0.28999999999999998</v>
      </c>
      <c r="N58">
        <f t="shared" si="0"/>
        <v>-1.49</v>
      </c>
      <c r="O58" s="154">
        <f t="shared" si="1"/>
        <v>-1.0000000000000009E-2</v>
      </c>
      <c r="P58">
        <v>-0.42281879194630873</v>
      </c>
      <c r="Q58">
        <v>-0.24161073825503354</v>
      </c>
      <c r="R58">
        <v>-9.0604026845637578E-2</v>
      </c>
      <c r="S58">
        <v>-0.45302013422818793</v>
      </c>
      <c r="T58">
        <v>-0.29194630872483218</v>
      </c>
      <c r="U58" s="156">
        <f t="shared" si="2"/>
        <v>-1.5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-1.5</v>
      </c>
      <c r="E59">
        <f>PPCL!N59</f>
        <v>0</v>
      </c>
      <c r="F59">
        <f t="shared" si="4"/>
        <v>120</v>
      </c>
      <c r="G59">
        <f t="shared" si="5"/>
        <v>-1.5</v>
      </c>
      <c r="H59" s="154"/>
      <c r="I59">
        <f>BRPL_EOD!AG59+BRPL_EOD!AH59</f>
        <v>-0.42</v>
      </c>
      <c r="J59">
        <f>BYPL_EOD!AG59+BYPL_EOD!AH59</f>
        <v>-0.24</v>
      </c>
      <c r="K59">
        <f>MES_EOD!AG59+MES_EOD!AH59</f>
        <v>-0.09</v>
      </c>
      <c r="L59">
        <f>NDMC_EOD!AG59+NDMC_EOD!AH59</f>
        <v>-0.45</v>
      </c>
      <c r="M59">
        <f>TPDDL_EOD!AG59+TPDDL_EOD!AH59</f>
        <v>-0.28999999999999998</v>
      </c>
      <c r="N59">
        <f t="shared" si="0"/>
        <v>-1.49</v>
      </c>
      <c r="O59" s="154">
        <f t="shared" si="1"/>
        <v>-1.0000000000000009E-2</v>
      </c>
      <c r="P59">
        <v>-0.42281879194630873</v>
      </c>
      <c r="Q59">
        <v>-0.24161073825503354</v>
      </c>
      <c r="R59">
        <v>-9.0604026845637578E-2</v>
      </c>
      <c r="S59">
        <v>-0.45302013422818793</v>
      </c>
      <c r="T59">
        <v>-0.29194630872483218</v>
      </c>
      <c r="U59" s="156">
        <f t="shared" si="2"/>
        <v>-1.5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-1.5</v>
      </c>
      <c r="E60">
        <f>PPCL!N60</f>
        <v>0</v>
      </c>
      <c r="F60">
        <f t="shared" si="4"/>
        <v>120</v>
      </c>
      <c r="G60">
        <f t="shared" si="5"/>
        <v>-1.5</v>
      </c>
      <c r="H60" s="154"/>
      <c r="I60">
        <f>BRPL_EOD!AG60+BRPL_EOD!AH60</f>
        <v>-0.42</v>
      </c>
      <c r="J60">
        <f>BYPL_EOD!AG60+BYPL_EOD!AH60</f>
        <v>-0.24</v>
      </c>
      <c r="K60">
        <f>MES_EOD!AG60+MES_EOD!AH60</f>
        <v>-0.09</v>
      </c>
      <c r="L60">
        <f>NDMC_EOD!AG60+NDMC_EOD!AH60</f>
        <v>-0.45</v>
      </c>
      <c r="M60">
        <f>TPDDL_EOD!AG60+TPDDL_EOD!AH60</f>
        <v>-0.28999999999999998</v>
      </c>
      <c r="N60">
        <f t="shared" si="0"/>
        <v>-1.49</v>
      </c>
      <c r="O60" s="154">
        <f t="shared" si="1"/>
        <v>-1.0000000000000009E-2</v>
      </c>
      <c r="P60">
        <v>-0.42281879194630873</v>
      </c>
      <c r="Q60">
        <v>-0.24161073825503354</v>
      </c>
      <c r="R60">
        <v>-9.0604026845637578E-2</v>
      </c>
      <c r="S60">
        <v>-0.45302013422818793</v>
      </c>
      <c r="T60">
        <v>-0.29194630872483218</v>
      </c>
      <c r="U60" s="156">
        <f t="shared" si="2"/>
        <v>-1.5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-1.5</v>
      </c>
      <c r="E61">
        <f>PPCL!N61</f>
        <v>0</v>
      </c>
      <c r="F61">
        <f t="shared" si="4"/>
        <v>120</v>
      </c>
      <c r="G61">
        <f t="shared" si="5"/>
        <v>-1.5</v>
      </c>
      <c r="H61" s="154"/>
      <c r="I61">
        <f>BRPL_EOD!AG61+BRPL_EOD!AH61</f>
        <v>-0.42</v>
      </c>
      <c r="J61">
        <f>BYPL_EOD!AG61+BYPL_EOD!AH61</f>
        <v>-0.24</v>
      </c>
      <c r="K61">
        <f>MES_EOD!AG61+MES_EOD!AH61</f>
        <v>-0.09</v>
      </c>
      <c r="L61">
        <f>NDMC_EOD!AG61+NDMC_EOD!AH61</f>
        <v>-0.45</v>
      </c>
      <c r="M61">
        <f>TPDDL_EOD!AG61+TPDDL_EOD!AH61</f>
        <v>-0.28999999999999998</v>
      </c>
      <c r="N61">
        <f t="shared" si="0"/>
        <v>-1.49</v>
      </c>
      <c r="O61" s="154">
        <f t="shared" si="1"/>
        <v>-1.0000000000000009E-2</v>
      </c>
      <c r="P61">
        <v>-0.42281879194630873</v>
      </c>
      <c r="Q61">
        <v>-0.24161073825503354</v>
      </c>
      <c r="R61">
        <v>-9.0604026845637578E-2</v>
      </c>
      <c r="S61">
        <v>-0.45302013422818793</v>
      </c>
      <c r="T61">
        <v>-0.29194630872483218</v>
      </c>
      <c r="U61" s="156">
        <f t="shared" si="2"/>
        <v>-1.5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-1.5</v>
      </c>
      <c r="E62">
        <f>PPCL!N62</f>
        <v>0</v>
      </c>
      <c r="F62">
        <f t="shared" si="4"/>
        <v>120</v>
      </c>
      <c r="G62">
        <f t="shared" si="5"/>
        <v>-1.5</v>
      </c>
      <c r="H62" s="154"/>
      <c r="I62">
        <f>BRPL_EOD!AG62+BRPL_EOD!AH62</f>
        <v>-0.42</v>
      </c>
      <c r="J62">
        <f>BYPL_EOD!AG62+BYPL_EOD!AH62</f>
        <v>-0.24</v>
      </c>
      <c r="K62">
        <f>MES_EOD!AG62+MES_EOD!AH62</f>
        <v>-0.09</v>
      </c>
      <c r="L62">
        <f>NDMC_EOD!AG62+NDMC_EOD!AH62</f>
        <v>-0.45</v>
      </c>
      <c r="M62">
        <f>TPDDL_EOD!AG62+TPDDL_EOD!AH62</f>
        <v>-0.28999999999999998</v>
      </c>
      <c r="N62">
        <f t="shared" si="0"/>
        <v>-1.49</v>
      </c>
      <c r="O62" s="154">
        <f t="shared" si="1"/>
        <v>-1.0000000000000009E-2</v>
      </c>
      <c r="P62">
        <v>-0.42281879194630873</v>
      </c>
      <c r="Q62">
        <v>-0.24161073825503354</v>
      </c>
      <c r="R62">
        <v>-9.0604026845637578E-2</v>
      </c>
      <c r="S62">
        <v>-0.45302013422818793</v>
      </c>
      <c r="T62">
        <v>-0.29194630872483218</v>
      </c>
      <c r="U62" s="156">
        <f t="shared" si="2"/>
        <v>-1.5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-1.5</v>
      </c>
      <c r="E63">
        <f>PPCL!N63</f>
        <v>0</v>
      </c>
      <c r="F63">
        <f t="shared" si="4"/>
        <v>120</v>
      </c>
      <c r="G63">
        <f t="shared" si="5"/>
        <v>-1.5</v>
      </c>
      <c r="H63" s="154"/>
      <c r="I63">
        <f>BRPL_EOD!AG63+BRPL_EOD!AH63</f>
        <v>-0.42</v>
      </c>
      <c r="J63">
        <f>BYPL_EOD!AG63+BYPL_EOD!AH63</f>
        <v>-0.24</v>
      </c>
      <c r="K63">
        <f>MES_EOD!AG63+MES_EOD!AH63</f>
        <v>-0.09</v>
      </c>
      <c r="L63">
        <f>NDMC_EOD!AG63+NDMC_EOD!AH63</f>
        <v>-0.45</v>
      </c>
      <c r="M63">
        <f>TPDDL_EOD!AG63+TPDDL_EOD!AH63</f>
        <v>-0.28999999999999998</v>
      </c>
      <c r="N63">
        <f t="shared" si="0"/>
        <v>-1.49</v>
      </c>
      <c r="O63" s="154">
        <f t="shared" si="1"/>
        <v>-1.0000000000000009E-2</v>
      </c>
      <c r="P63">
        <v>-0.42281879194630873</v>
      </c>
      <c r="Q63">
        <v>-0.24161073825503354</v>
      </c>
      <c r="R63">
        <v>-9.0604026845637578E-2</v>
      </c>
      <c r="S63">
        <v>-0.45302013422818793</v>
      </c>
      <c r="T63">
        <v>-0.29194630872483218</v>
      </c>
      <c r="U63" s="156">
        <f t="shared" si="2"/>
        <v>-1.5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-1.5</v>
      </c>
      <c r="E64">
        <f>PPCL!N64</f>
        <v>0</v>
      </c>
      <c r="F64">
        <f t="shared" si="4"/>
        <v>120</v>
      </c>
      <c r="G64">
        <f t="shared" si="5"/>
        <v>-1.5</v>
      </c>
      <c r="H64" s="154"/>
      <c r="I64">
        <f>BRPL_EOD!AG64+BRPL_EOD!AH64</f>
        <v>-0.42</v>
      </c>
      <c r="J64">
        <f>BYPL_EOD!AG64+BYPL_EOD!AH64</f>
        <v>-0.24</v>
      </c>
      <c r="K64">
        <f>MES_EOD!AG64+MES_EOD!AH64</f>
        <v>-0.09</v>
      </c>
      <c r="L64">
        <f>NDMC_EOD!AG64+NDMC_EOD!AH64</f>
        <v>-0.45</v>
      </c>
      <c r="M64">
        <f>TPDDL_EOD!AG64+TPDDL_EOD!AH64</f>
        <v>-0.28999999999999998</v>
      </c>
      <c r="N64">
        <f t="shared" si="0"/>
        <v>-1.49</v>
      </c>
      <c r="O64" s="154">
        <f t="shared" si="1"/>
        <v>-1.0000000000000009E-2</v>
      </c>
      <c r="P64">
        <v>-0.42281879194630873</v>
      </c>
      <c r="Q64">
        <v>-0.24161073825503354</v>
      </c>
      <c r="R64">
        <v>-9.0604026845637578E-2</v>
      </c>
      <c r="S64">
        <v>-0.45302013422818793</v>
      </c>
      <c r="T64">
        <v>-0.29194630872483218</v>
      </c>
      <c r="U64" s="156">
        <f t="shared" si="2"/>
        <v>-1.5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-1.5</v>
      </c>
      <c r="E65">
        <f>PPCL!N65</f>
        <v>0</v>
      </c>
      <c r="F65">
        <f t="shared" si="4"/>
        <v>120</v>
      </c>
      <c r="G65">
        <f t="shared" si="5"/>
        <v>-1.5</v>
      </c>
      <c r="H65" s="154"/>
      <c r="I65">
        <f>BRPL_EOD!AG65+BRPL_EOD!AH65</f>
        <v>-0.42</v>
      </c>
      <c r="J65">
        <f>BYPL_EOD!AG65+BYPL_EOD!AH65</f>
        <v>-0.24</v>
      </c>
      <c r="K65">
        <f>MES_EOD!AG65+MES_EOD!AH65</f>
        <v>-0.09</v>
      </c>
      <c r="L65">
        <f>NDMC_EOD!AG65+NDMC_EOD!AH65</f>
        <v>-0.45</v>
      </c>
      <c r="M65">
        <f>TPDDL_EOD!AG65+TPDDL_EOD!AH65</f>
        <v>-0.28999999999999998</v>
      </c>
      <c r="N65">
        <f t="shared" si="0"/>
        <v>-1.49</v>
      </c>
      <c r="O65" s="154">
        <f t="shared" si="1"/>
        <v>-1.0000000000000009E-2</v>
      </c>
      <c r="P65">
        <v>-0.42281879194630873</v>
      </c>
      <c r="Q65">
        <v>-0.24161073825503354</v>
      </c>
      <c r="R65">
        <v>-9.0604026845637578E-2</v>
      </c>
      <c r="S65">
        <v>-0.45302013422818793</v>
      </c>
      <c r="T65">
        <v>-0.29194630872483218</v>
      </c>
      <c r="U65" s="156">
        <f t="shared" si="2"/>
        <v>-1.5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-1.5</v>
      </c>
      <c r="E66">
        <f>PPCL!N66</f>
        <v>0</v>
      </c>
      <c r="F66">
        <f t="shared" si="4"/>
        <v>120</v>
      </c>
      <c r="G66">
        <f t="shared" si="5"/>
        <v>-1.5</v>
      </c>
      <c r="H66" s="154"/>
      <c r="I66">
        <f>BRPL_EOD!AG66+BRPL_EOD!AH66</f>
        <v>-0.42</v>
      </c>
      <c r="J66">
        <f>BYPL_EOD!AG66+BYPL_EOD!AH66</f>
        <v>-0.24</v>
      </c>
      <c r="K66">
        <f>MES_EOD!AG66+MES_EOD!AH66</f>
        <v>-0.09</v>
      </c>
      <c r="L66">
        <f>NDMC_EOD!AG66+NDMC_EOD!AH66</f>
        <v>-0.45</v>
      </c>
      <c r="M66">
        <f>TPDDL_EOD!AG66+TPDDL_EOD!AH66</f>
        <v>-0.28999999999999998</v>
      </c>
      <c r="N66">
        <f t="shared" si="0"/>
        <v>-1.49</v>
      </c>
      <c r="O66" s="154">
        <f t="shared" si="1"/>
        <v>-1.0000000000000009E-2</v>
      </c>
      <c r="P66">
        <v>-0.42281879194630873</v>
      </c>
      <c r="Q66">
        <v>-0.24161073825503354</v>
      </c>
      <c r="R66">
        <v>-9.0604026845637578E-2</v>
      </c>
      <c r="S66">
        <v>-0.45302013422818793</v>
      </c>
      <c r="T66">
        <v>-0.29194630872483218</v>
      </c>
      <c r="U66" s="156">
        <f t="shared" si="2"/>
        <v>-1.5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-1.5</v>
      </c>
      <c r="E67">
        <f>PPCL!N67</f>
        <v>0</v>
      </c>
      <c r="F67">
        <f t="shared" si="4"/>
        <v>120</v>
      </c>
      <c r="G67">
        <f t="shared" si="5"/>
        <v>-1.5</v>
      </c>
      <c r="H67" s="154"/>
      <c r="I67">
        <f>BRPL_EOD!AG67+BRPL_EOD!AH67</f>
        <v>-0.42</v>
      </c>
      <c r="J67">
        <f>BYPL_EOD!AG67+BYPL_EOD!AH67</f>
        <v>-0.24</v>
      </c>
      <c r="K67">
        <f>MES_EOD!AG67+MES_EOD!AH67</f>
        <v>-0.09</v>
      </c>
      <c r="L67">
        <f>NDMC_EOD!AG67+NDMC_EOD!AH67</f>
        <v>-0.45</v>
      </c>
      <c r="M67">
        <f>TPDDL_EOD!AG67+TPDDL_EOD!AH67</f>
        <v>-0.28999999999999998</v>
      </c>
      <c r="N67">
        <f t="shared" ref="N67:N98" si="6">SUM(I67:M67)</f>
        <v>-1.49</v>
      </c>
      <c r="O67" s="154">
        <f t="shared" ref="O67:O98" si="7">G67-N67</f>
        <v>-1.0000000000000009E-2</v>
      </c>
      <c r="P67">
        <v>-0.42281879194630873</v>
      </c>
      <c r="Q67">
        <v>-0.24161073825503354</v>
      </c>
      <c r="R67">
        <v>-9.0604026845637578E-2</v>
      </c>
      <c r="S67">
        <v>-0.45302013422818793</v>
      </c>
      <c r="T67">
        <v>-0.29194630872483218</v>
      </c>
      <c r="U67" s="156">
        <f t="shared" ref="U67:U98" si="8">SUM(P67:T67)</f>
        <v>-1.5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-1.5</v>
      </c>
      <c r="E68">
        <f>PPCL!N68</f>
        <v>0</v>
      </c>
      <c r="F68">
        <f t="shared" ref="F68:F98" si="10">B68+C68</f>
        <v>120</v>
      </c>
      <c r="G68">
        <f t="shared" ref="G68:G98" si="11">D68+E68</f>
        <v>-1.5</v>
      </c>
      <c r="H68" s="154"/>
      <c r="I68">
        <f>BRPL_EOD!AG68+BRPL_EOD!AH68</f>
        <v>-0.42</v>
      </c>
      <c r="J68">
        <f>BYPL_EOD!AG68+BYPL_EOD!AH68</f>
        <v>-0.24</v>
      </c>
      <c r="K68">
        <f>MES_EOD!AG68+MES_EOD!AH68</f>
        <v>-0.09</v>
      </c>
      <c r="L68">
        <f>NDMC_EOD!AG68+NDMC_EOD!AH68</f>
        <v>-0.45</v>
      </c>
      <c r="M68">
        <f>TPDDL_EOD!AG68+TPDDL_EOD!AH68</f>
        <v>-0.28999999999999998</v>
      </c>
      <c r="N68">
        <f t="shared" si="6"/>
        <v>-1.49</v>
      </c>
      <c r="O68" s="154">
        <f t="shared" si="7"/>
        <v>-1.0000000000000009E-2</v>
      </c>
      <c r="P68">
        <v>-0.42281879194630873</v>
      </c>
      <c r="Q68">
        <v>-0.24161073825503354</v>
      </c>
      <c r="R68">
        <v>-9.0604026845637578E-2</v>
      </c>
      <c r="S68">
        <v>-0.45302013422818793</v>
      </c>
      <c r="T68">
        <v>-0.29194630872483218</v>
      </c>
      <c r="U68" s="156">
        <f t="shared" si="8"/>
        <v>-1.5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-1.5</v>
      </c>
      <c r="E69">
        <f>PPCL!N69</f>
        <v>0</v>
      </c>
      <c r="F69">
        <f t="shared" si="10"/>
        <v>120</v>
      </c>
      <c r="G69">
        <f t="shared" si="11"/>
        <v>-1.5</v>
      </c>
      <c r="H69" s="154"/>
      <c r="I69">
        <f>BRPL_EOD!AG69+BRPL_EOD!AH69</f>
        <v>-0.42</v>
      </c>
      <c r="J69">
        <f>BYPL_EOD!AG69+BYPL_EOD!AH69</f>
        <v>-0.24</v>
      </c>
      <c r="K69">
        <f>MES_EOD!AG69+MES_EOD!AH69</f>
        <v>-0.09</v>
      </c>
      <c r="L69">
        <f>NDMC_EOD!AG69+NDMC_EOD!AH69</f>
        <v>-0.45</v>
      </c>
      <c r="M69">
        <f>TPDDL_EOD!AG69+TPDDL_EOD!AH69</f>
        <v>-0.28999999999999998</v>
      </c>
      <c r="N69">
        <f t="shared" si="6"/>
        <v>-1.49</v>
      </c>
      <c r="O69" s="154">
        <f t="shared" si="7"/>
        <v>-1.0000000000000009E-2</v>
      </c>
      <c r="P69">
        <v>-0.42281879194630873</v>
      </c>
      <c r="Q69">
        <v>-0.24161073825503354</v>
      </c>
      <c r="R69">
        <v>-9.0604026845637578E-2</v>
      </c>
      <c r="S69">
        <v>-0.45302013422818793</v>
      </c>
      <c r="T69">
        <v>-0.29194630872483218</v>
      </c>
      <c r="U69" s="156">
        <f t="shared" si="8"/>
        <v>-1.5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-1.5</v>
      </c>
      <c r="E70">
        <f>PPCL!N70</f>
        <v>0</v>
      </c>
      <c r="F70">
        <f t="shared" si="10"/>
        <v>120</v>
      </c>
      <c r="G70">
        <f t="shared" si="11"/>
        <v>-1.5</v>
      </c>
      <c r="H70" s="154"/>
      <c r="I70">
        <f>BRPL_EOD!AG70+BRPL_EOD!AH70</f>
        <v>-0.42</v>
      </c>
      <c r="J70">
        <f>BYPL_EOD!AG70+BYPL_EOD!AH70</f>
        <v>-0.24</v>
      </c>
      <c r="K70">
        <f>MES_EOD!AG70+MES_EOD!AH70</f>
        <v>-0.09</v>
      </c>
      <c r="L70">
        <f>NDMC_EOD!AG70+NDMC_EOD!AH70</f>
        <v>-0.45</v>
      </c>
      <c r="M70">
        <f>TPDDL_EOD!AG70+TPDDL_EOD!AH70</f>
        <v>-0.28999999999999998</v>
      </c>
      <c r="N70">
        <f t="shared" si="6"/>
        <v>-1.49</v>
      </c>
      <c r="O70" s="154">
        <f t="shared" si="7"/>
        <v>-1.0000000000000009E-2</v>
      </c>
      <c r="P70">
        <v>-0.42281879194630873</v>
      </c>
      <c r="Q70">
        <v>-0.24161073825503354</v>
      </c>
      <c r="R70">
        <v>-9.0604026845637578E-2</v>
      </c>
      <c r="S70">
        <v>-0.45302013422818793</v>
      </c>
      <c r="T70">
        <v>-0.29194630872483218</v>
      </c>
      <c r="U70" s="156">
        <f t="shared" si="8"/>
        <v>-1.5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-1.5</v>
      </c>
      <c r="E71">
        <f>PPCL!N71</f>
        <v>0</v>
      </c>
      <c r="F71">
        <f t="shared" si="10"/>
        <v>120</v>
      </c>
      <c r="G71">
        <f t="shared" si="11"/>
        <v>-1.5</v>
      </c>
      <c r="H71" s="154"/>
      <c r="I71">
        <f>BRPL_EOD!AG71+BRPL_EOD!AH71</f>
        <v>-0.42</v>
      </c>
      <c r="J71">
        <f>BYPL_EOD!AG71+BYPL_EOD!AH71</f>
        <v>-0.24</v>
      </c>
      <c r="K71">
        <f>MES_EOD!AG71+MES_EOD!AH71</f>
        <v>-0.09</v>
      </c>
      <c r="L71">
        <f>NDMC_EOD!AG71+NDMC_EOD!AH71</f>
        <v>-0.45</v>
      </c>
      <c r="M71">
        <f>TPDDL_EOD!AG71+TPDDL_EOD!AH71</f>
        <v>-0.28999999999999998</v>
      </c>
      <c r="N71">
        <f t="shared" si="6"/>
        <v>-1.49</v>
      </c>
      <c r="O71" s="154">
        <f t="shared" si="7"/>
        <v>-1.0000000000000009E-2</v>
      </c>
      <c r="P71">
        <v>-0.42281879194630873</v>
      </c>
      <c r="Q71">
        <v>-0.24161073825503354</v>
      </c>
      <c r="R71">
        <v>-9.0604026845637578E-2</v>
      </c>
      <c r="S71">
        <v>-0.45302013422818793</v>
      </c>
      <c r="T71">
        <v>-0.29194630872483218</v>
      </c>
      <c r="U71" s="156">
        <f t="shared" si="8"/>
        <v>-1.5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-1.5</v>
      </c>
      <c r="E72">
        <f>PPCL!N72</f>
        <v>0</v>
      </c>
      <c r="F72">
        <f t="shared" si="10"/>
        <v>120</v>
      </c>
      <c r="G72">
        <f t="shared" si="11"/>
        <v>-1.5</v>
      </c>
      <c r="H72" s="154"/>
      <c r="I72">
        <f>BRPL_EOD!AG72+BRPL_EOD!AH72</f>
        <v>-0.42</v>
      </c>
      <c r="J72">
        <f>BYPL_EOD!AG72+BYPL_EOD!AH72</f>
        <v>-0.24</v>
      </c>
      <c r="K72">
        <f>MES_EOD!AG72+MES_EOD!AH72</f>
        <v>-0.09</v>
      </c>
      <c r="L72">
        <f>NDMC_EOD!AG72+NDMC_EOD!AH72</f>
        <v>-0.45</v>
      </c>
      <c r="M72">
        <f>TPDDL_EOD!AG72+TPDDL_EOD!AH72</f>
        <v>-0.28999999999999998</v>
      </c>
      <c r="N72">
        <f t="shared" si="6"/>
        <v>-1.49</v>
      </c>
      <c r="O72" s="154">
        <f t="shared" si="7"/>
        <v>-1.0000000000000009E-2</v>
      </c>
      <c r="P72">
        <v>-0.42281879194630873</v>
      </c>
      <c r="Q72">
        <v>-0.24161073825503354</v>
      </c>
      <c r="R72">
        <v>-9.0604026845637578E-2</v>
      </c>
      <c r="S72">
        <v>-0.45302013422818793</v>
      </c>
      <c r="T72">
        <v>-0.29194630872483218</v>
      </c>
      <c r="U72" s="156">
        <f t="shared" si="8"/>
        <v>-1.5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-1.5</v>
      </c>
      <c r="E73">
        <f>PPCL!N73</f>
        <v>0</v>
      </c>
      <c r="F73">
        <f t="shared" si="10"/>
        <v>120</v>
      </c>
      <c r="G73">
        <f t="shared" si="11"/>
        <v>-1.5</v>
      </c>
      <c r="H73" s="154"/>
      <c r="I73">
        <f>BRPL_EOD!AG73+BRPL_EOD!AH73</f>
        <v>-0.42</v>
      </c>
      <c r="J73">
        <f>BYPL_EOD!AG73+BYPL_EOD!AH73</f>
        <v>-0.24</v>
      </c>
      <c r="K73">
        <f>MES_EOD!AG73+MES_EOD!AH73</f>
        <v>-0.09</v>
      </c>
      <c r="L73">
        <f>NDMC_EOD!AG73+NDMC_EOD!AH73</f>
        <v>-0.45</v>
      </c>
      <c r="M73">
        <f>TPDDL_EOD!AG73+TPDDL_EOD!AH73</f>
        <v>-0.28999999999999998</v>
      </c>
      <c r="N73">
        <f t="shared" si="6"/>
        <v>-1.49</v>
      </c>
      <c r="O73" s="154">
        <f t="shared" si="7"/>
        <v>-1.0000000000000009E-2</v>
      </c>
      <c r="P73">
        <v>-0.42281879194630873</v>
      </c>
      <c r="Q73">
        <v>-0.24161073825503354</v>
      </c>
      <c r="R73">
        <v>-9.0604026845637578E-2</v>
      </c>
      <c r="S73">
        <v>-0.45302013422818793</v>
      </c>
      <c r="T73">
        <v>-0.29194630872483218</v>
      </c>
      <c r="U73" s="156">
        <f t="shared" si="8"/>
        <v>-1.5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-1.5</v>
      </c>
      <c r="E74">
        <f>PPCL!N74</f>
        <v>0</v>
      </c>
      <c r="F74">
        <f t="shared" si="10"/>
        <v>120</v>
      </c>
      <c r="G74">
        <f t="shared" si="11"/>
        <v>-1.5</v>
      </c>
      <c r="H74" s="154"/>
      <c r="I74">
        <f>BRPL_EOD!AG74+BRPL_EOD!AH74</f>
        <v>-0.42</v>
      </c>
      <c r="J74">
        <f>BYPL_EOD!AG74+BYPL_EOD!AH74</f>
        <v>-0.24</v>
      </c>
      <c r="K74">
        <f>MES_EOD!AG74+MES_EOD!AH74</f>
        <v>-0.09</v>
      </c>
      <c r="L74">
        <f>NDMC_EOD!AG74+NDMC_EOD!AH74</f>
        <v>-0.45</v>
      </c>
      <c r="M74">
        <f>TPDDL_EOD!AG74+TPDDL_EOD!AH74</f>
        <v>-0.28999999999999998</v>
      </c>
      <c r="N74">
        <f t="shared" si="6"/>
        <v>-1.49</v>
      </c>
      <c r="O74" s="154">
        <f t="shared" si="7"/>
        <v>-1.0000000000000009E-2</v>
      </c>
      <c r="P74">
        <v>-0.42281879194630873</v>
      </c>
      <c r="Q74">
        <v>-0.24161073825503354</v>
      </c>
      <c r="R74">
        <v>-9.0604026845637578E-2</v>
      </c>
      <c r="S74">
        <v>-0.45302013422818793</v>
      </c>
      <c r="T74">
        <v>-0.29194630872483218</v>
      </c>
      <c r="U74" s="156">
        <f t="shared" si="8"/>
        <v>-1.5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-1.5</v>
      </c>
      <c r="E75">
        <f>PPCL!N75</f>
        <v>0</v>
      </c>
      <c r="F75">
        <f t="shared" si="10"/>
        <v>120</v>
      </c>
      <c r="G75">
        <f t="shared" si="11"/>
        <v>-1.5</v>
      </c>
      <c r="H75" s="154"/>
      <c r="I75">
        <f>BRPL_EOD!AG75+BRPL_EOD!AH75</f>
        <v>-0.42</v>
      </c>
      <c r="J75">
        <f>BYPL_EOD!AG75+BYPL_EOD!AH75</f>
        <v>-0.24</v>
      </c>
      <c r="K75">
        <f>MES_EOD!AG75+MES_EOD!AH75</f>
        <v>-0.09</v>
      </c>
      <c r="L75">
        <f>NDMC_EOD!AG75+NDMC_EOD!AH75</f>
        <v>-0.45</v>
      </c>
      <c r="M75">
        <f>TPDDL_EOD!AG75+TPDDL_EOD!AH75</f>
        <v>-0.28999999999999998</v>
      </c>
      <c r="N75">
        <f t="shared" si="6"/>
        <v>-1.49</v>
      </c>
      <c r="O75" s="154">
        <f t="shared" si="7"/>
        <v>-1.0000000000000009E-2</v>
      </c>
      <c r="P75">
        <v>-0.42281879194630873</v>
      </c>
      <c r="Q75">
        <v>-0.24161073825503354</v>
      </c>
      <c r="R75">
        <v>-9.0604026845637578E-2</v>
      </c>
      <c r="S75">
        <v>-0.45302013422818793</v>
      </c>
      <c r="T75">
        <v>-0.29194630872483218</v>
      </c>
      <c r="U75" s="156">
        <f t="shared" si="8"/>
        <v>-1.5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-1.5</v>
      </c>
      <c r="E76">
        <f>PPCL!N76</f>
        <v>0</v>
      </c>
      <c r="F76">
        <f t="shared" si="10"/>
        <v>120</v>
      </c>
      <c r="G76">
        <f t="shared" si="11"/>
        <v>-1.5</v>
      </c>
      <c r="H76" s="154"/>
      <c r="I76">
        <f>BRPL_EOD!AG76+BRPL_EOD!AH76</f>
        <v>-0.42</v>
      </c>
      <c r="J76">
        <f>BYPL_EOD!AG76+BYPL_EOD!AH76</f>
        <v>-0.24</v>
      </c>
      <c r="K76">
        <f>MES_EOD!AG76+MES_EOD!AH76</f>
        <v>-0.09</v>
      </c>
      <c r="L76">
        <f>NDMC_EOD!AG76+NDMC_EOD!AH76</f>
        <v>-0.45</v>
      </c>
      <c r="M76">
        <f>TPDDL_EOD!AG76+TPDDL_EOD!AH76</f>
        <v>-0.28999999999999998</v>
      </c>
      <c r="N76">
        <f t="shared" si="6"/>
        <v>-1.49</v>
      </c>
      <c r="O76" s="154">
        <f t="shared" si="7"/>
        <v>-1.0000000000000009E-2</v>
      </c>
      <c r="P76">
        <v>-0.42281879194630873</v>
      </c>
      <c r="Q76">
        <v>-0.24161073825503354</v>
      </c>
      <c r="R76">
        <v>-9.0604026845637578E-2</v>
      </c>
      <c r="S76">
        <v>-0.45302013422818793</v>
      </c>
      <c r="T76">
        <v>-0.29194630872483218</v>
      </c>
      <c r="U76" s="156">
        <f t="shared" si="8"/>
        <v>-1.5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-1.5</v>
      </c>
      <c r="E77">
        <f>PPCL!N77</f>
        <v>0</v>
      </c>
      <c r="F77">
        <f t="shared" si="10"/>
        <v>120</v>
      </c>
      <c r="G77">
        <f t="shared" si="11"/>
        <v>-1.5</v>
      </c>
      <c r="H77" s="154"/>
      <c r="I77">
        <f>BRPL_EOD!AG77+BRPL_EOD!AH77</f>
        <v>-0.42</v>
      </c>
      <c r="J77">
        <f>BYPL_EOD!AG77+BYPL_EOD!AH77</f>
        <v>-0.24</v>
      </c>
      <c r="K77">
        <f>MES_EOD!AG77+MES_EOD!AH77</f>
        <v>-0.09</v>
      </c>
      <c r="L77">
        <f>NDMC_EOD!AG77+NDMC_EOD!AH77</f>
        <v>-0.45</v>
      </c>
      <c r="M77">
        <f>TPDDL_EOD!AG77+TPDDL_EOD!AH77</f>
        <v>-0.28999999999999998</v>
      </c>
      <c r="N77">
        <f t="shared" si="6"/>
        <v>-1.49</v>
      </c>
      <c r="O77" s="154">
        <f t="shared" si="7"/>
        <v>-1.0000000000000009E-2</v>
      </c>
      <c r="P77">
        <v>-0.42281879194630873</v>
      </c>
      <c r="Q77">
        <v>-0.24161073825503354</v>
      </c>
      <c r="R77">
        <v>-9.0604026845637578E-2</v>
      </c>
      <c r="S77">
        <v>-0.45302013422818793</v>
      </c>
      <c r="T77">
        <v>-0.29194630872483218</v>
      </c>
      <c r="U77" s="156">
        <f t="shared" si="8"/>
        <v>-1.5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-1.5</v>
      </c>
      <c r="E78">
        <f>PPCL!N78</f>
        <v>0</v>
      </c>
      <c r="F78">
        <f t="shared" si="10"/>
        <v>120</v>
      </c>
      <c r="G78">
        <f t="shared" si="11"/>
        <v>-1.5</v>
      </c>
      <c r="H78" s="154"/>
      <c r="I78">
        <f>BRPL_EOD!AG78+BRPL_EOD!AH78</f>
        <v>-0.42</v>
      </c>
      <c r="J78">
        <f>BYPL_EOD!AG78+BYPL_EOD!AH78</f>
        <v>-0.24</v>
      </c>
      <c r="K78">
        <f>MES_EOD!AG78+MES_EOD!AH78</f>
        <v>-0.09</v>
      </c>
      <c r="L78">
        <f>NDMC_EOD!AG78+NDMC_EOD!AH78</f>
        <v>-0.45</v>
      </c>
      <c r="M78">
        <f>TPDDL_EOD!AG78+TPDDL_EOD!AH78</f>
        <v>-0.28999999999999998</v>
      </c>
      <c r="N78">
        <f t="shared" si="6"/>
        <v>-1.49</v>
      </c>
      <c r="O78" s="154">
        <f t="shared" si="7"/>
        <v>-1.0000000000000009E-2</v>
      </c>
      <c r="P78">
        <v>-0.42281879194630873</v>
      </c>
      <c r="Q78">
        <v>-0.24161073825503354</v>
      </c>
      <c r="R78">
        <v>-9.0604026845637578E-2</v>
      </c>
      <c r="S78">
        <v>-0.45302013422818793</v>
      </c>
      <c r="T78">
        <v>-0.29194630872483218</v>
      </c>
      <c r="U78" s="156">
        <f t="shared" si="8"/>
        <v>-1.5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-1.5</v>
      </c>
      <c r="E79">
        <f>PPCL!N79</f>
        <v>0</v>
      </c>
      <c r="F79">
        <f t="shared" si="10"/>
        <v>120</v>
      </c>
      <c r="G79">
        <f t="shared" si="11"/>
        <v>-1.5</v>
      </c>
      <c r="H79" s="154"/>
      <c r="I79">
        <f>BRPL_EOD!AG79+BRPL_EOD!AH79</f>
        <v>-0.42</v>
      </c>
      <c r="J79">
        <f>BYPL_EOD!AG79+BYPL_EOD!AH79</f>
        <v>-0.24</v>
      </c>
      <c r="K79">
        <f>MES_EOD!AG79+MES_EOD!AH79</f>
        <v>-0.09</v>
      </c>
      <c r="L79">
        <f>NDMC_EOD!AG79+NDMC_EOD!AH79</f>
        <v>-0.45</v>
      </c>
      <c r="M79">
        <f>TPDDL_EOD!AG79+TPDDL_EOD!AH79</f>
        <v>-0.28999999999999998</v>
      </c>
      <c r="N79">
        <f t="shared" si="6"/>
        <v>-1.49</v>
      </c>
      <c r="O79" s="154">
        <f t="shared" si="7"/>
        <v>-1.0000000000000009E-2</v>
      </c>
      <c r="P79">
        <v>-0.42281879194630873</v>
      </c>
      <c r="Q79">
        <v>-0.24161073825503354</v>
      </c>
      <c r="R79">
        <v>-9.0604026845637578E-2</v>
      </c>
      <c r="S79">
        <v>-0.45302013422818793</v>
      </c>
      <c r="T79">
        <v>-0.29194630872483218</v>
      </c>
      <c r="U79" s="156">
        <f t="shared" si="8"/>
        <v>-1.5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-1.5</v>
      </c>
      <c r="E80">
        <f>PPCL!N80</f>
        <v>0</v>
      </c>
      <c r="F80">
        <f t="shared" si="10"/>
        <v>120</v>
      </c>
      <c r="G80">
        <f t="shared" si="11"/>
        <v>-1.5</v>
      </c>
      <c r="H80" s="154"/>
      <c r="I80">
        <f>BRPL_EOD!AG80+BRPL_EOD!AH80</f>
        <v>-0.42</v>
      </c>
      <c r="J80">
        <f>BYPL_EOD!AG80+BYPL_EOD!AH80</f>
        <v>-0.24</v>
      </c>
      <c r="K80">
        <f>MES_EOD!AG80+MES_EOD!AH80</f>
        <v>-0.09</v>
      </c>
      <c r="L80">
        <f>NDMC_EOD!AG80+NDMC_EOD!AH80</f>
        <v>-0.45</v>
      </c>
      <c r="M80">
        <f>TPDDL_EOD!AG80+TPDDL_EOD!AH80</f>
        <v>-0.28999999999999998</v>
      </c>
      <c r="N80">
        <f t="shared" si="6"/>
        <v>-1.49</v>
      </c>
      <c r="O80" s="154">
        <f t="shared" si="7"/>
        <v>-1.0000000000000009E-2</v>
      </c>
      <c r="P80">
        <v>-0.42281879194630873</v>
      </c>
      <c r="Q80">
        <v>-0.24161073825503354</v>
      </c>
      <c r="R80">
        <v>-9.0604026845637578E-2</v>
      </c>
      <c r="S80">
        <v>-0.45302013422818793</v>
      </c>
      <c r="T80">
        <v>-0.29194630872483218</v>
      </c>
      <c r="U80" s="156">
        <f t="shared" si="8"/>
        <v>-1.5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-1.5</v>
      </c>
      <c r="E81">
        <f>PPCL!N81</f>
        <v>0</v>
      </c>
      <c r="F81">
        <f t="shared" si="10"/>
        <v>120</v>
      </c>
      <c r="G81">
        <f t="shared" si="11"/>
        <v>-1.5</v>
      </c>
      <c r="H81" s="154"/>
      <c r="I81">
        <f>BRPL_EOD!AG81+BRPL_EOD!AH81</f>
        <v>-0.42</v>
      </c>
      <c r="J81">
        <f>BYPL_EOD!AG81+BYPL_EOD!AH81</f>
        <v>-0.24</v>
      </c>
      <c r="K81">
        <f>MES_EOD!AG81+MES_EOD!AH81</f>
        <v>-0.09</v>
      </c>
      <c r="L81">
        <f>NDMC_EOD!AG81+NDMC_EOD!AH81</f>
        <v>-0.45</v>
      </c>
      <c r="M81">
        <f>TPDDL_EOD!AG81+TPDDL_EOD!AH81</f>
        <v>-0.28999999999999998</v>
      </c>
      <c r="N81">
        <f t="shared" si="6"/>
        <v>-1.49</v>
      </c>
      <c r="O81" s="154">
        <f t="shared" si="7"/>
        <v>-1.0000000000000009E-2</v>
      </c>
      <c r="P81">
        <v>-0.42281879194630873</v>
      </c>
      <c r="Q81">
        <v>-0.24161073825503354</v>
      </c>
      <c r="R81">
        <v>-9.0604026845637578E-2</v>
      </c>
      <c r="S81">
        <v>-0.45302013422818793</v>
      </c>
      <c r="T81">
        <v>-0.29194630872483218</v>
      </c>
      <c r="U81" s="156">
        <f t="shared" si="8"/>
        <v>-1.5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-1.5</v>
      </c>
      <c r="E82">
        <f>PPCL!N82</f>
        <v>0</v>
      </c>
      <c r="F82">
        <f t="shared" si="10"/>
        <v>120</v>
      </c>
      <c r="G82">
        <f t="shared" si="11"/>
        <v>-1.5</v>
      </c>
      <c r="H82" s="154"/>
      <c r="I82">
        <f>BRPL_EOD!AG82+BRPL_EOD!AH82</f>
        <v>-0.42</v>
      </c>
      <c r="J82">
        <f>BYPL_EOD!AG82+BYPL_EOD!AH82</f>
        <v>-0.24</v>
      </c>
      <c r="K82">
        <f>MES_EOD!AG82+MES_EOD!AH82</f>
        <v>-0.09</v>
      </c>
      <c r="L82">
        <f>NDMC_EOD!AG82+NDMC_EOD!AH82</f>
        <v>-0.45</v>
      </c>
      <c r="M82">
        <f>TPDDL_EOD!AG82+TPDDL_EOD!AH82</f>
        <v>-0.28999999999999998</v>
      </c>
      <c r="N82">
        <f t="shared" si="6"/>
        <v>-1.49</v>
      </c>
      <c r="O82" s="154">
        <f t="shared" si="7"/>
        <v>-1.0000000000000009E-2</v>
      </c>
      <c r="P82">
        <v>-0.42281879194630873</v>
      </c>
      <c r="Q82">
        <v>-0.24161073825503354</v>
      </c>
      <c r="R82">
        <v>-9.0604026845637578E-2</v>
      </c>
      <c r="S82">
        <v>-0.45302013422818793</v>
      </c>
      <c r="T82">
        <v>-0.29194630872483218</v>
      </c>
      <c r="U82" s="156">
        <f t="shared" si="8"/>
        <v>-1.5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-1.5</v>
      </c>
      <c r="E83">
        <f>PPCL!N83</f>
        <v>0</v>
      </c>
      <c r="F83">
        <f t="shared" si="10"/>
        <v>120</v>
      </c>
      <c r="G83">
        <f t="shared" si="11"/>
        <v>-1.5</v>
      </c>
      <c r="H83" s="154"/>
      <c r="I83">
        <f>BRPL_EOD!AG83+BRPL_EOD!AH83</f>
        <v>-0.42</v>
      </c>
      <c r="J83">
        <f>BYPL_EOD!AG83+BYPL_EOD!AH83</f>
        <v>-0.24</v>
      </c>
      <c r="K83">
        <f>MES_EOD!AG83+MES_EOD!AH83</f>
        <v>-0.09</v>
      </c>
      <c r="L83">
        <f>NDMC_EOD!AG83+NDMC_EOD!AH83</f>
        <v>-0.45</v>
      </c>
      <c r="M83">
        <f>TPDDL_EOD!AG83+TPDDL_EOD!AH83</f>
        <v>-0.28999999999999998</v>
      </c>
      <c r="N83">
        <f t="shared" si="6"/>
        <v>-1.49</v>
      </c>
      <c r="O83" s="154">
        <f t="shared" si="7"/>
        <v>-1.0000000000000009E-2</v>
      </c>
      <c r="P83">
        <v>-0.42281879194630873</v>
      </c>
      <c r="Q83">
        <v>-0.24161073825503354</v>
      </c>
      <c r="R83">
        <v>-9.0604026845637578E-2</v>
      </c>
      <c r="S83">
        <v>-0.45302013422818793</v>
      </c>
      <c r="T83">
        <v>-0.29194630872483218</v>
      </c>
      <c r="U83" s="156">
        <f t="shared" si="8"/>
        <v>-1.5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-1.5</v>
      </c>
      <c r="E84">
        <f>PPCL!N84</f>
        <v>0</v>
      </c>
      <c r="F84">
        <f t="shared" si="10"/>
        <v>120</v>
      </c>
      <c r="G84">
        <f t="shared" si="11"/>
        <v>-1.5</v>
      </c>
      <c r="H84" s="154"/>
      <c r="I84">
        <f>BRPL_EOD!AG84+BRPL_EOD!AH84</f>
        <v>-0.42</v>
      </c>
      <c r="J84">
        <f>BYPL_EOD!AG84+BYPL_EOD!AH84</f>
        <v>-0.24</v>
      </c>
      <c r="K84">
        <f>MES_EOD!AG84+MES_EOD!AH84</f>
        <v>-0.09</v>
      </c>
      <c r="L84">
        <f>NDMC_EOD!AG84+NDMC_EOD!AH84</f>
        <v>-0.45</v>
      </c>
      <c r="M84">
        <f>TPDDL_EOD!AG84+TPDDL_EOD!AH84</f>
        <v>-0.28999999999999998</v>
      </c>
      <c r="N84">
        <f t="shared" si="6"/>
        <v>-1.49</v>
      </c>
      <c r="O84" s="154">
        <f t="shared" si="7"/>
        <v>-1.0000000000000009E-2</v>
      </c>
      <c r="P84">
        <v>-0.42281879194630873</v>
      </c>
      <c r="Q84">
        <v>-0.24161073825503354</v>
      </c>
      <c r="R84">
        <v>-9.0604026845637578E-2</v>
      </c>
      <c r="S84">
        <v>-0.45302013422818793</v>
      </c>
      <c r="T84">
        <v>-0.29194630872483218</v>
      </c>
      <c r="U84" s="156">
        <f t="shared" si="8"/>
        <v>-1.5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-1.5</v>
      </c>
      <c r="E85">
        <f>PPCL!N85</f>
        <v>0</v>
      </c>
      <c r="F85">
        <f t="shared" si="10"/>
        <v>120</v>
      </c>
      <c r="G85">
        <f t="shared" si="11"/>
        <v>-1.5</v>
      </c>
      <c r="H85" s="154"/>
      <c r="I85">
        <f>BRPL_EOD!AG85+BRPL_EOD!AH85</f>
        <v>-0.42</v>
      </c>
      <c r="J85">
        <f>BYPL_EOD!AG85+BYPL_EOD!AH85</f>
        <v>-0.24</v>
      </c>
      <c r="K85">
        <f>MES_EOD!AG85+MES_EOD!AH85</f>
        <v>-0.09</v>
      </c>
      <c r="L85">
        <f>NDMC_EOD!AG85+NDMC_EOD!AH85</f>
        <v>-0.45</v>
      </c>
      <c r="M85">
        <f>TPDDL_EOD!AG85+TPDDL_EOD!AH85</f>
        <v>-0.28999999999999998</v>
      </c>
      <c r="N85">
        <f t="shared" si="6"/>
        <v>-1.49</v>
      </c>
      <c r="O85" s="154">
        <f t="shared" si="7"/>
        <v>-1.0000000000000009E-2</v>
      </c>
      <c r="P85">
        <v>-0.42281879194630873</v>
      </c>
      <c r="Q85">
        <v>-0.24161073825503354</v>
      </c>
      <c r="R85">
        <v>-9.0604026845637578E-2</v>
      </c>
      <c r="S85">
        <v>-0.45302013422818793</v>
      </c>
      <c r="T85">
        <v>-0.29194630872483218</v>
      </c>
      <c r="U85" s="156">
        <f t="shared" si="8"/>
        <v>-1.5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-1.5</v>
      </c>
      <c r="E86">
        <f>PPCL!N86</f>
        <v>0</v>
      </c>
      <c r="F86">
        <f t="shared" si="10"/>
        <v>120</v>
      </c>
      <c r="G86">
        <f t="shared" si="11"/>
        <v>-1.5</v>
      </c>
      <c r="H86" s="154"/>
      <c r="I86">
        <f>BRPL_EOD!AG86+BRPL_EOD!AH86</f>
        <v>-0.42</v>
      </c>
      <c r="J86">
        <f>BYPL_EOD!AG86+BYPL_EOD!AH86</f>
        <v>-0.24</v>
      </c>
      <c r="K86">
        <f>MES_EOD!AG86+MES_EOD!AH86</f>
        <v>-0.09</v>
      </c>
      <c r="L86">
        <f>NDMC_EOD!AG86+NDMC_EOD!AH86</f>
        <v>-0.45</v>
      </c>
      <c r="M86">
        <f>TPDDL_EOD!AG86+TPDDL_EOD!AH86</f>
        <v>-0.28999999999999998</v>
      </c>
      <c r="N86">
        <f t="shared" si="6"/>
        <v>-1.49</v>
      </c>
      <c r="O86" s="154">
        <f t="shared" si="7"/>
        <v>-1.0000000000000009E-2</v>
      </c>
      <c r="P86">
        <v>-0.42281879194630873</v>
      </c>
      <c r="Q86">
        <v>-0.24161073825503354</v>
      </c>
      <c r="R86">
        <v>-9.0604026845637578E-2</v>
      </c>
      <c r="S86">
        <v>-0.45302013422818793</v>
      </c>
      <c r="T86">
        <v>-0.29194630872483218</v>
      </c>
      <c r="U86" s="156">
        <f t="shared" si="8"/>
        <v>-1.5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-1.5</v>
      </c>
      <c r="E87">
        <f>PPCL!N87</f>
        <v>0</v>
      </c>
      <c r="F87">
        <f t="shared" si="10"/>
        <v>120</v>
      </c>
      <c r="G87">
        <f t="shared" si="11"/>
        <v>-1.5</v>
      </c>
      <c r="H87" s="154"/>
      <c r="I87">
        <f>BRPL_EOD!AG87+BRPL_EOD!AH87</f>
        <v>-0.42</v>
      </c>
      <c r="J87">
        <f>BYPL_EOD!AG87+BYPL_EOD!AH87</f>
        <v>-0.24</v>
      </c>
      <c r="K87">
        <f>MES_EOD!AG87+MES_EOD!AH87</f>
        <v>-0.09</v>
      </c>
      <c r="L87">
        <f>NDMC_EOD!AG87+NDMC_EOD!AH87</f>
        <v>-0.45</v>
      </c>
      <c r="M87">
        <f>TPDDL_EOD!AG87+TPDDL_EOD!AH87</f>
        <v>-0.28999999999999998</v>
      </c>
      <c r="N87">
        <f t="shared" si="6"/>
        <v>-1.49</v>
      </c>
      <c r="O87" s="154">
        <f t="shared" si="7"/>
        <v>-1.0000000000000009E-2</v>
      </c>
      <c r="P87">
        <v>-0.42281879194630873</v>
      </c>
      <c r="Q87">
        <v>-0.24161073825503354</v>
      </c>
      <c r="R87">
        <v>-9.0604026845637578E-2</v>
      </c>
      <c r="S87">
        <v>-0.45302013422818793</v>
      </c>
      <c r="T87">
        <v>-0.29194630872483218</v>
      </c>
      <c r="U87" s="156">
        <f t="shared" si="8"/>
        <v>-1.5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-1.5</v>
      </c>
      <c r="E88">
        <f>PPCL!N88</f>
        <v>0</v>
      </c>
      <c r="F88">
        <f t="shared" si="10"/>
        <v>120</v>
      </c>
      <c r="G88">
        <f t="shared" si="11"/>
        <v>-1.5</v>
      </c>
      <c r="H88" s="154"/>
      <c r="I88">
        <f>BRPL_EOD!AG88+BRPL_EOD!AH88</f>
        <v>-0.42</v>
      </c>
      <c r="J88">
        <f>BYPL_EOD!AG88+BYPL_EOD!AH88</f>
        <v>-0.24</v>
      </c>
      <c r="K88">
        <f>MES_EOD!AG88+MES_EOD!AH88</f>
        <v>-0.09</v>
      </c>
      <c r="L88">
        <f>NDMC_EOD!AG88+NDMC_EOD!AH88</f>
        <v>-0.45</v>
      </c>
      <c r="M88">
        <f>TPDDL_EOD!AG88+TPDDL_EOD!AH88</f>
        <v>-0.28999999999999998</v>
      </c>
      <c r="N88">
        <f t="shared" si="6"/>
        <v>-1.49</v>
      </c>
      <c r="O88" s="154">
        <f t="shared" si="7"/>
        <v>-1.0000000000000009E-2</v>
      </c>
      <c r="P88">
        <v>-0.42281879194630873</v>
      </c>
      <c r="Q88">
        <v>-0.24161073825503354</v>
      </c>
      <c r="R88">
        <v>-9.0604026845637578E-2</v>
      </c>
      <c r="S88">
        <v>-0.45302013422818793</v>
      </c>
      <c r="T88">
        <v>-0.29194630872483218</v>
      </c>
      <c r="U88" s="156">
        <f t="shared" si="8"/>
        <v>-1.5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-1.5</v>
      </c>
      <c r="E89">
        <f>PPCL!N89</f>
        <v>0</v>
      </c>
      <c r="F89">
        <f t="shared" si="10"/>
        <v>120</v>
      </c>
      <c r="G89">
        <f t="shared" si="11"/>
        <v>-1.5</v>
      </c>
      <c r="H89" s="154"/>
      <c r="I89">
        <f>BRPL_EOD!AG89+BRPL_EOD!AH89</f>
        <v>-0.42</v>
      </c>
      <c r="J89">
        <f>BYPL_EOD!AG89+BYPL_EOD!AH89</f>
        <v>-0.24</v>
      </c>
      <c r="K89">
        <f>MES_EOD!AG89+MES_EOD!AH89</f>
        <v>-0.09</v>
      </c>
      <c r="L89">
        <f>NDMC_EOD!AG89+NDMC_EOD!AH89</f>
        <v>-0.45</v>
      </c>
      <c r="M89">
        <f>TPDDL_EOD!AG89+TPDDL_EOD!AH89</f>
        <v>-0.28999999999999998</v>
      </c>
      <c r="N89">
        <f t="shared" si="6"/>
        <v>-1.49</v>
      </c>
      <c r="O89" s="154">
        <f t="shared" si="7"/>
        <v>-1.0000000000000009E-2</v>
      </c>
      <c r="P89">
        <v>-0.42281879194630873</v>
      </c>
      <c r="Q89">
        <v>-0.24161073825503354</v>
      </c>
      <c r="R89">
        <v>-9.0604026845637578E-2</v>
      </c>
      <c r="S89">
        <v>-0.45302013422818793</v>
      </c>
      <c r="T89">
        <v>-0.29194630872483218</v>
      </c>
      <c r="U89" s="156">
        <f t="shared" si="8"/>
        <v>-1.5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-1.5</v>
      </c>
      <c r="E90">
        <f>PPCL!N90</f>
        <v>0</v>
      </c>
      <c r="F90">
        <f t="shared" si="10"/>
        <v>120</v>
      </c>
      <c r="G90">
        <f t="shared" si="11"/>
        <v>-1.5</v>
      </c>
      <c r="H90" s="154"/>
      <c r="I90">
        <f>BRPL_EOD!AG90+BRPL_EOD!AH90</f>
        <v>-0.42</v>
      </c>
      <c r="J90">
        <f>BYPL_EOD!AG90+BYPL_EOD!AH90</f>
        <v>-0.24</v>
      </c>
      <c r="K90">
        <f>MES_EOD!AG90+MES_EOD!AH90</f>
        <v>-0.09</v>
      </c>
      <c r="L90">
        <f>NDMC_EOD!AG90+NDMC_EOD!AH90</f>
        <v>-0.45</v>
      </c>
      <c r="M90">
        <f>TPDDL_EOD!AG90+TPDDL_EOD!AH90</f>
        <v>-0.28999999999999998</v>
      </c>
      <c r="N90">
        <f t="shared" si="6"/>
        <v>-1.49</v>
      </c>
      <c r="O90" s="154">
        <f t="shared" si="7"/>
        <v>-1.0000000000000009E-2</v>
      </c>
      <c r="P90">
        <v>-0.42281879194630873</v>
      </c>
      <c r="Q90">
        <v>-0.24161073825503354</v>
      </c>
      <c r="R90">
        <v>-9.0604026845637578E-2</v>
      </c>
      <c r="S90">
        <v>-0.45302013422818793</v>
      </c>
      <c r="T90">
        <v>-0.29194630872483218</v>
      </c>
      <c r="U90" s="156">
        <f t="shared" si="8"/>
        <v>-1.5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-1.5</v>
      </c>
      <c r="E91">
        <f>PPCL!N91</f>
        <v>0</v>
      </c>
      <c r="F91">
        <f t="shared" si="10"/>
        <v>120</v>
      </c>
      <c r="G91">
        <f t="shared" si="11"/>
        <v>-1.5</v>
      </c>
      <c r="H91" s="154"/>
      <c r="I91">
        <f>BRPL_EOD!AG91+BRPL_EOD!AH91</f>
        <v>-0.42</v>
      </c>
      <c r="J91">
        <f>BYPL_EOD!AG91+BYPL_EOD!AH91</f>
        <v>-0.24</v>
      </c>
      <c r="K91">
        <f>MES_EOD!AG91+MES_EOD!AH91</f>
        <v>-0.09</v>
      </c>
      <c r="L91">
        <f>NDMC_EOD!AG91+NDMC_EOD!AH91</f>
        <v>-0.45</v>
      </c>
      <c r="M91">
        <f>TPDDL_EOD!AG91+TPDDL_EOD!AH91</f>
        <v>-0.28999999999999998</v>
      </c>
      <c r="N91">
        <f t="shared" si="6"/>
        <v>-1.49</v>
      </c>
      <c r="O91" s="154">
        <f t="shared" si="7"/>
        <v>-1.0000000000000009E-2</v>
      </c>
      <c r="P91">
        <v>-0.42281879194630873</v>
      </c>
      <c r="Q91">
        <v>-0.24161073825503354</v>
      </c>
      <c r="R91">
        <v>-9.0604026845637578E-2</v>
      </c>
      <c r="S91">
        <v>-0.45302013422818793</v>
      </c>
      <c r="T91">
        <v>-0.29194630872483218</v>
      </c>
      <c r="U91" s="156">
        <f t="shared" si="8"/>
        <v>-1.5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-1.5</v>
      </c>
      <c r="E92">
        <f>PPCL!N92</f>
        <v>0</v>
      </c>
      <c r="F92">
        <f t="shared" si="10"/>
        <v>120</v>
      </c>
      <c r="G92">
        <f t="shared" si="11"/>
        <v>-1.5</v>
      </c>
      <c r="H92" s="154"/>
      <c r="I92">
        <f>BRPL_EOD!AG92+BRPL_EOD!AH92</f>
        <v>-0.42</v>
      </c>
      <c r="J92">
        <f>BYPL_EOD!AG92+BYPL_EOD!AH92</f>
        <v>-0.24</v>
      </c>
      <c r="K92">
        <f>MES_EOD!AG92+MES_EOD!AH92</f>
        <v>-0.09</v>
      </c>
      <c r="L92">
        <f>NDMC_EOD!AG92+NDMC_EOD!AH92</f>
        <v>-0.45</v>
      </c>
      <c r="M92">
        <f>TPDDL_EOD!AG92+TPDDL_EOD!AH92</f>
        <v>-0.28999999999999998</v>
      </c>
      <c r="N92">
        <f t="shared" si="6"/>
        <v>-1.49</v>
      </c>
      <c r="O92" s="154">
        <f t="shared" si="7"/>
        <v>-1.0000000000000009E-2</v>
      </c>
      <c r="P92">
        <v>-0.42281879194630873</v>
      </c>
      <c r="Q92">
        <v>-0.24161073825503354</v>
      </c>
      <c r="R92">
        <v>-9.0604026845637578E-2</v>
      </c>
      <c r="S92">
        <v>-0.45302013422818793</v>
      </c>
      <c r="T92">
        <v>-0.29194630872483218</v>
      </c>
      <c r="U92" s="156">
        <f t="shared" si="8"/>
        <v>-1.5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-1.5</v>
      </c>
      <c r="E93">
        <f>PPCL!N93</f>
        <v>0</v>
      </c>
      <c r="F93">
        <f t="shared" si="10"/>
        <v>120</v>
      </c>
      <c r="G93">
        <f t="shared" si="11"/>
        <v>-1.5</v>
      </c>
      <c r="H93" s="154"/>
      <c r="I93">
        <f>BRPL_EOD!AG93+BRPL_EOD!AH93</f>
        <v>-0.42</v>
      </c>
      <c r="J93">
        <f>BYPL_EOD!AG93+BYPL_EOD!AH93</f>
        <v>-0.24</v>
      </c>
      <c r="K93">
        <f>MES_EOD!AG93+MES_EOD!AH93</f>
        <v>-0.09</v>
      </c>
      <c r="L93">
        <f>NDMC_EOD!AG93+NDMC_EOD!AH93</f>
        <v>-0.45</v>
      </c>
      <c r="M93">
        <f>TPDDL_EOD!AG93+TPDDL_EOD!AH93</f>
        <v>-0.28999999999999998</v>
      </c>
      <c r="N93">
        <f t="shared" si="6"/>
        <v>-1.49</v>
      </c>
      <c r="O93" s="154">
        <f t="shared" si="7"/>
        <v>-1.0000000000000009E-2</v>
      </c>
      <c r="P93">
        <v>-0.42281879194630873</v>
      </c>
      <c r="Q93">
        <v>-0.24161073825503354</v>
      </c>
      <c r="R93">
        <v>-9.0604026845637578E-2</v>
      </c>
      <c r="S93">
        <v>-0.45302013422818793</v>
      </c>
      <c r="T93">
        <v>-0.29194630872483218</v>
      </c>
      <c r="U93" s="156">
        <f t="shared" si="8"/>
        <v>-1.5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-1.5</v>
      </c>
      <c r="E94">
        <f>PPCL!N94</f>
        <v>0</v>
      </c>
      <c r="F94">
        <f t="shared" si="10"/>
        <v>120</v>
      </c>
      <c r="G94">
        <f t="shared" si="11"/>
        <v>-1.5</v>
      </c>
      <c r="H94" s="154"/>
      <c r="I94">
        <f>BRPL_EOD!AG94+BRPL_EOD!AH94</f>
        <v>-0.42</v>
      </c>
      <c r="J94">
        <f>BYPL_EOD!AG94+BYPL_EOD!AH94</f>
        <v>-0.24</v>
      </c>
      <c r="K94">
        <f>MES_EOD!AG94+MES_EOD!AH94</f>
        <v>-0.09</v>
      </c>
      <c r="L94">
        <f>NDMC_EOD!AG94+NDMC_EOD!AH94</f>
        <v>-0.45</v>
      </c>
      <c r="M94">
        <f>TPDDL_EOD!AG94+TPDDL_EOD!AH94</f>
        <v>-0.28999999999999998</v>
      </c>
      <c r="N94">
        <f t="shared" si="6"/>
        <v>-1.49</v>
      </c>
      <c r="O94" s="154">
        <f t="shared" si="7"/>
        <v>-1.0000000000000009E-2</v>
      </c>
      <c r="P94">
        <v>-0.42281879194630873</v>
      </c>
      <c r="Q94">
        <v>-0.24161073825503354</v>
      </c>
      <c r="R94">
        <v>-9.0604026845637578E-2</v>
      </c>
      <c r="S94">
        <v>-0.45302013422818793</v>
      </c>
      <c r="T94">
        <v>-0.29194630872483218</v>
      </c>
      <c r="U94" s="156">
        <f t="shared" si="8"/>
        <v>-1.5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-1.5</v>
      </c>
      <c r="E95">
        <f>PPCL!N95</f>
        <v>0</v>
      </c>
      <c r="F95">
        <f t="shared" si="10"/>
        <v>120</v>
      </c>
      <c r="G95">
        <f t="shared" si="11"/>
        <v>-1.5</v>
      </c>
      <c r="H95" s="154"/>
      <c r="I95">
        <f>BRPL_EOD!AG95+BRPL_EOD!AH95</f>
        <v>-0.42</v>
      </c>
      <c r="J95">
        <f>BYPL_EOD!AG95+BYPL_EOD!AH95</f>
        <v>-0.24</v>
      </c>
      <c r="K95">
        <f>MES_EOD!AG95+MES_EOD!AH95</f>
        <v>-0.09</v>
      </c>
      <c r="L95">
        <f>NDMC_EOD!AG95+NDMC_EOD!AH95</f>
        <v>-0.45</v>
      </c>
      <c r="M95">
        <f>TPDDL_EOD!AG95+TPDDL_EOD!AH95</f>
        <v>-0.28999999999999998</v>
      </c>
      <c r="N95">
        <f t="shared" si="6"/>
        <v>-1.49</v>
      </c>
      <c r="O95" s="154">
        <f t="shared" si="7"/>
        <v>-1.0000000000000009E-2</v>
      </c>
      <c r="P95">
        <v>-0.42281879194630873</v>
      </c>
      <c r="Q95">
        <v>-0.24161073825503354</v>
      </c>
      <c r="R95">
        <v>-9.0604026845637578E-2</v>
      </c>
      <c r="S95">
        <v>-0.45302013422818793</v>
      </c>
      <c r="T95">
        <v>-0.29194630872483218</v>
      </c>
      <c r="U95" s="156">
        <f t="shared" si="8"/>
        <v>-1.5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-1.5</v>
      </c>
      <c r="E96">
        <f>PPCL!N96</f>
        <v>0</v>
      </c>
      <c r="F96">
        <f t="shared" si="10"/>
        <v>120</v>
      </c>
      <c r="G96">
        <f t="shared" si="11"/>
        <v>-1.5</v>
      </c>
      <c r="H96" s="154"/>
      <c r="I96">
        <f>BRPL_EOD!AG96+BRPL_EOD!AH96</f>
        <v>-0.42</v>
      </c>
      <c r="J96">
        <f>BYPL_EOD!AG96+BYPL_EOD!AH96</f>
        <v>-0.24</v>
      </c>
      <c r="K96">
        <f>MES_EOD!AG96+MES_EOD!AH96</f>
        <v>-0.09</v>
      </c>
      <c r="L96">
        <f>NDMC_EOD!AG96+NDMC_EOD!AH96</f>
        <v>-0.45</v>
      </c>
      <c r="M96">
        <f>TPDDL_EOD!AG96+TPDDL_EOD!AH96</f>
        <v>-0.28999999999999998</v>
      </c>
      <c r="N96">
        <f t="shared" si="6"/>
        <v>-1.49</v>
      </c>
      <c r="O96" s="154">
        <f t="shared" si="7"/>
        <v>-1.0000000000000009E-2</v>
      </c>
      <c r="P96">
        <v>-0.42281879194630873</v>
      </c>
      <c r="Q96">
        <v>-0.24161073825503354</v>
      </c>
      <c r="R96">
        <v>-9.0604026845637578E-2</v>
      </c>
      <c r="S96">
        <v>-0.45302013422818793</v>
      </c>
      <c r="T96">
        <v>-0.29194630872483218</v>
      </c>
      <c r="U96" s="156">
        <f t="shared" si="8"/>
        <v>-1.5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-1.5</v>
      </c>
      <c r="E97">
        <f>PPCL!N97</f>
        <v>0</v>
      </c>
      <c r="F97">
        <f t="shared" si="10"/>
        <v>120</v>
      </c>
      <c r="G97">
        <f t="shared" si="11"/>
        <v>-1.5</v>
      </c>
      <c r="H97" s="154"/>
      <c r="I97">
        <f>BRPL_EOD!AG97+BRPL_EOD!AH97</f>
        <v>-0.42</v>
      </c>
      <c r="J97">
        <f>BYPL_EOD!AG97+BYPL_EOD!AH97</f>
        <v>-0.24</v>
      </c>
      <c r="K97">
        <f>MES_EOD!AG97+MES_EOD!AH97</f>
        <v>-0.09</v>
      </c>
      <c r="L97">
        <f>NDMC_EOD!AG97+NDMC_EOD!AH97</f>
        <v>-0.45</v>
      </c>
      <c r="M97">
        <f>TPDDL_EOD!AG97+TPDDL_EOD!AH97</f>
        <v>-0.28999999999999998</v>
      </c>
      <c r="N97">
        <f t="shared" si="6"/>
        <v>-1.49</v>
      </c>
      <c r="O97" s="154">
        <f t="shared" si="7"/>
        <v>-1.0000000000000009E-2</v>
      </c>
      <c r="P97">
        <v>-0.42281879194630873</v>
      </c>
      <c r="Q97">
        <v>-0.24161073825503354</v>
      </c>
      <c r="R97">
        <v>-9.0604026845637578E-2</v>
      </c>
      <c r="S97">
        <v>-0.45302013422818793</v>
      </c>
      <c r="T97">
        <v>-0.29194630872483218</v>
      </c>
      <c r="U97" s="156">
        <f t="shared" si="8"/>
        <v>-1.5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-1.5</v>
      </c>
      <c r="E98">
        <f>PPCL!N98</f>
        <v>0</v>
      </c>
      <c r="F98">
        <f t="shared" si="10"/>
        <v>120</v>
      </c>
      <c r="G98">
        <f t="shared" si="11"/>
        <v>-1.5</v>
      </c>
      <c r="H98" s="154"/>
      <c r="I98">
        <f>BRPL_EOD!AG98+BRPL_EOD!AH98</f>
        <v>-0.42</v>
      </c>
      <c r="J98">
        <f>BYPL_EOD!AG98+BYPL_EOD!AH98</f>
        <v>-0.24</v>
      </c>
      <c r="K98">
        <f>MES_EOD!AG98+MES_EOD!AH98</f>
        <v>-0.09</v>
      </c>
      <c r="L98">
        <f>NDMC_EOD!AG98+NDMC_EOD!AH98</f>
        <v>-0.45</v>
      </c>
      <c r="M98">
        <f>TPDDL_EOD!AG98+TPDDL_EOD!AH98</f>
        <v>-0.28999999999999998</v>
      </c>
      <c r="N98">
        <f t="shared" si="6"/>
        <v>-1.49</v>
      </c>
      <c r="O98" s="154">
        <f t="shared" si="7"/>
        <v>-1.0000000000000009E-2</v>
      </c>
      <c r="P98">
        <v>-0.42281879194630873</v>
      </c>
      <c r="Q98">
        <v>-0.24161073825503354</v>
      </c>
      <c r="R98">
        <v>-9.0604026845637578E-2</v>
      </c>
      <c r="S98">
        <v>-0.45302013422818793</v>
      </c>
      <c r="T98">
        <v>-0.29194630872483218</v>
      </c>
      <c r="U98" s="156">
        <f t="shared" si="8"/>
        <v>-1.5</v>
      </c>
      <c r="V98" s="154">
        <f t="shared" si="9"/>
        <v>0</v>
      </c>
    </row>
    <row r="99" spans="1:22">
      <c r="A99" s="156" t="s">
        <v>350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-3.5999999999999997E-2</v>
      </c>
      <c r="E99" s="156">
        <f t="shared" si="12"/>
        <v>0</v>
      </c>
      <c r="F99" s="156">
        <f t="shared" si="12"/>
        <v>2.88</v>
      </c>
      <c r="G99" s="156">
        <f t="shared" si="12"/>
        <v>-3.5999999999999997E-2</v>
      </c>
      <c r="H99" s="156"/>
      <c r="I99" s="156">
        <f t="shared" si="12"/>
        <v>-1.0080000000000023E-2</v>
      </c>
      <c r="J99" s="156">
        <f t="shared" si="12"/>
        <v>-5.7599999999999917E-3</v>
      </c>
      <c r="K99" s="156">
        <f t="shared" si="12"/>
        <v>-2.1599999999999979E-3</v>
      </c>
      <c r="L99" s="156">
        <f t="shared" si="12"/>
        <v>-1.0800000000000008E-2</v>
      </c>
      <c r="M99" s="156">
        <f t="shared" si="12"/>
        <v>-6.9599999999999862E-3</v>
      </c>
      <c r="N99" s="156">
        <f t="shared" si="12"/>
        <v>-3.5759999999999979E-2</v>
      </c>
      <c r="O99" s="156">
        <f t="shared" si="12"/>
        <v>-2.4000000000000022E-4</v>
      </c>
      <c r="P99" s="156">
        <f t="shared" si="12"/>
        <v>-1.0147651006711394E-2</v>
      </c>
      <c r="Q99" s="156">
        <f t="shared" si="12"/>
        <v>-5.7986577181208063E-3</v>
      </c>
      <c r="R99" s="156">
        <f t="shared" si="12"/>
        <v>-2.1744966442953026E-3</v>
      </c>
      <c r="S99" s="156">
        <f t="shared" si="12"/>
        <v>-1.087248322147651E-2</v>
      </c>
      <c r="T99" s="156">
        <f t="shared" si="12"/>
        <v>-7.0067114093959638E-3</v>
      </c>
      <c r="U99" s="156">
        <f t="shared" si="12"/>
        <v>-3.5999999999999997E-2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0" t="s">
        <v>157</v>
      </c>
      <c r="C1" s="210"/>
      <c r="D1" s="210" t="s">
        <v>287</v>
      </c>
      <c r="E1" s="210"/>
      <c r="H1" s="154"/>
      <c r="I1" s="210" t="s">
        <v>344</v>
      </c>
      <c r="J1" s="210"/>
      <c r="K1" s="210"/>
      <c r="L1" s="210"/>
      <c r="M1" s="210"/>
      <c r="N1" s="210"/>
      <c r="O1" s="155"/>
      <c r="P1" s="210" t="s">
        <v>345</v>
      </c>
      <c r="Q1" s="210"/>
      <c r="R1" s="210"/>
      <c r="S1" s="210"/>
      <c r="T1" s="210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203</v>
      </c>
      <c r="C3">
        <f>PPCL!E3</f>
        <v>0</v>
      </c>
      <c r="D3">
        <f>PPCL!O3</f>
        <v>0</v>
      </c>
      <c r="E3">
        <f>PPCL!P3</f>
        <v>0</v>
      </c>
      <c r="F3">
        <f>B3+C3</f>
        <v>203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203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203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203</v>
      </c>
      <c r="C5">
        <f>PPCL!E5</f>
        <v>0</v>
      </c>
      <c r="D5">
        <f>PPCL!O5</f>
        <v>0</v>
      </c>
      <c r="E5">
        <f>PPCL!P5</f>
        <v>0</v>
      </c>
      <c r="F5">
        <f t="shared" si="4"/>
        <v>203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203</v>
      </c>
      <c r="C6">
        <f>PPCL!E6</f>
        <v>0</v>
      </c>
      <c r="D6">
        <f>PPCL!O6</f>
        <v>0</v>
      </c>
      <c r="E6">
        <f>PPCL!P6</f>
        <v>0</v>
      </c>
      <c r="F6">
        <f t="shared" si="4"/>
        <v>203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203</v>
      </c>
      <c r="C7">
        <f>PPCL!E7</f>
        <v>0</v>
      </c>
      <c r="D7">
        <f>PPCL!O7</f>
        <v>0</v>
      </c>
      <c r="E7">
        <f>PPCL!P7</f>
        <v>0</v>
      </c>
      <c r="F7">
        <f t="shared" si="4"/>
        <v>203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203</v>
      </c>
      <c r="C8">
        <f>PPCL!E8</f>
        <v>0</v>
      </c>
      <c r="D8">
        <f>PPCL!O8</f>
        <v>0</v>
      </c>
      <c r="E8">
        <f>PPCL!P8</f>
        <v>0</v>
      </c>
      <c r="F8">
        <f t="shared" si="4"/>
        <v>203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203</v>
      </c>
      <c r="C9">
        <f>PPCL!E9</f>
        <v>0</v>
      </c>
      <c r="D9">
        <f>PPCL!O9</f>
        <v>0</v>
      </c>
      <c r="E9">
        <f>PPCL!P9</f>
        <v>0</v>
      </c>
      <c r="F9">
        <f t="shared" si="4"/>
        <v>203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203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203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203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203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203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203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203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203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203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203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203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203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203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203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203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203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203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203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203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203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203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203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203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203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203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203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203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203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203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203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203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203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203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203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203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203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203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203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203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203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203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203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203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203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203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203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203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203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203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203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203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203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203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203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203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203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203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203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203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203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203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203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203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203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203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203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203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203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203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203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203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203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203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203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203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203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203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203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203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203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203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203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203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203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203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203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203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203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203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203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203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203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203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203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203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203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203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203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203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203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203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203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203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203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203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203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203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203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203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203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203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203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203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203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203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203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203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203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203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203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203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203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203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203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203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203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203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203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203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203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203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203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203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203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203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203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203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203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203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203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203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203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203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203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203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203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203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203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203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203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203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203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203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203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203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203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203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203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203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203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203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203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203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203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203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203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203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203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203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203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203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203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203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203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203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203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203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203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4.8719999999999999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4.8719999999999999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75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0" t="s">
        <v>157</v>
      </c>
      <c r="C1" s="210"/>
      <c r="D1" s="210" t="s">
        <v>287</v>
      </c>
      <c r="E1" s="210"/>
      <c r="H1" s="154"/>
      <c r="I1" s="210" t="s">
        <v>344</v>
      </c>
      <c r="J1" s="210"/>
      <c r="K1" s="210"/>
      <c r="L1" s="210"/>
      <c r="M1" s="210"/>
      <c r="N1" s="210"/>
      <c r="O1" s="155"/>
      <c r="P1" s="210" t="s">
        <v>345</v>
      </c>
      <c r="Q1" s="210"/>
      <c r="R1" s="210"/>
      <c r="S1" s="210"/>
      <c r="T1" s="210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36.6</v>
      </c>
      <c r="E3">
        <f>GT!N3</f>
        <v>0</v>
      </c>
      <c r="F3">
        <f>B3+C3</f>
        <v>84</v>
      </c>
      <c r="G3">
        <f>D3+E3-X3</f>
        <v>36.6</v>
      </c>
      <c r="H3" s="154"/>
      <c r="I3">
        <f>BRPL_EOD!AC3+BRPL_EOD!AD3</f>
        <v>14.21</v>
      </c>
      <c r="J3">
        <f>BYPL_EOD!AC3+BYPL_EOD!AD3</f>
        <v>7.78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36.06</v>
      </c>
      <c r="O3" s="154">
        <f t="shared" ref="O3:O66" si="1">G3-N3</f>
        <v>0.53999999999999915</v>
      </c>
      <c r="P3">
        <v>14.422795341098171</v>
      </c>
      <c r="Q3">
        <v>7.8965058236272876</v>
      </c>
      <c r="R3">
        <v>0</v>
      </c>
      <c r="S3">
        <v>2.100998336106489</v>
      </c>
      <c r="T3">
        <v>12.179700499168053</v>
      </c>
      <c r="U3" s="156">
        <f t="shared" ref="U3:U66" si="2">SUM(P3:T3)</f>
        <v>36.6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84</v>
      </c>
      <c r="G4">
        <f t="shared" ref="G4:G67" si="5">D4+E4-X4</f>
        <v>36.6</v>
      </c>
      <c r="H4" s="154"/>
      <c r="I4">
        <f>BRPL_EOD!AC4+BRPL_EOD!AD4</f>
        <v>6.49</v>
      </c>
      <c r="J4">
        <f>BYPL_EOD!AC4+BYPL_EOD!AD4</f>
        <v>20.77</v>
      </c>
      <c r="K4">
        <f>MES_EOD!AC4+MES_EOD!AD4</f>
        <v>0</v>
      </c>
      <c r="L4">
        <f>NDMC_EOD!AC4+NDMC_EOD!AD4</f>
        <v>1.34</v>
      </c>
      <c r="M4">
        <f>TPDDL_EOD!AC4+TPDDL_EOD!AD4</f>
        <v>7.79</v>
      </c>
      <c r="N4">
        <f t="shared" si="0"/>
        <v>36.39</v>
      </c>
      <c r="O4" s="154">
        <f t="shared" si="1"/>
        <v>0.21000000000000085</v>
      </c>
      <c r="P4">
        <v>6.5978887139754754</v>
      </c>
      <c r="Q4">
        <v>20.77</v>
      </c>
      <c r="R4">
        <v>0</v>
      </c>
      <c r="S4">
        <v>1.3547131484725605</v>
      </c>
      <c r="T4">
        <v>7.8773981375519666</v>
      </c>
      <c r="U4" s="156">
        <f t="shared" si="2"/>
        <v>36.6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36.6</v>
      </c>
      <c r="E5">
        <f>GT!N5</f>
        <v>0</v>
      </c>
      <c r="F5">
        <f t="shared" si="4"/>
        <v>84</v>
      </c>
      <c r="G5">
        <f t="shared" si="5"/>
        <v>36.6</v>
      </c>
      <c r="H5" s="154"/>
      <c r="I5">
        <f>BRPL_EOD!AC5+BRPL_EOD!AD5</f>
        <v>6.49</v>
      </c>
      <c r="J5">
        <f>BYPL_EOD!AC5+BYPL_EOD!AD5</f>
        <v>20.77</v>
      </c>
      <c r="K5">
        <f>MES_EOD!AC5+MES_EOD!AD5</f>
        <v>0</v>
      </c>
      <c r="L5">
        <f>NDMC_EOD!AC5+NDMC_EOD!AD5</f>
        <v>1.34</v>
      </c>
      <c r="M5">
        <f>TPDDL_EOD!AC5+TPDDL_EOD!AD5</f>
        <v>7.79</v>
      </c>
      <c r="N5">
        <f t="shared" si="0"/>
        <v>36.39</v>
      </c>
      <c r="O5" s="154">
        <f t="shared" si="1"/>
        <v>0.21000000000000085</v>
      </c>
      <c r="P5">
        <v>6.5978887139754754</v>
      </c>
      <c r="Q5">
        <v>20.77</v>
      </c>
      <c r="R5">
        <v>0</v>
      </c>
      <c r="S5">
        <v>1.3547131484725605</v>
      </c>
      <c r="T5">
        <v>7.8773981375519666</v>
      </c>
      <c r="U5" s="156">
        <f t="shared" si="2"/>
        <v>36.6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36.6</v>
      </c>
      <c r="E6">
        <f>GT!N6</f>
        <v>0</v>
      </c>
      <c r="F6">
        <f t="shared" si="4"/>
        <v>84</v>
      </c>
      <c r="G6">
        <f t="shared" si="5"/>
        <v>36.6</v>
      </c>
      <c r="H6" s="154"/>
      <c r="I6">
        <f>BRPL_EOD!AC6+BRPL_EOD!AD6</f>
        <v>6.49</v>
      </c>
      <c r="J6">
        <f>BYPL_EOD!AC6+BYPL_EOD!AD6</f>
        <v>20.77</v>
      </c>
      <c r="K6">
        <f>MES_EOD!AC6+MES_EOD!AD6</f>
        <v>0</v>
      </c>
      <c r="L6">
        <f>NDMC_EOD!AC6+NDMC_EOD!AD6</f>
        <v>1.34</v>
      </c>
      <c r="M6">
        <f>TPDDL_EOD!AC6+TPDDL_EOD!AD6</f>
        <v>7.79</v>
      </c>
      <c r="N6">
        <f t="shared" si="0"/>
        <v>36.39</v>
      </c>
      <c r="O6" s="154">
        <f t="shared" si="1"/>
        <v>0.21000000000000085</v>
      </c>
      <c r="P6">
        <v>6.5978887139754754</v>
      </c>
      <c r="Q6">
        <v>20.77</v>
      </c>
      <c r="R6">
        <v>0</v>
      </c>
      <c r="S6">
        <v>1.3547131484725605</v>
      </c>
      <c r="T6">
        <v>7.8773981375519666</v>
      </c>
      <c r="U6" s="156">
        <f t="shared" si="2"/>
        <v>36.6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36.6</v>
      </c>
      <c r="E7">
        <f>GT!N7</f>
        <v>0</v>
      </c>
      <c r="F7">
        <f t="shared" si="4"/>
        <v>84</v>
      </c>
      <c r="G7">
        <f t="shared" si="5"/>
        <v>36.6</v>
      </c>
      <c r="H7" s="154"/>
      <c r="I7">
        <f>BRPL_EOD!AC7+BRPL_EOD!AD7</f>
        <v>6.49</v>
      </c>
      <c r="J7">
        <f>BYPL_EOD!AC7+BYPL_EOD!AD7</f>
        <v>20.77</v>
      </c>
      <c r="K7">
        <f>MES_EOD!AC7+MES_EOD!AD7</f>
        <v>0</v>
      </c>
      <c r="L7">
        <f>NDMC_EOD!AC7+NDMC_EOD!AD7</f>
        <v>1.34</v>
      </c>
      <c r="M7">
        <f>TPDDL_EOD!AC7+TPDDL_EOD!AD7</f>
        <v>7.79</v>
      </c>
      <c r="N7">
        <f t="shared" si="0"/>
        <v>36.39</v>
      </c>
      <c r="O7" s="154">
        <f t="shared" si="1"/>
        <v>0.21000000000000085</v>
      </c>
      <c r="P7">
        <v>6.5978887139754754</v>
      </c>
      <c r="Q7">
        <v>20.77</v>
      </c>
      <c r="R7">
        <v>0</v>
      </c>
      <c r="S7">
        <v>1.3547131484725605</v>
      </c>
      <c r="T7">
        <v>7.8773981375519666</v>
      </c>
      <c r="U7" s="156">
        <f t="shared" si="2"/>
        <v>36.6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36.6</v>
      </c>
      <c r="E8">
        <f>GT!N8</f>
        <v>0</v>
      </c>
      <c r="F8">
        <f t="shared" si="4"/>
        <v>84</v>
      </c>
      <c r="G8">
        <f t="shared" si="5"/>
        <v>36.6</v>
      </c>
      <c r="H8" s="154"/>
      <c r="I8">
        <f>BRPL_EOD!AC8+BRPL_EOD!AD8</f>
        <v>6.49</v>
      </c>
      <c r="J8">
        <f>BYPL_EOD!AC8+BYPL_EOD!AD8</f>
        <v>20.77</v>
      </c>
      <c r="K8">
        <f>MES_EOD!AC8+MES_EOD!AD8</f>
        <v>0</v>
      </c>
      <c r="L8">
        <f>NDMC_EOD!AC8+NDMC_EOD!AD8</f>
        <v>1.34</v>
      </c>
      <c r="M8">
        <f>TPDDL_EOD!AC8+TPDDL_EOD!AD8</f>
        <v>7.79</v>
      </c>
      <c r="N8">
        <f t="shared" si="0"/>
        <v>36.39</v>
      </c>
      <c r="O8" s="154">
        <f t="shared" si="1"/>
        <v>0.21000000000000085</v>
      </c>
      <c r="P8">
        <v>6.5978887139754754</v>
      </c>
      <c r="Q8">
        <v>20.77</v>
      </c>
      <c r="R8">
        <v>0</v>
      </c>
      <c r="S8">
        <v>1.3547131484725605</v>
      </c>
      <c r="T8">
        <v>7.8773981375519666</v>
      </c>
      <c r="U8" s="156">
        <f t="shared" si="2"/>
        <v>36.6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36.6</v>
      </c>
      <c r="E9">
        <f>GT!N9</f>
        <v>0</v>
      </c>
      <c r="F9">
        <f t="shared" si="4"/>
        <v>84</v>
      </c>
      <c r="G9">
        <f t="shared" si="5"/>
        <v>36.6</v>
      </c>
      <c r="H9" s="154"/>
      <c r="I9">
        <f>BRPL_EOD!AC9+BRPL_EOD!AD9</f>
        <v>6.49</v>
      </c>
      <c r="J9">
        <f>BYPL_EOD!AC9+BYPL_EOD!AD9</f>
        <v>20.77</v>
      </c>
      <c r="K9">
        <f>MES_EOD!AC9+MES_EOD!AD9</f>
        <v>0</v>
      </c>
      <c r="L9">
        <f>NDMC_EOD!AC9+NDMC_EOD!AD9</f>
        <v>1.34</v>
      </c>
      <c r="M9">
        <f>TPDDL_EOD!AC9+TPDDL_EOD!AD9</f>
        <v>7.79</v>
      </c>
      <c r="N9">
        <f t="shared" si="0"/>
        <v>36.39</v>
      </c>
      <c r="O9" s="154">
        <f t="shared" si="1"/>
        <v>0.21000000000000085</v>
      </c>
      <c r="P9">
        <v>6.5978887139754754</v>
      </c>
      <c r="Q9">
        <v>20.77</v>
      </c>
      <c r="R9">
        <v>0</v>
      </c>
      <c r="S9">
        <v>1.3547131484725605</v>
      </c>
      <c r="T9">
        <v>7.8773981375519666</v>
      </c>
      <c r="U9" s="156">
        <f t="shared" si="2"/>
        <v>36.6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84</v>
      </c>
      <c r="G10">
        <f t="shared" si="5"/>
        <v>36.6</v>
      </c>
      <c r="H10" s="154"/>
      <c r="I10">
        <f>BRPL_EOD!AC10+BRPL_EOD!AD10</f>
        <v>6.49</v>
      </c>
      <c r="J10">
        <f>BYPL_EOD!AC10+BYPL_EOD!AD10</f>
        <v>20.77</v>
      </c>
      <c r="K10">
        <f>MES_EOD!AC10+MES_EOD!AD10</f>
        <v>0</v>
      </c>
      <c r="L10">
        <f>NDMC_EOD!AC10+NDMC_EOD!AD10</f>
        <v>1.34</v>
      </c>
      <c r="M10">
        <f>TPDDL_EOD!AC10+TPDDL_EOD!AD10</f>
        <v>7.79</v>
      </c>
      <c r="N10">
        <f t="shared" si="0"/>
        <v>36.39</v>
      </c>
      <c r="O10" s="154">
        <f t="shared" si="1"/>
        <v>0.21000000000000085</v>
      </c>
      <c r="P10">
        <v>6.5978887139754754</v>
      </c>
      <c r="Q10">
        <v>20.77</v>
      </c>
      <c r="R10">
        <v>0</v>
      </c>
      <c r="S10">
        <v>1.3547131484725605</v>
      </c>
      <c r="T10">
        <v>7.8773981375519666</v>
      </c>
      <c r="U10" s="156">
        <f t="shared" si="2"/>
        <v>36.6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36.6</v>
      </c>
      <c r="E11">
        <f>GT!N11</f>
        <v>0</v>
      </c>
      <c r="F11">
        <f t="shared" si="4"/>
        <v>84</v>
      </c>
      <c r="G11">
        <f t="shared" si="5"/>
        <v>36.6</v>
      </c>
      <c r="H11" s="154"/>
      <c r="I11">
        <f>BRPL_EOD!AC11+BRPL_EOD!AD11</f>
        <v>14.21</v>
      </c>
      <c r="J11">
        <f>BYPL_EOD!AC11+BYPL_EOD!AD11</f>
        <v>7.78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36.06</v>
      </c>
      <c r="O11" s="154">
        <f t="shared" si="1"/>
        <v>0.53999999999999915</v>
      </c>
      <c r="P11">
        <v>14.422795341098171</v>
      </c>
      <c r="Q11">
        <v>7.8965058236272876</v>
      </c>
      <c r="R11">
        <v>0</v>
      </c>
      <c r="S11">
        <v>2.100998336106489</v>
      </c>
      <c r="T11">
        <v>12.179700499168053</v>
      </c>
      <c r="U11" s="156">
        <f t="shared" si="2"/>
        <v>36.6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36.6</v>
      </c>
      <c r="E12">
        <f>GT!N12</f>
        <v>0</v>
      </c>
      <c r="F12">
        <f t="shared" si="4"/>
        <v>84</v>
      </c>
      <c r="G12">
        <f t="shared" si="5"/>
        <v>36.6</v>
      </c>
      <c r="H12" s="154"/>
      <c r="I12">
        <f>BRPL_EOD!AC12+BRPL_EOD!AD12</f>
        <v>14.21</v>
      </c>
      <c r="J12">
        <f>BYPL_EOD!AC12+BYPL_EOD!AD12</f>
        <v>7.78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36.06</v>
      </c>
      <c r="O12" s="154">
        <f t="shared" si="1"/>
        <v>0.53999999999999915</v>
      </c>
      <c r="P12">
        <v>14.422795341098171</v>
      </c>
      <c r="Q12">
        <v>7.8965058236272876</v>
      </c>
      <c r="R12">
        <v>0</v>
      </c>
      <c r="S12">
        <v>2.100998336106489</v>
      </c>
      <c r="T12">
        <v>12.179700499168053</v>
      </c>
      <c r="U12" s="156">
        <f t="shared" si="2"/>
        <v>36.6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36.6</v>
      </c>
      <c r="E13">
        <f>GT!N13</f>
        <v>0</v>
      </c>
      <c r="F13">
        <f t="shared" si="4"/>
        <v>84</v>
      </c>
      <c r="G13">
        <f t="shared" si="5"/>
        <v>36.6</v>
      </c>
      <c r="H13" s="154"/>
      <c r="I13">
        <f>BRPL_EOD!AC13+BRPL_EOD!AD13</f>
        <v>14.21</v>
      </c>
      <c r="J13">
        <f>BYPL_EOD!AC13+BYPL_EOD!AD13</f>
        <v>7.78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36.06</v>
      </c>
      <c r="O13" s="154">
        <f t="shared" si="1"/>
        <v>0.53999999999999915</v>
      </c>
      <c r="P13">
        <v>14.422795341098171</v>
      </c>
      <c r="Q13">
        <v>7.8965058236272876</v>
      </c>
      <c r="R13">
        <v>0</v>
      </c>
      <c r="S13">
        <v>2.100998336106489</v>
      </c>
      <c r="T13">
        <v>12.179700499168053</v>
      </c>
      <c r="U13" s="156">
        <f t="shared" si="2"/>
        <v>36.6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36.6</v>
      </c>
      <c r="E14">
        <f>GT!N14</f>
        <v>0</v>
      </c>
      <c r="F14">
        <f t="shared" si="4"/>
        <v>84</v>
      </c>
      <c r="G14">
        <f t="shared" si="5"/>
        <v>36.6</v>
      </c>
      <c r="H14" s="154"/>
      <c r="I14">
        <f>BRPL_EOD!AC14+BRPL_EOD!AD14</f>
        <v>14.21</v>
      </c>
      <c r="J14">
        <f>BYPL_EOD!AC14+BYPL_EOD!AD14</f>
        <v>7.78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36.06</v>
      </c>
      <c r="O14" s="154">
        <f t="shared" si="1"/>
        <v>0.53999999999999915</v>
      </c>
      <c r="P14">
        <v>14.422795341098171</v>
      </c>
      <c r="Q14">
        <v>7.8965058236272876</v>
      </c>
      <c r="R14">
        <v>0</v>
      </c>
      <c r="S14">
        <v>2.100998336106489</v>
      </c>
      <c r="T14">
        <v>12.179700499168053</v>
      </c>
      <c r="U14" s="156">
        <f t="shared" si="2"/>
        <v>36.6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84</v>
      </c>
      <c r="G15">
        <f t="shared" si="5"/>
        <v>36.6</v>
      </c>
      <c r="H15" s="154"/>
      <c r="I15">
        <f>BRPL_EOD!AC15+BRPL_EOD!AD15</f>
        <v>14.21</v>
      </c>
      <c r="J15">
        <f>BYPL_EOD!AC15+BYPL_EOD!AD15</f>
        <v>7.78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36.06</v>
      </c>
      <c r="O15" s="154">
        <f t="shared" si="1"/>
        <v>0.53999999999999915</v>
      </c>
      <c r="P15">
        <v>14.422795341098171</v>
      </c>
      <c r="Q15">
        <v>7.8965058236272876</v>
      </c>
      <c r="R15">
        <v>0</v>
      </c>
      <c r="S15">
        <v>2.100998336106489</v>
      </c>
      <c r="T15">
        <v>12.179700499168053</v>
      </c>
      <c r="U15" s="156">
        <f t="shared" si="2"/>
        <v>36.6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84</v>
      </c>
      <c r="G16">
        <f t="shared" si="5"/>
        <v>36.6</v>
      </c>
      <c r="H16" s="154"/>
      <c r="I16">
        <f>BRPL_EOD!AC16+BRPL_EOD!AD16</f>
        <v>14.21</v>
      </c>
      <c r="J16">
        <f>BYPL_EOD!AC16+BYPL_EOD!AD16</f>
        <v>7.78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36.06</v>
      </c>
      <c r="O16" s="154">
        <f t="shared" si="1"/>
        <v>0.53999999999999915</v>
      </c>
      <c r="P16">
        <v>14.422795341098171</v>
      </c>
      <c r="Q16">
        <v>7.8965058236272876</v>
      </c>
      <c r="R16">
        <v>0</v>
      </c>
      <c r="S16">
        <v>2.100998336106489</v>
      </c>
      <c r="T16">
        <v>12.179700499168053</v>
      </c>
      <c r="U16" s="156">
        <f t="shared" si="2"/>
        <v>36.6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84</v>
      </c>
      <c r="G17">
        <f t="shared" si="5"/>
        <v>36.6</v>
      </c>
      <c r="H17" s="154"/>
      <c r="I17">
        <f>BRPL_EOD!AC17+BRPL_EOD!AD17</f>
        <v>14.21</v>
      </c>
      <c r="J17">
        <f>BYPL_EOD!AC17+BYPL_EOD!AD17</f>
        <v>7.78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36.06</v>
      </c>
      <c r="O17" s="154">
        <f t="shared" si="1"/>
        <v>0.53999999999999915</v>
      </c>
      <c r="P17">
        <v>14.422795341098171</v>
      </c>
      <c r="Q17">
        <v>7.8965058236272876</v>
      </c>
      <c r="R17">
        <v>0</v>
      </c>
      <c r="S17">
        <v>2.100998336106489</v>
      </c>
      <c r="T17">
        <v>12.179700499168053</v>
      </c>
      <c r="U17" s="156">
        <f t="shared" si="2"/>
        <v>36.6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84</v>
      </c>
      <c r="G18">
        <f t="shared" si="5"/>
        <v>36.6</v>
      </c>
      <c r="H18" s="154"/>
      <c r="I18">
        <f>BRPL_EOD!AC18+BRPL_EOD!AD18</f>
        <v>14.21</v>
      </c>
      <c r="J18">
        <f>BYPL_EOD!AC18+BYPL_EOD!AD18</f>
        <v>7.78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36.06</v>
      </c>
      <c r="O18" s="154">
        <f t="shared" si="1"/>
        <v>0.53999999999999915</v>
      </c>
      <c r="P18">
        <v>14.422795341098171</v>
      </c>
      <c r="Q18">
        <v>7.8965058236272876</v>
      </c>
      <c r="R18">
        <v>0</v>
      </c>
      <c r="S18">
        <v>2.100998336106489</v>
      </c>
      <c r="T18">
        <v>12.179700499168053</v>
      </c>
      <c r="U18" s="156">
        <f t="shared" si="2"/>
        <v>36.6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84</v>
      </c>
      <c r="G19">
        <f t="shared" si="5"/>
        <v>36.6</v>
      </c>
      <c r="H19" s="154"/>
      <c r="I19">
        <f>BRPL_EOD!AC19+BRPL_EOD!AD19</f>
        <v>14.21</v>
      </c>
      <c r="J19">
        <f>BYPL_EOD!AC19+BYPL_EOD!AD19</f>
        <v>7.78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36.06</v>
      </c>
      <c r="O19" s="154">
        <f t="shared" si="1"/>
        <v>0.53999999999999915</v>
      </c>
      <c r="P19">
        <v>14.422795341098171</v>
      </c>
      <c r="Q19">
        <v>7.8965058236272876</v>
      </c>
      <c r="R19">
        <v>0</v>
      </c>
      <c r="S19">
        <v>2.100998336106489</v>
      </c>
      <c r="T19">
        <v>12.179700499168053</v>
      </c>
      <c r="U19" s="156">
        <f t="shared" si="2"/>
        <v>36.6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54"/>
      <c r="I20">
        <f>BRPL_EOD!AC20+BRPL_EOD!AD20</f>
        <v>14.21</v>
      </c>
      <c r="J20">
        <f>BYPL_EOD!AC20+BYPL_EOD!AD20</f>
        <v>7.78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36.06</v>
      </c>
      <c r="O20" s="154">
        <f t="shared" si="1"/>
        <v>0.53999999999999915</v>
      </c>
      <c r="P20">
        <v>14.422795341098171</v>
      </c>
      <c r="Q20">
        <v>7.8965058236272876</v>
      </c>
      <c r="R20">
        <v>0</v>
      </c>
      <c r="S20">
        <v>2.100998336106489</v>
      </c>
      <c r="T20">
        <v>12.179700499168053</v>
      </c>
      <c r="U20" s="156">
        <f t="shared" si="2"/>
        <v>36.6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54"/>
      <c r="I21">
        <f>BRPL_EOD!AC21+BRPL_EOD!AD21</f>
        <v>14.21</v>
      </c>
      <c r="J21">
        <f>BYPL_EOD!AC21+BYPL_EOD!AD21</f>
        <v>7.78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36.06</v>
      </c>
      <c r="O21" s="154">
        <f t="shared" si="1"/>
        <v>0.53999999999999915</v>
      </c>
      <c r="P21">
        <v>14.422795341098171</v>
      </c>
      <c r="Q21">
        <v>7.8965058236272876</v>
      </c>
      <c r="R21">
        <v>0</v>
      </c>
      <c r="S21">
        <v>2.100998336106489</v>
      </c>
      <c r="T21">
        <v>12.179700499168053</v>
      </c>
      <c r="U21" s="156">
        <f t="shared" si="2"/>
        <v>36.6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14.21</v>
      </c>
      <c r="J22">
        <f>BYPL_EOD!AC22+BYPL_EOD!AD22</f>
        <v>7.78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36.06</v>
      </c>
      <c r="O22" s="154">
        <f t="shared" si="1"/>
        <v>0.53999999999999915</v>
      </c>
      <c r="P22">
        <v>14.422795341098171</v>
      </c>
      <c r="Q22">
        <v>7.8965058236272876</v>
      </c>
      <c r="R22">
        <v>0</v>
      </c>
      <c r="S22">
        <v>2.100998336106489</v>
      </c>
      <c r="T22">
        <v>12.179700499168053</v>
      </c>
      <c r="U22" s="156">
        <f t="shared" si="2"/>
        <v>36.6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14.21</v>
      </c>
      <c r="J23">
        <f>BYPL_EOD!AC23+BYPL_EOD!AD23</f>
        <v>7.78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36.06</v>
      </c>
      <c r="O23" s="154">
        <f t="shared" si="1"/>
        <v>0.53999999999999915</v>
      </c>
      <c r="P23">
        <v>14.422795341098171</v>
      </c>
      <c r="Q23">
        <v>7.8965058236272876</v>
      </c>
      <c r="R23">
        <v>0</v>
      </c>
      <c r="S23">
        <v>2.100998336106489</v>
      </c>
      <c r="T23">
        <v>12.179700499168053</v>
      </c>
      <c r="U23" s="156">
        <f t="shared" si="2"/>
        <v>36.6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14.21</v>
      </c>
      <c r="J24">
        <f>BYPL_EOD!AC24+BYPL_EOD!AD24</f>
        <v>7.78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36.06</v>
      </c>
      <c r="O24" s="154">
        <f t="shared" si="1"/>
        <v>0.53999999999999915</v>
      </c>
      <c r="P24">
        <v>14.422795341098171</v>
      </c>
      <c r="Q24">
        <v>7.8965058236272876</v>
      </c>
      <c r="R24">
        <v>0</v>
      </c>
      <c r="S24">
        <v>2.100998336106489</v>
      </c>
      <c r="T24">
        <v>12.179700499168053</v>
      </c>
      <c r="U24" s="156">
        <f t="shared" si="2"/>
        <v>36.6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35.6</v>
      </c>
      <c r="E25">
        <f>GT!N25</f>
        <v>0</v>
      </c>
      <c r="F25">
        <f t="shared" si="4"/>
        <v>84</v>
      </c>
      <c r="G25">
        <f t="shared" si="5"/>
        <v>35.6</v>
      </c>
      <c r="H25" s="154"/>
      <c r="I25">
        <f>BRPL_EOD!AC25+BRPL_EOD!AD25</f>
        <v>14.21</v>
      </c>
      <c r="J25">
        <f>BYPL_EOD!AC25+BYPL_EOD!AD25</f>
        <v>7.78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36.06</v>
      </c>
      <c r="O25" s="154">
        <f t="shared" si="1"/>
        <v>-0.46000000000000085</v>
      </c>
      <c r="P25">
        <v>14.028729894620078</v>
      </c>
      <c r="Q25">
        <v>7.6807542983915695</v>
      </c>
      <c r="R25">
        <v>0</v>
      </c>
      <c r="S25">
        <v>2.0435940099833609</v>
      </c>
      <c r="T25">
        <v>11.846921797004992</v>
      </c>
      <c r="U25" s="156">
        <f t="shared" si="2"/>
        <v>35.6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35.6</v>
      </c>
      <c r="E26">
        <f>GT!N26</f>
        <v>0</v>
      </c>
      <c r="F26">
        <f t="shared" si="4"/>
        <v>84</v>
      </c>
      <c r="G26">
        <f t="shared" si="5"/>
        <v>35.6</v>
      </c>
      <c r="H26" s="154"/>
      <c r="I26">
        <f>BRPL_EOD!AC26+BRPL_EOD!AD26</f>
        <v>14.21</v>
      </c>
      <c r="J26">
        <f>BYPL_EOD!AC26+BYPL_EOD!AD26</f>
        <v>7.78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36.06</v>
      </c>
      <c r="O26" s="154">
        <f t="shared" si="1"/>
        <v>-0.46000000000000085</v>
      </c>
      <c r="P26">
        <v>14.028729894620078</v>
      </c>
      <c r="Q26">
        <v>7.6807542983915695</v>
      </c>
      <c r="R26">
        <v>0</v>
      </c>
      <c r="S26">
        <v>2.0435940099833609</v>
      </c>
      <c r="T26">
        <v>11.846921797004992</v>
      </c>
      <c r="U26" s="156">
        <f t="shared" si="2"/>
        <v>35.6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35.6</v>
      </c>
      <c r="E27">
        <f>GT!N27</f>
        <v>0</v>
      </c>
      <c r="F27">
        <f t="shared" si="4"/>
        <v>84</v>
      </c>
      <c r="G27">
        <f t="shared" si="5"/>
        <v>35.6</v>
      </c>
      <c r="H27" s="154"/>
      <c r="I27">
        <f>BRPL_EOD!AC27+BRPL_EOD!AD27</f>
        <v>14.21</v>
      </c>
      <c r="J27">
        <f>BYPL_EOD!AC27+BYPL_EOD!AD27</f>
        <v>7.78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36.06</v>
      </c>
      <c r="O27" s="154">
        <f t="shared" si="1"/>
        <v>-0.46000000000000085</v>
      </c>
      <c r="P27">
        <v>14.028729894620078</v>
      </c>
      <c r="Q27">
        <v>7.6807542983915695</v>
      </c>
      <c r="R27">
        <v>0</v>
      </c>
      <c r="S27">
        <v>2.0435940099833609</v>
      </c>
      <c r="T27">
        <v>11.846921797004992</v>
      </c>
      <c r="U27" s="156">
        <f t="shared" si="2"/>
        <v>35.6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35.6</v>
      </c>
      <c r="E28">
        <f>GT!N28</f>
        <v>0</v>
      </c>
      <c r="F28">
        <f t="shared" si="4"/>
        <v>84</v>
      </c>
      <c r="G28">
        <f t="shared" si="5"/>
        <v>35.6</v>
      </c>
      <c r="H28" s="154"/>
      <c r="I28">
        <f>BRPL_EOD!AC28+BRPL_EOD!AD28</f>
        <v>14.21</v>
      </c>
      <c r="J28">
        <f>BYPL_EOD!AC28+BYPL_EOD!AD28</f>
        <v>7.78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36.06</v>
      </c>
      <c r="O28" s="154">
        <f t="shared" si="1"/>
        <v>-0.46000000000000085</v>
      </c>
      <c r="P28">
        <v>14.028729894620078</v>
      </c>
      <c r="Q28">
        <v>7.6807542983915695</v>
      </c>
      <c r="R28">
        <v>0</v>
      </c>
      <c r="S28">
        <v>2.0435940099833609</v>
      </c>
      <c r="T28">
        <v>11.846921797004992</v>
      </c>
      <c r="U28" s="156">
        <f t="shared" si="2"/>
        <v>35.6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35.6</v>
      </c>
      <c r="E29">
        <f>GT!N29</f>
        <v>0</v>
      </c>
      <c r="F29">
        <f t="shared" si="4"/>
        <v>84</v>
      </c>
      <c r="G29">
        <f t="shared" si="5"/>
        <v>35.6</v>
      </c>
      <c r="H29" s="154"/>
      <c r="I29">
        <f>BRPL_EOD!AC29+BRPL_EOD!AD29</f>
        <v>14.21</v>
      </c>
      <c r="J29">
        <f>BYPL_EOD!AC29+BYPL_EOD!AD29</f>
        <v>7.78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36.06</v>
      </c>
      <c r="O29" s="154">
        <f t="shared" si="1"/>
        <v>-0.46000000000000085</v>
      </c>
      <c r="P29">
        <v>14.028729894620078</v>
      </c>
      <c r="Q29">
        <v>7.6807542983915695</v>
      </c>
      <c r="R29">
        <v>0</v>
      </c>
      <c r="S29">
        <v>2.0435940099833609</v>
      </c>
      <c r="T29">
        <v>11.846921797004992</v>
      </c>
      <c r="U29" s="156">
        <f t="shared" si="2"/>
        <v>35.6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35.6</v>
      </c>
      <c r="E30">
        <f>GT!N30</f>
        <v>0</v>
      </c>
      <c r="F30">
        <f t="shared" si="4"/>
        <v>84</v>
      </c>
      <c r="G30">
        <f t="shared" si="5"/>
        <v>35.6</v>
      </c>
      <c r="H30" s="154"/>
      <c r="I30">
        <f>BRPL_EOD!AC30+BRPL_EOD!AD30</f>
        <v>14.21</v>
      </c>
      <c r="J30">
        <f>BYPL_EOD!AC30+BYPL_EOD!AD30</f>
        <v>7.78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36.06</v>
      </c>
      <c r="O30" s="154">
        <f t="shared" si="1"/>
        <v>-0.46000000000000085</v>
      </c>
      <c r="P30">
        <v>14.028729894620078</v>
      </c>
      <c r="Q30">
        <v>7.6807542983915695</v>
      </c>
      <c r="R30">
        <v>0</v>
      </c>
      <c r="S30">
        <v>2.0435940099833609</v>
      </c>
      <c r="T30">
        <v>11.846921797004992</v>
      </c>
      <c r="U30" s="156">
        <f t="shared" si="2"/>
        <v>35.6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35.6</v>
      </c>
      <c r="E31">
        <f>GT!N31</f>
        <v>0</v>
      </c>
      <c r="F31">
        <f t="shared" si="4"/>
        <v>84</v>
      </c>
      <c r="G31">
        <f t="shared" si="5"/>
        <v>35.6</v>
      </c>
      <c r="H31" s="154"/>
      <c r="I31">
        <f>BRPL_EOD!AC31+BRPL_EOD!AD31</f>
        <v>14.21</v>
      </c>
      <c r="J31">
        <f>BYPL_EOD!AC31+BYPL_EOD!AD31</f>
        <v>7.78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36.06</v>
      </c>
      <c r="O31" s="154">
        <f t="shared" si="1"/>
        <v>-0.46000000000000085</v>
      </c>
      <c r="P31">
        <v>14.028729894620078</v>
      </c>
      <c r="Q31">
        <v>7.6807542983915695</v>
      </c>
      <c r="R31">
        <v>0</v>
      </c>
      <c r="S31">
        <v>2.0435940099833609</v>
      </c>
      <c r="T31">
        <v>11.846921797004992</v>
      </c>
      <c r="U31" s="156">
        <f t="shared" si="2"/>
        <v>35.6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35.6</v>
      </c>
      <c r="E32">
        <f>GT!N32</f>
        <v>0</v>
      </c>
      <c r="F32">
        <f t="shared" si="4"/>
        <v>84</v>
      </c>
      <c r="G32">
        <f t="shared" si="5"/>
        <v>35.6</v>
      </c>
      <c r="H32" s="154"/>
      <c r="I32">
        <f>BRPL_EOD!AC32+BRPL_EOD!AD32</f>
        <v>14.21</v>
      </c>
      <c r="J32">
        <f>BYPL_EOD!AC32+BYPL_EOD!AD32</f>
        <v>7.78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36.06</v>
      </c>
      <c r="O32" s="154">
        <f t="shared" si="1"/>
        <v>-0.46000000000000085</v>
      </c>
      <c r="P32">
        <v>14.028729894620078</v>
      </c>
      <c r="Q32">
        <v>7.6807542983915695</v>
      </c>
      <c r="R32">
        <v>0</v>
      </c>
      <c r="S32">
        <v>2.0435940099833609</v>
      </c>
      <c r="T32">
        <v>11.846921797004992</v>
      </c>
      <c r="U32" s="156">
        <f t="shared" si="2"/>
        <v>35.6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35.6</v>
      </c>
      <c r="E33">
        <f>GT!N33</f>
        <v>0</v>
      </c>
      <c r="F33">
        <f t="shared" si="4"/>
        <v>84</v>
      </c>
      <c r="G33">
        <f t="shared" si="5"/>
        <v>35.6</v>
      </c>
      <c r="H33" s="154"/>
      <c r="I33">
        <f>BRPL_EOD!AC33+BRPL_EOD!AD33</f>
        <v>13.57</v>
      </c>
      <c r="J33">
        <f>BYPL_EOD!AC33+BYPL_EOD!AD33</f>
        <v>7.43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35.07</v>
      </c>
      <c r="O33" s="154">
        <f t="shared" si="1"/>
        <v>0.53000000000000114</v>
      </c>
      <c r="P33">
        <v>13.775078414599374</v>
      </c>
      <c r="Q33">
        <v>7.5422868548617048</v>
      </c>
      <c r="R33">
        <v>0</v>
      </c>
      <c r="S33">
        <v>2.1012831479897347</v>
      </c>
      <c r="T33">
        <v>12.181351582549187</v>
      </c>
      <c r="U33" s="156">
        <f t="shared" si="2"/>
        <v>35.599999999999994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35.6</v>
      </c>
      <c r="E34">
        <f>GT!N34</f>
        <v>0</v>
      </c>
      <c r="F34">
        <f t="shared" si="4"/>
        <v>84</v>
      </c>
      <c r="G34">
        <f t="shared" si="5"/>
        <v>35.6</v>
      </c>
      <c r="H34" s="154"/>
      <c r="I34">
        <f>BRPL_EOD!AC34+BRPL_EOD!AD34</f>
        <v>13.57</v>
      </c>
      <c r="J34">
        <f>BYPL_EOD!AC34+BYPL_EOD!AD34</f>
        <v>7.43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35.07</v>
      </c>
      <c r="O34" s="154">
        <f t="shared" si="1"/>
        <v>0.53000000000000114</v>
      </c>
      <c r="P34">
        <v>13.775078414599374</v>
      </c>
      <c r="Q34">
        <v>7.5422868548617048</v>
      </c>
      <c r="R34">
        <v>0</v>
      </c>
      <c r="S34">
        <v>2.1012831479897347</v>
      </c>
      <c r="T34">
        <v>12.181351582549187</v>
      </c>
      <c r="U34" s="156">
        <f t="shared" si="2"/>
        <v>35.599999999999994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35.6</v>
      </c>
      <c r="E35">
        <f>GT!N35</f>
        <v>0</v>
      </c>
      <c r="F35">
        <f t="shared" si="4"/>
        <v>84</v>
      </c>
      <c r="G35">
        <f t="shared" si="5"/>
        <v>35.6</v>
      </c>
      <c r="H35" s="154"/>
      <c r="I35">
        <f>BRPL_EOD!AC35+BRPL_EOD!AD35</f>
        <v>13.57</v>
      </c>
      <c r="J35">
        <f>BYPL_EOD!AC35+BYPL_EOD!AD35</f>
        <v>7.43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35.07</v>
      </c>
      <c r="O35" s="154">
        <f t="shared" si="1"/>
        <v>0.53000000000000114</v>
      </c>
      <c r="P35">
        <v>13.775078414599374</v>
      </c>
      <c r="Q35">
        <v>7.5422868548617048</v>
      </c>
      <c r="R35">
        <v>0</v>
      </c>
      <c r="S35">
        <v>2.1012831479897347</v>
      </c>
      <c r="T35">
        <v>12.181351582549187</v>
      </c>
      <c r="U35" s="156">
        <f t="shared" si="2"/>
        <v>35.599999999999994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35.6</v>
      </c>
      <c r="E36">
        <f>GT!N36</f>
        <v>0</v>
      </c>
      <c r="F36">
        <f t="shared" si="4"/>
        <v>84</v>
      </c>
      <c r="G36">
        <f t="shared" si="5"/>
        <v>35.6</v>
      </c>
      <c r="H36" s="154"/>
      <c r="I36">
        <f>BRPL_EOD!AC36+BRPL_EOD!AD36</f>
        <v>13.57</v>
      </c>
      <c r="J36">
        <f>BYPL_EOD!AC36+BYPL_EOD!AD36</f>
        <v>7.43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35.07</v>
      </c>
      <c r="O36" s="154">
        <f t="shared" si="1"/>
        <v>0.53000000000000114</v>
      </c>
      <c r="P36">
        <v>13.775078414599374</v>
      </c>
      <c r="Q36">
        <v>7.5422868548617048</v>
      </c>
      <c r="R36">
        <v>0</v>
      </c>
      <c r="S36">
        <v>2.1012831479897347</v>
      </c>
      <c r="T36">
        <v>12.181351582549187</v>
      </c>
      <c r="U36" s="156">
        <f t="shared" si="2"/>
        <v>35.599999999999994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35.6</v>
      </c>
      <c r="E37">
        <f>GT!N37</f>
        <v>0</v>
      </c>
      <c r="F37">
        <f t="shared" si="4"/>
        <v>84</v>
      </c>
      <c r="G37">
        <f t="shared" si="5"/>
        <v>35.6</v>
      </c>
      <c r="H37" s="154"/>
      <c r="I37">
        <f>BRPL_EOD!AC37+BRPL_EOD!AD37</f>
        <v>13.57</v>
      </c>
      <c r="J37">
        <f>BYPL_EOD!AC37+BYPL_EOD!AD37</f>
        <v>7.43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35.07</v>
      </c>
      <c r="O37" s="154">
        <f t="shared" si="1"/>
        <v>0.53000000000000114</v>
      </c>
      <c r="P37">
        <v>13.775078414599374</v>
      </c>
      <c r="Q37">
        <v>7.5422868548617048</v>
      </c>
      <c r="R37">
        <v>0</v>
      </c>
      <c r="S37">
        <v>2.1012831479897347</v>
      </c>
      <c r="T37">
        <v>12.181351582549187</v>
      </c>
      <c r="U37" s="156">
        <f t="shared" si="2"/>
        <v>35.599999999999994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84</v>
      </c>
      <c r="G38">
        <f t="shared" si="5"/>
        <v>34.6</v>
      </c>
      <c r="H38" s="154"/>
      <c r="I38">
        <f>BRPL_EOD!AC38+BRPL_EOD!AD38</f>
        <v>13.57</v>
      </c>
      <c r="J38">
        <f>BYPL_EOD!AC38+BYPL_EOD!AD38</f>
        <v>7.43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35.07</v>
      </c>
      <c r="O38" s="154">
        <f t="shared" si="1"/>
        <v>-0.46999999999999886</v>
      </c>
      <c r="P38">
        <v>13.388138009694897</v>
      </c>
      <c r="Q38">
        <v>7.3304248645566012</v>
      </c>
      <c r="R38">
        <v>0</v>
      </c>
      <c r="S38">
        <v>2.0422583404619332</v>
      </c>
      <c r="T38">
        <v>11.83917878528657</v>
      </c>
      <c r="U38" s="156">
        <f t="shared" si="2"/>
        <v>34.6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34.299999999999997</v>
      </c>
      <c r="E39">
        <f>GT!N39</f>
        <v>0</v>
      </c>
      <c r="F39">
        <f t="shared" si="4"/>
        <v>84</v>
      </c>
      <c r="G39">
        <f t="shared" si="5"/>
        <v>34.299999999999997</v>
      </c>
      <c r="H39" s="154"/>
      <c r="I39">
        <f>BRPL_EOD!AC39+BRPL_EOD!AD39</f>
        <v>13.57</v>
      </c>
      <c r="J39">
        <f>BYPL_EOD!AC39+BYPL_EOD!AD39</f>
        <v>7.43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35.07</v>
      </c>
      <c r="O39" s="154">
        <f t="shared" si="1"/>
        <v>-0.77000000000000313</v>
      </c>
      <c r="P39">
        <v>13.272055888223552</v>
      </c>
      <c r="Q39">
        <v>7.266866267465069</v>
      </c>
      <c r="R39">
        <v>0</v>
      </c>
      <c r="S39">
        <v>2.0245508982035925</v>
      </c>
      <c r="T39">
        <v>11.736526946107784</v>
      </c>
      <c r="U39" s="156">
        <f t="shared" si="2"/>
        <v>34.299999999999997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34.299999999999997</v>
      </c>
      <c r="E40">
        <f>GT!N40</f>
        <v>0</v>
      </c>
      <c r="F40">
        <f t="shared" si="4"/>
        <v>84</v>
      </c>
      <c r="G40">
        <f t="shared" si="5"/>
        <v>34.299999999999997</v>
      </c>
      <c r="H40" s="154"/>
      <c r="I40">
        <f>BRPL_EOD!AC40+BRPL_EOD!AD40</f>
        <v>13.57</v>
      </c>
      <c r="J40">
        <f>BYPL_EOD!AC40+BYPL_EOD!AD40</f>
        <v>7.43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35.07</v>
      </c>
      <c r="O40" s="154">
        <f t="shared" si="1"/>
        <v>-0.77000000000000313</v>
      </c>
      <c r="P40">
        <v>13.272055888223552</v>
      </c>
      <c r="Q40">
        <v>7.266866267465069</v>
      </c>
      <c r="R40">
        <v>0</v>
      </c>
      <c r="S40">
        <v>2.0245508982035925</v>
      </c>
      <c r="T40">
        <v>11.736526946107784</v>
      </c>
      <c r="U40" s="156">
        <f t="shared" si="2"/>
        <v>34.299999999999997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34.299999999999997</v>
      </c>
      <c r="E41">
        <f>GT!N41</f>
        <v>0</v>
      </c>
      <c r="F41">
        <f t="shared" si="4"/>
        <v>84</v>
      </c>
      <c r="G41">
        <f t="shared" si="5"/>
        <v>34.299999999999997</v>
      </c>
      <c r="H41" s="154"/>
      <c r="I41">
        <f>BRPL_EOD!AC41+BRPL_EOD!AD41</f>
        <v>13.57</v>
      </c>
      <c r="J41">
        <f>BYPL_EOD!AC41+BYPL_EOD!AD41</f>
        <v>7.43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35.07</v>
      </c>
      <c r="O41" s="154">
        <f t="shared" si="1"/>
        <v>-0.77000000000000313</v>
      </c>
      <c r="P41">
        <v>13.272055888223552</v>
      </c>
      <c r="Q41">
        <v>7.266866267465069</v>
      </c>
      <c r="R41">
        <v>0</v>
      </c>
      <c r="S41">
        <v>2.0245508982035925</v>
      </c>
      <c r="T41">
        <v>11.736526946107784</v>
      </c>
      <c r="U41" s="156">
        <f t="shared" si="2"/>
        <v>34.299999999999997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34.299999999999997</v>
      </c>
      <c r="E42">
        <f>GT!N42</f>
        <v>0</v>
      </c>
      <c r="F42">
        <f t="shared" si="4"/>
        <v>84</v>
      </c>
      <c r="G42">
        <f t="shared" si="5"/>
        <v>34.299999999999997</v>
      </c>
      <c r="H42" s="154"/>
      <c r="I42">
        <f>BRPL_EOD!AC42+BRPL_EOD!AD42</f>
        <v>13.57</v>
      </c>
      <c r="J42">
        <f>BYPL_EOD!AC42+BYPL_EOD!AD42</f>
        <v>7.43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35.07</v>
      </c>
      <c r="O42" s="154">
        <f t="shared" si="1"/>
        <v>-0.77000000000000313</v>
      </c>
      <c r="P42">
        <v>13.272055888223552</v>
      </c>
      <c r="Q42">
        <v>7.266866267465069</v>
      </c>
      <c r="R42">
        <v>0</v>
      </c>
      <c r="S42">
        <v>2.0245508982035925</v>
      </c>
      <c r="T42">
        <v>11.736526946107784</v>
      </c>
      <c r="U42" s="156">
        <f t="shared" si="2"/>
        <v>34.299999999999997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34.299999999999997</v>
      </c>
      <c r="E43">
        <f>GT!N43</f>
        <v>0</v>
      </c>
      <c r="F43">
        <f t="shared" si="4"/>
        <v>84</v>
      </c>
      <c r="G43">
        <f t="shared" si="5"/>
        <v>34.299999999999997</v>
      </c>
      <c r="H43" s="154"/>
      <c r="I43">
        <f>BRPL_EOD!AC43+BRPL_EOD!AD43</f>
        <v>6.92</v>
      </c>
      <c r="J43">
        <f>BYPL_EOD!AC43+BYPL_EOD!AD43</f>
        <v>18.690000000000001</v>
      </c>
      <c r="K43">
        <f>MES_EOD!AC43+MES_EOD!AD43</f>
        <v>0</v>
      </c>
      <c r="L43">
        <f>NDMC_EOD!AC43+NDMC_EOD!AD43</f>
        <v>1.43</v>
      </c>
      <c r="M43">
        <f>TPDDL_EOD!AC43+TPDDL_EOD!AD43</f>
        <v>8.31</v>
      </c>
      <c r="N43">
        <f t="shared" si="0"/>
        <v>35.35</v>
      </c>
      <c r="O43" s="154">
        <f t="shared" si="1"/>
        <v>-1.0500000000000043</v>
      </c>
      <c r="P43">
        <v>6.7144554455445533</v>
      </c>
      <c r="Q43">
        <v>18.134851485148513</v>
      </c>
      <c r="R43">
        <v>0</v>
      </c>
      <c r="S43">
        <v>1.3875247524752472</v>
      </c>
      <c r="T43">
        <v>8.0631683168316819</v>
      </c>
      <c r="U43" s="156">
        <f t="shared" si="2"/>
        <v>34.299999999999997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34.299999999999997</v>
      </c>
      <c r="E44">
        <f>GT!N44</f>
        <v>0</v>
      </c>
      <c r="F44">
        <f t="shared" si="4"/>
        <v>84</v>
      </c>
      <c r="G44">
        <f t="shared" si="5"/>
        <v>34.299999999999997</v>
      </c>
      <c r="H44" s="154"/>
      <c r="I44">
        <f>BRPL_EOD!AC44+BRPL_EOD!AD44</f>
        <v>13.57</v>
      </c>
      <c r="J44">
        <f>BYPL_EOD!AC44+BYPL_EOD!AD44</f>
        <v>7.43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35.07</v>
      </c>
      <c r="O44" s="154">
        <f t="shared" si="1"/>
        <v>-0.77000000000000313</v>
      </c>
      <c r="P44">
        <v>13.272055888223552</v>
      </c>
      <c r="Q44">
        <v>7.266866267465069</v>
      </c>
      <c r="R44">
        <v>0</v>
      </c>
      <c r="S44">
        <v>2.0245508982035925</v>
      </c>
      <c r="T44">
        <v>11.736526946107784</v>
      </c>
      <c r="U44" s="156">
        <f t="shared" si="2"/>
        <v>34.299999999999997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34.299999999999997</v>
      </c>
      <c r="E45">
        <f>GT!N45</f>
        <v>0</v>
      </c>
      <c r="F45">
        <f t="shared" si="4"/>
        <v>84</v>
      </c>
      <c r="G45">
        <f t="shared" si="5"/>
        <v>34.299999999999997</v>
      </c>
      <c r="H45" s="154"/>
      <c r="I45">
        <f>BRPL_EOD!AC45+BRPL_EOD!AD45</f>
        <v>13.57</v>
      </c>
      <c r="J45">
        <f>BYPL_EOD!AC45+BYPL_EOD!AD45</f>
        <v>7.43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35.07</v>
      </c>
      <c r="O45" s="154">
        <f t="shared" si="1"/>
        <v>-0.77000000000000313</v>
      </c>
      <c r="P45">
        <v>13.272055888223552</v>
      </c>
      <c r="Q45">
        <v>7.266866267465069</v>
      </c>
      <c r="R45">
        <v>0</v>
      </c>
      <c r="S45">
        <v>2.0245508982035925</v>
      </c>
      <c r="T45">
        <v>11.736526946107784</v>
      </c>
      <c r="U45" s="156">
        <f t="shared" si="2"/>
        <v>34.299999999999997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34.299999999999997</v>
      </c>
      <c r="E46">
        <f>GT!N46</f>
        <v>0</v>
      </c>
      <c r="F46">
        <f t="shared" si="4"/>
        <v>84</v>
      </c>
      <c r="G46">
        <f t="shared" si="5"/>
        <v>34.299999999999997</v>
      </c>
      <c r="H46" s="154"/>
      <c r="I46">
        <f>BRPL_EOD!AC46+BRPL_EOD!AD46</f>
        <v>12.92</v>
      </c>
      <c r="J46">
        <f>BYPL_EOD!AC46+BYPL_EOD!AD46</f>
        <v>7.08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34.07</v>
      </c>
      <c r="O46" s="154">
        <f t="shared" si="1"/>
        <v>0.22999999999999687</v>
      </c>
      <c r="P46">
        <v>13.007220428529497</v>
      </c>
      <c r="Q46">
        <v>7.1277957147050186</v>
      </c>
      <c r="R46">
        <v>0</v>
      </c>
      <c r="S46">
        <v>2.0839741708247721</v>
      </c>
      <c r="T46">
        <v>12.081009685940709</v>
      </c>
      <c r="U46" s="156">
        <f t="shared" si="2"/>
        <v>34.299999999999997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34.299999999999997</v>
      </c>
      <c r="E47">
        <f>GT!N47</f>
        <v>0</v>
      </c>
      <c r="F47">
        <f t="shared" si="4"/>
        <v>84</v>
      </c>
      <c r="G47">
        <f t="shared" si="5"/>
        <v>34.299999999999997</v>
      </c>
      <c r="H47" s="154"/>
      <c r="I47">
        <f>BRPL_EOD!AC47+BRPL_EOD!AD47</f>
        <v>12.92</v>
      </c>
      <c r="J47">
        <f>BYPL_EOD!AC47+BYPL_EOD!AD47</f>
        <v>7.08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34.07</v>
      </c>
      <c r="O47" s="154">
        <f t="shared" si="1"/>
        <v>0.22999999999999687</v>
      </c>
      <c r="P47">
        <v>13.007220428529497</v>
      </c>
      <c r="Q47">
        <v>7.1277957147050186</v>
      </c>
      <c r="R47">
        <v>0</v>
      </c>
      <c r="S47">
        <v>2.0839741708247721</v>
      </c>
      <c r="T47">
        <v>12.081009685940709</v>
      </c>
      <c r="U47" s="156">
        <f t="shared" si="2"/>
        <v>34.299999999999997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34.299999999999997</v>
      </c>
      <c r="E48">
        <f>GT!N48</f>
        <v>0</v>
      </c>
      <c r="F48">
        <f t="shared" si="4"/>
        <v>84</v>
      </c>
      <c r="G48">
        <f t="shared" si="5"/>
        <v>34.299999999999997</v>
      </c>
      <c r="H48" s="154"/>
      <c r="I48">
        <f>BRPL_EOD!AC48+BRPL_EOD!AD48</f>
        <v>12.92</v>
      </c>
      <c r="J48">
        <f>BYPL_EOD!AC48+BYPL_EOD!AD48</f>
        <v>7.08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34.07</v>
      </c>
      <c r="O48" s="154">
        <f t="shared" si="1"/>
        <v>0.22999999999999687</v>
      </c>
      <c r="P48">
        <v>13.007220428529497</v>
      </c>
      <c r="Q48">
        <v>7.1277957147050186</v>
      </c>
      <c r="R48">
        <v>0</v>
      </c>
      <c r="S48">
        <v>2.0839741708247721</v>
      </c>
      <c r="T48">
        <v>12.081009685940709</v>
      </c>
      <c r="U48" s="156">
        <f t="shared" si="2"/>
        <v>34.299999999999997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34.299999999999997</v>
      </c>
      <c r="E49">
        <f>GT!N49</f>
        <v>0</v>
      </c>
      <c r="F49">
        <f t="shared" si="4"/>
        <v>84</v>
      </c>
      <c r="G49">
        <f t="shared" si="5"/>
        <v>34.299999999999997</v>
      </c>
      <c r="H49" s="154"/>
      <c r="I49">
        <f>BRPL_EOD!AC49+BRPL_EOD!AD49</f>
        <v>12.92</v>
      </c>
      <c r="J49">
        <f>BYPL_EOD!AC49+BYPL_EOD!AD49</f>
        <v>7.08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34.07</v>
      </c>
      <c r="O49" s="154">
        <f t="shared" si="1"/>
        <v>0.22999999999999687</v>
      </c>
      <c r="P49">
        <v>13.007220428529497</v>
      </c>
      <c r="Q49">
        <v>7.1277957147050186</v>
      </c>
      <c r="R49">
        <v>0</v>
      </c>
      <c r="S49">
        <v>2.0839741708247721</v>
      </c>
      <c r="T49">
        <v>12.081009685940709</v>
      </c>
      <c r="U49" s="156">
        <f t="shared" si="2"/>
        <v>34.299999999999997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34.299999999999997</v>
      </c>
      <c r="E50">
        <f>GT!N50</f>
        <v>0</v>
      </c>
      <c r="F50">
        <f t="shared" si="4"/>
        <v>84</v>
      </c>
      <c r="G50">
        <f t="shared" si="5"/>
        <v>34.299999999999997</v>
      </c>
      <c r="H50" s="154"/>
      <c r="I50">
        <f>BRPL_EOD!AC50+BRPL_EOD!AD50</f>
        <v>12.92</v>
      </c>
      <c r="J50">
        <f>BYPL_EOD!AC50+BYPL_EOD!AD50</f>
        <v>7.08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34.07</v>
      </c>
      <c r="O50" s="154">
        <f t="shared" si="1"/>
        <v>0.22999999999999687</v>
      </c>
      <c r="P50">
        <v>13.007220428529497</v>
      </c>
      <c r="Q50">
        <v>7.1277957147050186</v>
      </c>
      <c r="R50">
        <v>0</v>
      </c>
      <c r="S50">
        <v>2.0839741708247721</v>
      </c>
      <c r="T50">
        <v>12.081009685940709</v>
      </c>
      <c r="U50" s="156">
        <f t="shared" si="2"/>
        <v>34.299999999999997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34.299999999999997</v>
      </c>
      <c r="E51">
        <f>GT!N51</f>
        <v>0</v>
      </c>
      <c r="F51">
        <f t="shared" si="4"/>
        <v>84</v>
      </c>
      <c r="G51">
        <f t="shared" si="5"/>
        <v>34.299999999999997</v>
      </c>
      <c r="H51" s="154"/>
      <c r="I51">
        <f>BRPL_EOD!AC51+BRPL_EOD!AD51</f>
        <v>12.92</v>
      </c>
      <c r="J51">
        <f>BYPL_EOD!AC51+BYPL_EOD!AD51</f>
        <v>7.08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34.07</v>
      </c>
      <c r="O51" s="154">
        <f t="shared" si="1"/>
        <v>0.22999999999999687</v>
      </c>
      <c r="P51">
        <v>13.007220428529497</v>
      </c>
      <c r="Q51">
        <v>7.1277957147050186</v>
      </c>
      <c r="R51">
        <v>0</v>
      </c>
      <c r="S51">
        <v>2.0839741708247721</v>
      </c>
      <c r="T51">
        <v>12.081009685940709</v>
      </c>
      <c r="U51" s="156">
        <f t="shared" si="2"/>
        <v>34.299999999999997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33.299999999999997</v>
      </c>
      <c r="E52">
        <f>GT!N52</f>
        <v>0</v>
      </c>
      <c r="F52">
        <f t="shared" si="4"/>
        <v>84</v>
      </c>
      <c r="G52">
        <f t="shared" si="5"/>
        <v>33.299999999999997</v>
      </c>
      <c r="H52" s="154"/>
      <c r="I52">
        <f>BRPL_EOD!AC52+BRPL_EOD!AD52</f>
        <v>12.92</v>
      </c>
      <c r="J52">
        <f>BYPL_EOD!AC52+BYPL_EOD!AD52</f>
        <v>7.08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34.07</v>
      </c>
      <c r="O52" s="154">
        <f t="shared" si="1"/>
        <v>-0.77000000000000313</v>
      </c>
      <c r="P52">
        <v>12.628001174053418</v>
      </c>
      <c r="Q52">
        <v>6.9199882594658053</v>
      </c>
      <c r="R52">
        <v>0</v>
      </c>
      <c r="S52">
        <v>2.0232169063692393</v>
      </c>
      <c r="T52">
        <v>11.728793660111535</v>
      </c>
      <c r="U52" s="156">
        <f t="shared" si="2"/>
        <v>33.299999999999997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33.299999999999997</v>
      </c>
      <c r="E53">
        <f>GT!N53</f>
        <v>0</v>
      </c>
      <c r="F53">
        <f t="shared" si="4"/>
        <v>84</v>
      </c>
      <c r="G53">
        <f t="shared" si="5"/>
        <v>33.299999999999997</v>
      </c>
      <c r="H53" s="154"/>
      <c r="I53">
        <f>BRPL_EOD!AC53+BRPL_EOD!AD53</f>
        <v>12.92</v>
      </c>
      <c r="J53">
        <f>BYPL_EOD!AC53+BYPL_EOD!AD53</f>
        <v>7.08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34.07</v>
      </c>
      <c r="O53" s="154">
        <f t="shared" si="1"/>
        <v>-0.77000000000000313</v>
      </c>
      <c r="P53">
        <v>12.628001174053418</v>
      </c>
      <c r="Q53">
        <v>6.9199882594658053</v>
      </c>
      <c r="R53">
        <v>0</v>
      </c>
      <c r="S53">
        <v>2.0232169063692393</v>
      </c>
      <c r="T53">
        <v>11.728793660111535</v>
      </c>
      <c r="U53" s="156">
        <f t="shared" si="2"/>
        <v>33.299999999999997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33.299999999999997</v>
      </c>
      <c r="E54">
        <f>GT!N54</f>
        <v>0</v>
      </c>
      <c r="F54">
        <f t="shared" si="4"/>
        <v>84</v>
      </c>
      <c r="G54">
        <f t="shared" si="5"/>
        <v>33.299999999999997</v>
      </c>
      <c r="H54" s="154"/>
      <c r="I54">
        <f>BRPL_EOD!AC54+BRPL_EOD!AD54</f>
        <v>12.92</v>
      </c>
      <c r="J54">
        <f>BYPL_EOD!AC54+BYPL_EOD!AD54</f>
        <v>7.08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34.07</v>
      </c>
      <c r="O54" s="154">
        <f t="shared" si="1"/>
        <v>-0.77000000000000313</v>
      </c>
      <c r="P54">
        <v>12.628001174053418</v>
      </c>
      <c r="Q54">
        <v>6.9199882594658053</v>
      </c>
      <c r="R54">
        <v>0</v>
      </c>
      <c r="S54">
        <v>2.0232169063692393</v>
      </c>
      <c r="T54">
        <v>11.728793660111535</v>
      </c>
      <c r="U54" s="156">
        <f t="shared" si="2"/>
        <v>33.299999999999997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33.299999999999997</v>
      </c>
      <c r="E55">
        <f>GT!N55</f>
        <v>0</v>
      </c>
      <c r="F55">
        <f t="shared" si="4"/>
        <v>84</v>
      </c>
      <c r="G55">
        <f t="shared" si="5"/>
        <v>33.299999999999997</v>
      </c>
      <c r="H55" s="154"/>
      <c r="I55">
        <f>BRPL_EOD!AC55+BRPL_EOD!AD55</f>
        <v>12.92</v>
      </c>
      <c r="J55">
        <f>BYPL_EOD!AC55+BYPL_EOD!AD55</f>
        <v>7.08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34.07</v>
      </c>
      <c r="O55" s="154">
        <f t="shared" si="1"/>
        <v>-0.77000000000000313</v>
      </c>
      <c r="P55">
        <v>12.628001174053418</v>
      </c>
      <c r="Q55">
        <v>6.9199882594658053</v>
      </c>
      <c r="R55">
        <v>0</v>
      </c>
      <c r="S55">
        <v>2.0232169063692393</v>
      </c>
      <c r="T55">
        <v>11.728793660111535</v>
      </c>
      <c r="U55" s="156">
        <f t="shared" si="2"/>
        <v>33.299999999999997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33.299999999999997</v>
      </c>
      <c r="E56">
        <f>GT!N56</f>
        <v>0</v>
      </c>
      <c r="F56">
        <f t="shared" si="4"/>
        <v>84</v>
      </c>
      <c r="G56">
        <f t="shared" si="5"/>
        <v>33.299999999999997</v>
      </c>
      <c r="H56" s="154"/>
      <c r="I56">
        <f>BRPL_EOD!AC56+BRPL_EOD!AD56</f>
        <v>12.92</v>
      </c>
      <c r="J56">
        <f>BYPL_EOD!AC56+BYPL_EOD!AD56</f>
        <v>7.08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34.07</v>
      </c>
      <c r="O56" s="154">
        <f t="shared" si="1"/>
        <v>-0.77000000000000313</v>
      </c>
      <c r="P56">
        <v>12.628001174053418</v>
      </c>
      <c r="Q56">
        <v>6.9199882594658053</v>
      </c>
      <c r="R56">
        <v>0</v>
      </c>
      <c r="S56">
        <v>2.0232169063692393</v>
      </c>
      <c r="T56">
        <v>11.728793660111535</v>
      </c>
      <c r="U56" s="156">
        <f t="shared" si="2"/>
        <v>33.299999999999997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33.299999999999997</v>
      </c>
      <c r="E57">
        <f>GT!N57</f>
        <v>0</v>
      </c>
      <c r="F57">
        <f t="shared" si="4"/>
        <v>84</v>
      </c>
      <c r="G57">
        <f t="shared" si="5"/>
        <v>33.299999999999997</v>
      </c>
      <c r="H57" s="154"/>
      <c r="I57">
        <f>BRPL_EOD!AC57+BRPL_EOD!AD57</f>
        <v>12.92</v>
      </c>
      <c r="J57">
        <f>BYPL_EOD!AC57+BYPL_EOD!AD57</f>
        <v>7.08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34.07</v>
      </c>
      <c r="O57" s="154">
        <f t="shared" si="1"/>
        <v>-0.77000000000000313</v>
      </c>
      <c r="P57">
        <v>12.628001174053418</v>
      </c>
      <c r="Q57">
        <v>6.9199882594658053</v>
      </c>
      <c r="R57">
        <v>0</v>
      </c>
      <c r="S57">
        <v>2.0232169063692393</v>
      </c>
      <c r="T57">
        <v>11.728793660111535</v>
      </c>
      <c r="U57" s="156">
        <f t="shared" si="2"/>
        <v>33.299999999999997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33.299999999999997</v>
      </c>
      <c r="E58">
        <f>GT!N58</f>
        <v>0</v>
      </c>
      <c r="F58">
        <f t="shared" si="4"/>
        <v>84</v>
      </c>
      <c r="G58">
        <f t="shared" si="5"/>
        <v>33.299999999999997</v>
      </c>
      <c r="H58" s="154"/>
      <c r="I58">
        <f>BRPL_EOD!AC58+BRPL_EOD!AD58</f>
        <v>12.92</v>
      </c>
      <c r="J58">
        <f>BYPL_EOD!AC58+BYPL_EOD!AD58</f>
        <v>7.08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34.07</v>
      </c>
      <c r="O58" s="154">
        <f t="shared" si="1"/>
        <v>-0.77000000000000313</v>
      </c>
      <c r="P58">
        <v>12.628001174053418</v>
      </c>
      <c r="Q58">
        <v>6.9199882594658053</v>
      </c>
      <c r="R58">
        <v>0</v>
      </c>
      <c r="S58">
        <v>2.0232169063692393</v>
      </c>
      <c r="T58">
        <v>11.728793660111535</v>
      </c>
      <c r="U58" s="156">
        <f t="shared" si="2"/>
        <v>33.299999999999997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33.299999999999997</v>
      </c>
      <c r="E59">
        <f>GT!N59</f>
        <v>0</v>
      </c>
      <c r="F59">
        <f t="shared" si="4"/>
        <v>84</v>
      </c>
      <c r="G59">
        <f t="shared" si="5"/>
        <v>33.299999999999997</v>
      </c>
      <c r="H59" s="154"/>
      <c r="I59">
        <f>BRPL_EOD!AC59+BRPL_EOD!AD59</f>
        <v>12.92</v>
      </c>
      <c r="J59">
        <f>BYPL_EOD!AC59+BYPL_EOD!AD59</f>
        <v>7.08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34.07</v>
      </c>
      <c r="O59" s="154">
        <f t="shared" si="1"/>
        <v>-0.77000000000000313</v>
      </c>
      <c r="P59">
        <v>12.628001174053418</v>
      </c>
      <c r="Q59">
        <v>6.9199882594658053</v>
      </c>
      <c r="R59">
        <v>0</v>
      </c>
      <c r="S59">
        <v>2.0232169063692393</v>
      </c>
      <c r="T59">
        <v>11.728793660111535</v>
      </c>
      <c r="U59" s="156">
        <f t="shared" si="2"/>
        <v>33.299999999999997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33.299999999999997</v>
      </c>
      <c r="E60">
        <f>GT!N60</f>
        <v>0</v>
      </c>
      <c r="F60">
        <f t="shared" si="4"/>
        <v>84</v>
      </c>
      <c r="G60">
        <f t="shared" si="5"/>
        <v>33.299999999999997</v>
      </c>
      <c r="H60" s="154"/>
      <c r="I60">
        <f>BRPL_EOD!AC60+BRPL_EOD!AD60</f>
        <v>12.92</v>
      </c>
      <c r="J60">
        <f>BYPL_EOD!AC60+BYPL_EOD!AD60</f>
        <v>7.08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34.07</v>
      </c>
      <c r="O60" s="154">
        <f t="shared" si="1"/>
        <v>-0.77000000000000313</v>
      </c>
      <c r="P60">
        <v>12.628001174053418</v>
      </c>
      <c r="Q60">
        <v>6.9199882594658053</v>
      </c>
      <c r="R60">
        <v>0</v>
      </c>
      <c r="S60">
        <v>2.0232169063692393</v>
      </c>
      <c r="T60">
        <v>11.728793660111535</v>
      </c>
      <c r="U60" s="156">
        <f t="shared" si="2"/>
        <v>33.299999999999997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33.299999999999997</v>
      </c>
      <c r="E61">
        <f>GT!N61</f>
        <v>0</v>
      </c>
      <c r="F61">
        <f t="shared" si="4"/>
        <v>84</v>
      </c>
      <c r="G61">
        <f t="shared" si="5"/>
        <v>33.299999999999997</v>
      </c>
      <c r="H61" s="154"/>
      <c r="I61">
        <f>BRPL_EOD!AC61+BRPL_EOD!AD61</f>
        <v>12.92</v>
      </c>
      <c r="J61">
        <f>BYPL_EOD!AC61+BYPL_EOD!AD61</f>
        <v>7.08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34.07</v>
      </c>
      <c r="O61" s="154">
        <f t="shared" si="1"/>
        <v>-0.77000000000000313</v>
      </c>
      <c r="P61">
        <v>12.628001174053418</v>
      </c>
      <c r="Q61">
        <v>6.9199882594658053</v>
      </c>
      <c r="R61">
        <v>0</v>
      </c>
      <c r="S61">
        <v>2.0232169063692393</v>
      </c>
      <c r="T61">
        <v>11.728793660111535</v>
      </c>
      <c r="U61" s="156">
        <f t="shared" si="2"/>
        <v>33.299999999999997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33.299999999999997</v>
      </c>
      <c r="E62">
        <f>GT!N62</f>
        <v>0</v>
      </c>
      <c r="F62">
        <f t="shared" si="4"/>
        <v>84</v>
      </c>
      <c r="G62">
        <f t="shared" si="5"/>
        <v>33.299999999999997</v>
      </c>
      <c r="H62" s="154"/>
      <c r="I62">
        <f>BRPL_EOD!AC62+BRPL_EOD!AD62</f>
        <v>12</v>
      </c>
      <c r="J62">
        <f>BYPL_EOD!AC62+BYPL_EOD!AD62</f>
        <v>7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33.07</v>
      </c>
      <c r="O62" s="154">
        <f t="shared" si="1"/>
        <v>0.22999999999999687</v>
      </c>
      <c r="P62">
        <v>12.083459328696703</v>
      </c>
      <c r="Q62">
        <v>7.0486846084064103</v>
      </c>
      <c r="R62">
        <v>0</v>
      </c>
      <c r="S62">
        <v>2.084396734200181</v>
      </c>
      <c r="T62">
        <v>12.083459328696703</v>
      </c>
      <c r="U62" s="156">
        <f t="shared" si="2"/>
        <v>33.299999999999997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33.299999999999997</v>
      </c>
      <c r="E63">
        <f>GT!N63</f>
        <v>0</v>
      </c>
      <c r="F63">
        <f t="shared" si="4"/>
        <v>84</v>
      </c>
      <c r="G63">
        <f t="shared" si="5"/>
        <v>33.299999999999997</v>
      </c>
      <c r="H63" s="154"/>
      <c r="I63">
        <f>BRPL_EOD!AC63+BRPL_EOD!AD63</f>
        <v>12</v>
      </c>
      <c r="J63">
        <f>BYPL_EOD!AC63+BYPL_EOD!AD63</f>
        <v>7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33.07</v>
      </c>
      <c r="O63" s="154">
        <f t="shared" si="1"/>
        <v>0.22999999999999687</v>
      </c>
      <c r="P63">
        <v>12.083459328696703</v>
      </c>
      <c r="Q63">
        <v>7.0486846084064103</v>
      </c>
      <c r="R63">
        <v>0</v>
      </c>
      <c r="S63">
        <v>2.084396734200181</v>
      </c>
      <c r="T63">
        <v>12.083459328696703</v>
      </c>
      <c r="U63" s="156">
        <f t="shared" si="2"/>
        <v>33.299999999999997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33.299999999999997</v>
      </c>
      <c r="E64">
        <f>GT!N64</f>
        <v>0</v>
      </c>
      <c r="F64">
        <f t="shared" si="4"/>
        <v>84</v>
      </c>
      <c r="G64">
        <f t="shared" si="5"/>
        <v>33.299999999999997</v>
      </c>
      <c r="H64" s="154"/>
      <c r="I64">
        <f>BRPL_EOD!AC64+BRPL_EOD!AD64</f>
        <v>12</v>
      </c>
      <c r="J64">
        <f>BYPL_EOD!AC64+BYPL_EOD!AD64</f>
        <v>7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33.07</v>
      </c>
      <c r="O64" s="154">
        <f t="shared" si="1"/>
        <v>0.22999999999999687</v>
      </c>
      <c r="P64">
        <v>12.083459328696703</v>
      </c>
      <c r="Q64">
        <v>7.0486846084064103</v>
      </c>
      <c r="R64">
        <v>0</v>
      </c>
      <c r="S64">
        <v>2.084396734200181</v>
      </c>
      <c r="T64">
        <v>12.083459328696703</v>
      </c>
      <c r="U64" s="156">
        <f t="shared" si="2"/>
        <v>33.299999999999997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33.299999999999997</v>
      </c>
      <c r="E65">
        <f>GT!N65</f>
        <v>0</v>
      </c>
      <c r="F65">
        <f t="shared" si="4"/>
        <v>84</v>
      </c>
      <c r="G65">
        <f t="shared" si="5"/>
        <v>33.299999999999997</v>
      </c>
      <c r="H65" s="154"/>
      <c r="I65">
        <f>BRPL_EOD!AC65+BRPL_EOD!AD65</f>
        <v>12</v>
      </c>
      <c r="J65">
        <f>BYPL_EOD!AC65+BYPL_EOD!AD65</f>
        <v>7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33.07</v>
      </c>
      <c r="O65" s="154">
        <f t="shared" si="1"/>
        <v>0.22999999999999687</v>
      </c>
      <c r="P65">
        <v>12.083459328696703</v>
      </c>
      <c r="Q65">
        <v>7.0486846084064103</v>
      </c>
      <c r="R65">
        <v>0</v>
      </c>
      <c r="S65">
        <v>2.084396734200181</v>
      </c>
      <c r="T65">
        <v>12.083459328696703</v>
      </c>
      <c r="U65" s="156">
        <f t="shared" si="2"/>
        <v>33.299999999999997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33.299999999999997</v>
      </c>
      <c r="E66">
        <f>GT!N66</f>
        <v>0</v>
      </c>
      <c r="F66">
        <f t="shared" si="4"/>
        <v>84</v>
      </c>
      <c r="G66">
        <f t="shared" si="5"/>
        <v>33.299999999999997</v>
      </c>
      <c r="H66" s="154"/>
      <c r="I66">
        <f>BRPL_EOD!AC66+BRPL_EOD!AD66</f>
        <v>12</v>
      </c>
      <c r="J66">
        <f>BYPL_EOD!AC66+BYPL_EOD!AD66</f>
        <v>7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33.07</v>
      </c>
      <c r="O66" s="154">
        <f t="shared" si="1"/>
        <v>0.22999999999999687</v>
      </c>
      <c r="P66">
        <v>12.083459328696703</v>
      </c>
      <c r="Q66">
        <v>7.0486846084064103</v>
      </c>
      <c r="R66">
        <v>0</v>
      </c>
      <c r="S66">
        <v>2.084396734200181</v>
      </c>
      <c r="T66">
        <v>12.083459328696703</v>
      </c>
      <c r="U66" s="156">
        <f t="shared" si="2"/>
        <v>33.299999999999997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33.299999999999997</v>
      </c>
      <c r="E67">
        <f>GT!N67</f>
        <v>0</v>
      </c>
      <c r="F67">
        <f t="shared" si="4"/>
        <v>84</v>
      </c>
      <c r="G67">
        <f t="shared" si="5"/>
        <v>33.299999999999997</v>
      </c>
      <c r="H67" s="154"/>
      <c r="I67">
        <f>BRPL_EOD!AC67+BRPL_EOD!AD67</f>
        <v>12</v>
      </c>
      <c r="J67">
        <f>BYPL_EOD!AC67+BYPL_EOD!AD67</f>
        <v>7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33.07</v>
      </c>
      <c r="O67" s="154">
        <f t="shared" ref="O67:O98" si="7">G67-N67</f>
        <v>0.22999999999999687</v>
      </c>
      <c r="P67">
        <v>12.083459328696703</v>
      </c>
      <c r="Q67">
        <v>7.0486846084064103</v>
      </c>
      <c r="R67">
        <v>0</v>
      </c>
      <c r="S67">
        <v>2.084396734200181</v>
      </c>
      <c r="T67">
        <v>12.083459328696703</v>
      </c>
      <c r="U67" s="156">
        <f t="shared" ref="U67:U98" si="8">SUM(P67:T67)</f>
        <v>33.299999999999997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34.299999999999997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34.299999999999997</v>
      </c>
      <c r="H68" s="154"/>
      <c r="I68">
        <f>BRPL_EOD!AC68+BRPL_EOD!AD68</f>
        <v>12</v>
      </c>
      <c r="J68">
        <f>BYPL_EOD!AC68+BYPL_EOD!AD68</f>
        <v>7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33.07</v>
      </c>
      <c r="O68" s="154">
        <f t="shared" si="7"/>
        <v>1.2299999999999969</v>
      </c>
      <c r="P68">
        <v>12.446325975204111</v>
      </c>
      <c r="Q68">
        <v>7.2603568188690648</v>
      </c>
      <c r="R68">
        <v>0</v>
      </c>
      <c r="S68">
        <v>2.1469912307227093</v>
      </c>
      <c r="T68">
        <v>12.446325975204111</v>
      </c>
      <c r="U68" s="156">
        <f t="shared" si="8"/>
        <v>34.299999999999997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34.299999999999997</v>
      </c>
      <c r="E69">
        <f>GT!N69</f>
        <v>0</v>
      </c>
      <c r="F69">
        <f t="shared" si="10"/>
        <v>84</v>
      </c>
      <c r="G69">
        <f t="shared" si="11"/>
        <v>34.299999999999997</v>
      </c>
      <c r="H69" s="154"/>
      <c r="I69">
        <f>BRPL_EOD!AC69+BRPL_EOD!AD69</f>
        <v>12</v>
      </c>
      <c r="J69">
        <f>BYPL_EOD!AC69+BYPL_EOD!AD69</f>
        <v>7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33.07</v>
      </c>
      <c r="O69" s="154">
        <f t="shared" si="7"/>
        <v>1.2299999999999969</v>
      </c>
      <c r="P69">
        <v>12.446325975204111</v>
      </c>
      <c r="Q69">
        <v>7.2603568188690648</v>
      </c>
      <c r="R69">
        <v>0</v>
      </c>
      <c r="S69">
        <v>2.1469912307227093</v>
      </c>
      <c r="T69">
        <v>12.446325975204111</v>
      </c>
      <c r="U69" s="156">
        <f t="shared" si="8"/>
        <v>34.299999999999997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34.299999999999997</v>
      </c>
      <c r="E70">
        <f>GT!N70</f>
        <v>0</v>
      </c>
      <c r="F70">
        <f t="shared" si="10"/>
        <v>84</v>
      </c>
      <c r="G70">
        <f t="shared" si="11"/>
        <v>34.299999999999997</v>
      </c>
      <c r="H70" s="154"/>
      <c r="I70">
        <f>BRPL_EOD!AC70+BRPL_EOD!AD70</f>
        <v>12</v>
      </c>
      <c r="J70">
        <f>BYPL_EOD!AC70+BYPL_EOD!AD70</f>
        <v>7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33.07</v>
      </c>
      <c r="O70" s="154">
        <f t="shared" si="7"/>
        <v>1.2299999999999969</v>
      </c>
      <c r="P70">
        <v>12.446325975204111</v>
      </c>
      <c r="Q70">
        <v>7.2603568188690648</v>
      </c>
      <c r="R70">
        <v>0</v>
      </c>
      <c r="S70">
        <v>2.1469912307227093</v>
      </c>
      <c r="T70">
        <v>12.446325975204111</v>
      </c>
      <c r="U70" s="156">
        <f t="shared" si="8"/>
        <v>34.299999999999997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34.299999999999997</v>
      </c>
      <c r="E71">
        <f>GT!N71</f>
        <v>0</v>
      </c>
      <c r="F71">
        <f t="shared" si="10"/>
        <v>84</v>
      </c>
      <c r="G71">
        <f t="shared" si="11"/>
        <v>34.299999999999997</v>
      </c>
      <c r="H71" s="154"/>
      <c r="I71">
        <f>BRPL_EOD!AC71+BRPL_EOD!AD71</f>
        <v>12</v>
      </c>
      <c r="J71">
        <f>BYPL_EOD!AC71+BYPL_EOD!AD71</f>
        <v>7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33.07</v>
      </c>
      <c r="O71" s="154">
        <f t="shared" si="7"/>
        <v>1.2299999999999969</v>
      </c>
      <c r="P71">
        <v>12.446325975204111</v>
      </c>
      <c r="Q71">
        <v>7.2603568188690648</v>
      </c>
      <c r="R71">
        <v>0</v>
      </c>
      <c r="S71">
        <v>2.1469912307227093</v>
      </c>
      <c r="T71">
        <v>12.446325975204111</v>
      </c>
      <c r="U71" s="156">
        <f t="shared" si="8"/>
        <v>34.299999999999997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34.299999999999997</v>
      </c>
      <c r="E72">
        <f>GT!N72</f>
        <v>0</v>
      </c>
      <c r="F72">
        <f t="shared" si="10"/>
        <v>84</v>
      </c>
      <c r="G72">
        <f t="shared" si="11"/>
        <v>34.299999999999997</v>
      </c>
      <c r="H72" s="154"/>
      <c r="I72">
        <f>BRPL_EOD!AC72+BRPL_EOD!AD72</f>
        <v>12</v>
      </c>
      <c r="J72">
        <f>BYPL_EOD!AC72+BYPL_EOD!AD72</f>
        <v>7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33.07</v>
      </c>
      <c r="O72" s="154">
        <f t="shared" si="7"/>
        <v>1.2299999999999969</v>
      </c>
      <c r="P72">
        <v>12.446325975204111</v>
      </c>
      <c r="Q72">
        <v>7.2603568188690648</v>
      </c>
      <c r="R72">
        <v>0</v>
      </c>
      <c r="S72">
        <v>2.1469912307227093</v>
      </c>
      <c r="T72">
        <v>12.446325975204111</v>
      </c>
      <c r="U72" s="156">
        <f t="shared" si="8"/>
        <v>34.299999999999997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34.299999999999997</v>
      </c>
      <c r="E73">
        <f>GT!N73</f>
        <v>0</v>
      </c>
      <c r="F73">
        <f t="shared" si="10"/>
        <v>84</v>
      </c>
      <c r="G73">
        <f t="shared" si="11"/>
        <v>34.299999999999997</v>
      </c>
      <c r="H73" s="154"/>
      <c r="I73">
        <f>BRPL_EOD!AC73+BRPL_EOD!AD73</f>
        <v>12</v>
      </c>
      <c r="J73">
        <f>BYPL_EOD!AC73+BYPL_EOD!AD73</f>
        <v>7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33.07</v>
      </c>
      <c r="O73" s="154">
        <f t="shared" si="7"/>
        <v>1.2299999999999969</v>
      </c>
      <c r="P73">
        <v>12.446325975204111</v>
      </c>
      <c r="Q73">
        <v>7.2603568188690648</v>
      </c>
      <c r="R73">
        <v>0</v>
      </c>
      <c r="S73">
        <v>2.1469912307227093</v>
      </c>
      <c r="T73">
        <v>12.446325975204111</v>
      </c>
      <c r="U73" s="156">
        <f t="shared" si="8"/>
        <v>34.299999999999997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34.299999999999997</v>
      </c>
      <c r="E74">
        <f>GT!N74</f>
        <v>0</v>
      </c>
      <c r="F74">
        <f t="shared" si="10"/>
        <v>84</v>
      </c>
      <c r="G74">
        <f t="shared" si="11"/>
        <v>34.299999999999997</v>
      </c>
      <c r="H74" s="154"/>
      <c r="I74">
        <f>BRPL_EOD!AC74+BRPL_EOD!AD74</f>
        <v>12</v>
      </c>
      <c r="J74">
        <f>BYPL_EOD!AC74+BYPL_EOD!AD74</f>
        <v>7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33.07</v>
      </c>
      <c r="O74" s="154">
        <f t="shared" si="7"/>
        <v>1.2299999999999969</v>
      </c>
      <c r="P74">
        <v>12.446325975204111</v>
      </c>
      <c r="Q74">
        <v>7.2603568188690648</v>
      </c>
      <c r="R74">
        <v>0</v>
      </c>
      <c r="S74">
        <v>2.1469912307227093</v>
      </c>
      <c r="T74">
        <v>12.446325975204111</v>
      </c>
      <c r="U74" s="156">
        <f t="shared" si="8"/>
        <v>34.299999999999997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34.6</v>
      </c>
      <c r="E75">
        <f>GT!N75</f>
        <v>0</v>
      </c>
      <c r="F75">
        <f t="shared" si="10"/>
        <v>84</v>
      </c>
      <c r="G75">
        <f t="shared" si="11"/>
        <v>34.6</v>
      </c>
      <c r="H75" s="154"/>
      <c r="I75">
        <f>BRPL_EOD!AC75+BRPL_EOD!AD75</f>
        <v>5.96</v>
      </c>
      <c r="J75">
        <f>BYPL_EOD!AC75+BYPL_EOD!AD75</f>
        <v>19.09</v>
      </c>
      <c r="K75">
        <f>MES_EOD!AC75+MES_EOD!AD75</f>
        <v>0</v>
      </c>
      <c r="L75">
        <f>NDMC_EOD!AC75+NDMC_EOD!AD75</f>
        <v>1.23</v>
      </c>
      <c r="M75">
        <f>TPDDL_EOD!AC75+TPDDL_EOD!AD75</f>
        <v>7.16</v>
      </c>
      <c r="N75">
        <f t="shared" si="6"/>
        <v>33.44</v>
      </c>
      <c r="O75" s="154">
        <f t="shared" si="7"/>
        <v>1.1600000000000037</v>
      </c>
      <c r="P75">
        <v>6.5471469960805937</v>
      </c>
      <c r="Q75">
        <v>19.101599999999998</v>
      </c>
      <c r="R75">
        <v>0</v>
      </c>
      <c r="S75">
        <v>1.3108861718187639</v>
      </c>
      <c r="T75">
        <v>7.6403668321006464</v>
      </c>
      <c r="U75" s="156">
        <f t="shared" si="8"/>
        <v>34.6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34.6</v>
      </c>
      <c r="E76">
        <f>GT!N76</f>
        <v>0</v>
      </c>
      <c r="F76">
        <f t="shared" si="10"/>
        <v>84</v>
      </c>
      <c r="G76">
        <f t="shared" si="11"/>
        <v>34.6</v>
      </c>
      <c r="H76" s="154"/>
      <c r="I76">
        <f>BRPL_EOD!AC76+BRPL_EOD!AD76</f>
        <v>6.14</v>
      </c>
      <c r="J76">
        <f>BYPL_EOD!AC76+BYPL_EOD!AD76</f>
        <v>19.649999999999999</v>
      </c>
      <c r="K76">
        <f>MES_EOD!AC76+MES_EOD!AD76</f>
        <v>0</v>
      </c>
      <c r="L76">
        <f>NDMC_EOD!AC76+NDMC_EOD!AD76</f>
        <v>1.27</v>
      </c>
      <c r="M76">
        <f>TPDDL_EOD!AC76+TPDDL_EOD!AD76</f>
        <v>7.37</v>
      </c>
      <c r="N76">
        <f t="shared" si="6"/>
        <v>34.43</v>
      </c>
      <c r="O76" s="154">
        <f t="shared" si="7"/>
        <v>0.17000000000000171</v>
      </c>
      <c r="P76">
        <v>6.2270429349486376</v>
      </c>
      <c r="Q76">
        <v>19.649999999999999</v>
      </c>
      <c r="R76">
        <v>0</v>
      </c>
      <c r="S76">
        <v>1.2819635602795376</v>
      </c>
      <c r="T76">
        <v>7.4409935047718241</v>
      </c>
      <c r="U76" s="156">
        <f t="shared" si="8"/>
        <v>34.6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34.6</v>
      </c>
      <c r="E77">
        <f>GT!N77</f>
        <v>0</v>
      </c>
      <c r="F77">
        <f t="shared" si="10"/>
        <v>84</v>
      </c>
      <c r="G77">
        <f t="shared" si="11"/>
        <v>34.6</v>
      </c>
      <c r="H77" s="154"/>
      <c r="I77">
        <f>BRPL_EOD!AC77+BRPL_EOD!AD77</f>
        <v>6.14</v>
      </c>
      <c r="J77">
        <f>BYPL_EOD!AC77+BYPL_EOD!AD77</f>
        <v>19.649999999999999</v>
      </c>
      <c r="K77">
        <f>MES_EOD!AC77+MES_EOD!AD77</f>
        <v>0</v>
      </c>
      <c r="L77">
        <f>NDMC_EOD!AC77+NDMC_EOD!AD77</f>
        <v>1.27</v>
      </c>
      <c r="M77">
        <f>TPDDL_EOD!AC77+TPDDL_EOD!AD77</f>
        <v>7.37</v>
      </c>
      <c r="N77">
        <f t="shared" si="6"/>
        <v>34.43</v>
      </c>
      <c r="O77" s="154">
        <f t="shared" si="7"/>
        <v>0.17000000000000171</v>
      </c>
      <c r="P77">
        <v>6.2270429349486376</v>
      </c>
      <c r="Q77">
        <v>19.649999999999999</v>
      </c>
      <c r="R77">
        <v>0</v>
      </c>
      <c r="S77">
        <v>1.2819635602795376</v>
      </c>
      <c r="T77">
        <v>7.4409935047718241</v>
      </c>
      <c r="U77" s="156">
        <f t="shared" si="8"/>
        <v>34.6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35.6</v>
      </c>
      <c r="E78">
        <f>GT!N78</f>
        <v>0</v>
      </c>
      <c r="F78">
        <f t="shared" si="10"/>
        <v>84</v>
      </c>
      <c r="G78">
        <f t="shared" si="11"/>
        <v>35.6</v>
      </c>
      <c r="H78" s="154"/>
      <c r="I78">
        <f>BRPL_EOD!AC78+BRPL_EOD!AD78</f>
        <v>6.14</v>
      </c>
      <c r="J78">
        <f>BYPL_EOD!AC78+BYPL_EOD!AD78</f>
        <v>19.649999999999999</v>
      </c>
      <c r="K78">
        <f>MES_EOD!AC78+MES_EOD!AD78</f>
        <v>0</v>
      </c>
      <c r="L78">
        <f>NDMC_EOD!AC78+NDMC_EOD!AD78</f>
        <v>1.27</v>
      </c>
      <c r="M78">
        <f>TPDDL_EOD!AC78+TPDDL_EOD!AD78</f>
        <v>7.37</v>
      </c>
      <c r="N78">
        <f t="shared" si="6"/>
        <v>34.43</v>
      </c>
      <c r="O78" s="154">
        <f t="shared" si="7"/>
        <v>1.1700000000000017</v>
      </c>
      <c r="P78">
        <v>6.7400566963701758</v>
      </c>
      <c r="Q78">
        <v>19.649999999999999</v>
      </c>
      <c r="R78">
        <v>0</v>
      </c>
      <c r="S78">
        <v>1.3521769887456931</v>
      </c>
      <c r="T78">
        <v>7.8577663148841337</v>
      </c>
      <c r="U78" s="156">
        <f t="shared" si="8"/>
        <v>35.6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35.6</v>
      </c>
      <c r="E79">
        <f>GT!N79</f>
        <v>0</v>
      </c>
      <c r="F79">
        <f t="shared" si="10"/>
        <v>84</v>
      </c>
      <c r="G79">
        <f t="shared" si="11"/>
        <v>35.6</v>
      </c>
      <c r="H79" s="154"/>
      <c r="I79">
        <f>BRPL_EOD!AC79+BRPL_EOD!AD79</f>
        <v>6.14</v>
      </c>
      <c r="J79">
        <f>BYPL_EOD!AC79+BYPL_EOD!AD79</f>
        <v>19.649999999999999</v>
      </c>
      <c r="K79">
        <f>MES_EOD!AC79+MES_EOD!AD79</f>
        <v>0</v>
      </c>
      <c r="L79">
        <f>NDMC_EOD!AC79+NDMC_EOD!AD79</f>
        <v>1.27</v>
      </c>
      <c r="M79">
        <f>TPDDL_EOD!AC79+TPDDL_EOD!AD79</f>
        <v>7.37</v>
      </c>
      <c r="N79">
        <f t="shared" si="6"/>
        <v>34.43</v>
      </c>
      <c r="O79" s="154">
        <f t="shared" si="7"/>
        <v>1.1700000000000017</v>
      </c>
      <c r="P79">
        <v>6.7400566963701758</v>
      </c>
      <c r="Q79">
        <v>19.649999999999999</v>
      </c>
      <c r="R79">
        <v>0</v>
      </c>
      <c r="S79">
        <v>1.3521769887456931</v>
      </c>
      <c r="T79">
        <v>7.8577663148841337</v>
      </c>
      <c r="U79" s="156">
        <f t="shared" si="8"/>
        <v>35.6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35.6</v>
      </c>
      <c r="E80">
        <f>GT!N80</f>
        <v>0</v>
      </c>
      <c r="F80">
        <f t="shared" si="10"/>
        <v>84</v>
      </c>
      <c r="G80">
        <f t="shared" si="11"/>
        <v>35.6</v>
      </c>
      <c r="H80" s="154"/>
      <c r="I80">
        <f>BRPL_EOD!AC80+BRPL_EOD!AD80</f>
        <v>6.14</v>
      </c>
      <c r="J80">
        <f>BYPL_EOD!AC80+BYPL_EOD!AD80</f>
        <v>19.649999999999999</v>
      </c>
      <c r="K80">
        <f>MES_EOD!AC80+MES_EOD!AD80</f>
        <v>0</v>
      </c>
      <c r="L80">
        <f>NDMC_EOD!AC80+NDMC_EOD!AD80</f>
        <v>1.27</v>
      </c>
      <c r="M80">
        <f>TPDDL_EOD!AC80+TPDDL_EOD!AD80</f>
        <v>7.37</v>
      </c>
      <c r="N80">
        <f t="shared" si="6"/>
        <v>34.43</v>
      </c>
      <c r="O80" s="154">
        <f t="shared" si="7"/>
        <v>1.1700000000000017</v>
      </c>
      <c r="P80">
        <v>6.7400566963701758</v>
      </c>
      <c r="Q80">
        <v>19.649999999999999</v>
      </c>
      <c r="R80">
        <v>0</v>
      </c>
      <c r="S80">
        <v>1.3521769887456931</v>
      </c>
      <c r="T80">
        <v>7.8577663148841337</v>
      </c>
      <c r="U80" s="156">
        <f t="shared" si="8"/>
        <v>35.6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35.6</v>
      </c>
      <c r="E81">
        <f>GT!N81</f>
        <v>0</v>
      </c>
      <c r="F81">
        <f t="shared" si="10"/>
        <v>84</v>
      </c>
      <c r="G81">
        <f t="shared" si="11"/>
        <v>35.6</v>
      </c>
      <c r="H81" s="154"/>
      <c r="I81">
        <f>BRPL_EOD!AC81+BRPL_EOD!AD81</f>
        <v>6.14</v>
      </c>
      <c r="J81">
        <f>BYPL_EOD!AC81+BYPL_EOD!AD81</f>
        <v>19.649999999999999</v>
      </c>
      <c r="K81">
        <f>MES_EOD!AC81+MES_EOD!AD81</f>
        <v>0</v>
      </c>
      <c r="L81">
        <f>NDMC_EOD!AC81+NDMC_EOD!AD81</f>
        <v>1.27</v>
      </c>
      <c r="M81">
        <f>TPDDL_EOD!AC81+TPDDL_EOD!AD81</f>
        <v>7.37</v>
      </c>
      <c r="N81">
        <f t="shared" si="6"/>
        <v>34.43</v>
      </c>
      <c r="O81" s="154">
        <f t="shared" si="7"/>
        <v>1.1700000000000017</v>
      </c>
      <c r="P81">
        <v>6.7400566963701758</v>
      </c>
      <c r="Q81">
        <v>19.649999999999999</v>
      </c>
      <c r="R81">
        <v>0</v>
      </c>
      <c r="S81">
        <v>1.3521769887456931</v>
      </c>
      <c r="T81">
        <v>7.8577663148841337</v>
      </c>
      <c r="U81" s="156">
        <f t="shared" si="8"/>
        <v>35.6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35.6</v>
      </c>
      <c r="E82">
        <f>GT!N82</f>
        <v>0</v>
      </c>
      <c r="F82">
        <f t="shared" si="10"/>
        <v>84</v>
      </c>
      <c r="G82">
        <f t="shared" si="11"/>
        <v>35.6</v>
      </c>
      <c r="H82" s="154"/>
      <c r="I82">
        <f>BRPL_EOD!AC82+BRPL_EOD!AD82</f>
        <v>12.92</v>
      </c>
      <c r="J82">
        <f>BYPL_EOD!AC82+BYPL_EOD!AD82</f>
        <v>7.08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34.07</v>
      </c>
      <c r="O82" s="154">
        <f t="shared" si="7"/>
        <v>1.5300000000000011</v>
      </c>
      <c r="P82">
        <v>13.5002054593484</v>
      </c>
      <c r="Q82">
        <v>7.3979454065159969</v>
      </c>
      <c r="R82">
        <v>0</v>
      </c>
      <c r="S82">
        <v>2.162958614616965</v>
      </c>
      <c r="T82">
        <v>12.538890519518638</v>
      </c>
      <c r="U82" s="156">
        <f t="shared" si="8"/>
        <v>35.6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36.6</v>
      </c>
      <c r="E83">
        <f>GT!N83</f>
        <v>0</v>
      </c>
      <c r="F83">
        <f t="shared" si="10"/>
        <v>84</v>
      </c>
      <c r="G83">
        <f t="shared" si="11"/>
        <v>36.6</v>
      </c>
      <c r="H83" s="154"/>
      <c r="I83">
        <f>BRPL_EOD!AC83+BRPL_EOD!AD83</f>
        <v>12.92</v>
      </c>
      <c r="J83">
        <f>BYPL_EOD!AC83+BYPL_EOD!AD83</f>
        <v>7.08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34.07</v>
      </c>
      <c r="O83" s="154">
        <f t="shared" si="7"/>
        <v>2.5300000000000011</v>
      </c>
      <c r="P83">
        <v>13.879424713824479</v>
      </c>
      <c r="Q83">
        <v>7.6057528617552101</v>
      </c>
      <c r="R83">
        <v>0</v>
      </c>
      <c r="S83">
        <v>2.2237158790724978</v>
      </c>
      <c r="T83">
        <v>12.891106545347814</v>
      </c>
      <c r="U83" s="156">
        <f t="shared" si="8"/>
        <v>36.6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36.6</v>
      </c>
      <c r="E84">
        <f>GT!N84</f>
        <v>0</v>
      </c>
      <c r="F84">
        <f t="shared" si="10"/>
        <v>84</v>
      </c>
      <c r="G84">
        <f t="shared" si="11"/>
        <v>36.6</v>
      </c>
      <c r="H84" s="154"/>
      <c r="I84">
        <f>BRPL_EOD!AC84+BRPL_EOD!AD84</f>
        <v>12.92</v>
      </c>
      <c r="J84">
        <f>BYPL_EOD!AC84+BYPL_EOD!AD84</f>
        <v>7.08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34.07</v>
      </c>
      <c r="O84" s="154">
        <f t="shared" si="7"/>
        <v>2.5300000000000011</v>
      </c>
      <c r="P84">
        <v>13.879424713824479</v>
      </c>
      <c r="Q84">
        <v>7.6057528617552101</v>
      </c>
      <c r="R84">
        <v>0</v>
      </c>
      <c r="S84">
        <v>2.2237158790724978</v>
      </c>
      <c r="T84">
        <v>12.891106545347814</v>
      </c>
      <c r="U84" s="156">
        <f t="shared" si="8"/>
        <v>36.6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36.6</v>
      </c>
      <c r="E85">
        <f>GT!N85</f>
        <v>0</v>
      </c>
      <c r="F85">
        <f t="shared" si="10"/>
        <v>84</v>
      </c>
      <c r="G85">
        <f t="shared" si="11"/>
        <v>36.6</v>
      </c>
      <c r="H85" s="154"/>
      <c r="I85">
        <f>BRPL_EOD!AC85+BRPL_EOD!AD85</f>
        <v>12.92</v>
      </c>
      <c r="J85">
        <f>BYPL_EOD!AC85+BYPL_EOD!AD85</f>
        <v>7.08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34.07</v>
      </c>
      <c r="O85" s="154">
        <f t="shared" si="7"/>
        <v>2.5300000000000011</v>
      </c>
      <c r="P85">
        <v>13.879424713824479</v>
      </c>
      <c r="Q85">
        <v>7.6057528617552101</v>
      </c>
      <c r="R85">
        <v>0</v>
      </c>
      <c r="S85">
        <v>2.2237158790724978</v>
      </c>
      <c r="T85">
        <v>12.891106545347814</v>
      </c>
      <c r="U85" s="156">
        <f t="shared" si="8"/>
        <v>36.6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36.6</v>
      </c>
      <c r="E86">
        <f>GT!N86</f>
        <v>0</v>
      </c>
      <c r="F86">
        <f t="shared" si="10"/>
        <v>84</v>
      </c>
      <c r="G86">
        <f t="shared" si="11"/>
        <v>36.6</v>
      </c>
      <c r="H86" s="154"/>
      <c r="I86">
        <f>BRPL_EOD!AC86+BRPL_EOD!AD86</f>
        <v>13.57</v>
      </c>
      <c r="J86">
        <f>BYPL_EOD!AC86+BYPL_EOD!AD86</f>
        <v>7.43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35.07</v>
      </c>
      <c r="O86" s="154">
        <f t="shared" si="7"/>
        <v>1.5300000000000011</v>
      </c>
      <c r="P86">
        <v>14.162018819503849</v>
      </c>
      <c r="Q86">
        <v>7.7541488451668092</v>
      </c>
      <c r="R86">
        <v>0</v>
      </c>
      <c r="S86">
        <v>2.1603079555175362</v>
      </c>
      <c r="T86">
        <v>12.523524379811805</v>
      </c>
      <c r="U86" s="156">
        <f t="shared" si="8"/>
        <v>36.6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36.6</v>
      </c>
      <c r="E87">
        <f>GT!N87</f>
        <v>0</v>
      </c>
      <c r="F87">
        <f t="shared" si="10"/>
        <v>84</v>
      </c>
      <c r="G87">
        <f t="shared" si="11"/>
        <v>36.6</v>
      </c>
      <c r="H87" s="154"/>
      <c r="I87">
        <f>BRPL_EOD!AC87+BRPL_EOD!AD87</f>
        <v>6.92</v>
      </c>
      <c r="J87">
        <f>BYPL_EOD!AC87+BYPL_EOD!AD87</f>
        <v>18.690000000000001</v>
      </c>
      <c r="K87">
        <f>MES_EOD!AC87+MES_EOD!AD87</f>
        <v>0</v>
      </c>
      <c r="L87">
        <f>NDMC_EOD!AC87+NDMC_EOD!AD87</f>
        <v>1.43</v>
      </c>
      <c r="M87">
        <f>TPDDL_EOD!AC87+TPDDL_EOD!AD87</f>
        <v>8.31</v>
      </c>
      <c r="N87">
        <f t="shared" si="6"/>
        <v>35.35</v>
      </c>
      <c r="O87" s="154">
        <f t="shared" si="7"/>
        <v>1.25</v>
      </c>
      <c r="P87">
        <v>7.3126182983272647</v>
      </c>
      <c r="Q87">
        <v>19.101599999999998</v>
      </c>
      <c r="R87">
        <v>0</v>
      </c>
      <c r="S87">
        <v>1.4948531191738423</v>
      </c>
      <c r="T87">
        <v>8.6909285824988967</v>
      </c>
      <c r="U87" s="156">
        <f t="shared" si="8"/>
        <v>36.6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36.6</v>
      </c>
      <c r="E88">
        <f>GT!N88</f>
        <v>0</v>
      </c>
      <c r="F88">
        <f t="shared" si="10"/>
        <v>84</v>
      </c>
      <c r="G88">
        <f t="shared" si="11"/>
        <v>36.6</v>
      </c>
      <c r="H88" s="154"/>
      <c r="I88">
        <f>BRPL_EOD!AC88+BRPL_EOD!AD88</f>
        <v>6.92</v>
      </c>
      <c r="J88">
        <f>BYPL_EOD!AC88+BYPL_EOD!AD88</f>
        <v>18.690000000000001</v>
      </c>
      <c r="K88">
        <f>MES_EOD!AC88+MES_EOD!AD88</f>
        <v>0</v>
      </c>
      <c r="L88">
        <f>NDMC_EOD!AC88+NDMC_EOD!AD88</f>
        <v>1.43</v>
      </c>
      <c r="M88">
        <f>TPDDL_EOD!AC88+TPDDL_EOD!AD88</f>
        <v>8.31</v>
      </c>
      <c r="N88">
        <f t="shared" si="6"/>
        <v>35.35</v>
      </c>
      <c r="O88" s="154">
        <f t="shared" si="7"/>
        <v>1.25</v>
      </c>
      <c r="P88">
        <v>7.3126182983272647</v>
      </c>
      <c r="Q88">
        <v>19.101599999999998</v>
      </c>
      <c r="R88">
        <v>0</v>
      </c>
      <c r="S88">
        <v>1.4948531191738423</v>
      </c>
      <c r="T88">
        <v>8.6909285824988967</v>
      </c>
      <c r="U88" s="156">
        <f t="shared" si="8"/>
        <v>36.6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36.6</v>
      </c>
      <c r="E89">
        <f>GT!N89</f>
        <v>0</v>
      </c>
      <c r="F89">
        <f t="shared" si="10"/>
        <v>84</v>
      </c>
      <c r="G89">
        <f t="shared" si="11"/>
        <v>36.6</v>
      </c>
      <c r="H89" s="154"/>
      <c r="I89">
        <f>BRPL_EOD!AC89+BRPL_EOD!AD89</f>
        <v>6.92</v>
      </c>
      <c r="J89">
        <f>BYPL_EOD!AC89+BYPL_EOD!AD89</f>
        <v>18.690000000000001</v>
      </c>
      <c r="K89">
        <f>MES_EOD!AC89+MES_EOD!AD89</f>
        <v>0</v>
      </c>
      <c r="L89">
        <f>NDMC_EOD!AC89+NDMC_EOD!AD89</f>
        <v>1.43</v>
      </c>
      <c r="M89">
        <f>TPDDL_EOD!AC89+TPDDL_EOD!AD89</f>
        <v>8.31</v>
      </c>
      <c r="N89">
        <f t="shared" si="6"/>
        <v>35.35</v>
      </c>
      <c r="O89" s="154">
        <f t="shared" si="7"/>
        <v>1.25</v>
      </c>
      <c r="P89">
        <v>7.3126182983272647</v>
      </c>
      <c r="Q89">
        <v>19.101599999999998</v>
      </c>
      <c r="R89">
        <v>0</v>
      </c>
      <c r="S89">
        <v>1.4948531191738423</v>
      </c>
      <c r="T89">
        <v>8.6909285824988967</v>
      </c>
      <c r="U89" s="156">
        <f t="shared" si="8"/>
        <v>36.6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36.6</v>
      </c>
      <c r="E90">
        <f>GT!N90</f>
        <v>0</v>
      </c>
      <c r="F90">
        <f t="shared" si="10"/>
        <v>84</v>
      </c>
      <c r="G90">
        <f t="shared" si="11"/>
        <v>36.6</v>
      </c>
      <c r="H90" s="154"/>
      <c r="I90">
        <f>BRPL_EOD!AC90+BRPL_EOD!AD90</f>
        <v>6.92</v>
      </c>
      <c r="J90">
        <f>BYPL_EOD!AC90+BYPL_EOD!AD90</f>
        <v>18.690000000000001</v>
      </c>
      <c r="K90">
        <f>MES_EOD!AC90+MES_EOD!AD90</f>
        <v>0</v>
      </c>
      <c r="L90">
        <f>NDMC_EOD!AC90+NDMC_EOD!AD90</f>
        <v>1.43</v>
      </c>
      <c r="M90">
        <f>TPDDL_EOD!AC90+TPDDL_EOD!AD90</f>
        <v>8.31</v>
      </c>
      <c r="N90">
        <f t="shared" si="6"/>
        <v>35.35</v>
      </c>
      <c r="O90" s="154">
        <f t="shared" si="7"/>
        <v>1.25</v>
      </c>
      <c r="P90">
        <v>7.3126182983272647</v>
      </c>
      <c r="Q90">
        <v>19.101599999999998</v>
      </c>
      <c r="R90">
        <v>0</v>
      </c>
      <c r="S90">
        <v>1.4948531191738423</v>
      </c>
      <c r="T90">
        <v>8.6909285824988967</v>
      </c>
      <c r="U90" s="156">
        <f t="shared" si="8"/>
        <v>36.6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36.6</v>
      </c>
      <c r="E91">
        <f>GT!N91</f>
        <v>0</v>
      </c>
      <c r="F91">
        <f t="shared" si="10"/>
        <v>84</v>
      </c>
      <c r="G91">
        <f t="shared" si="11"/>
        <v>36.6</v>
      </c>
      <c r="H91" s="154"/>
      <c r="I91">
        <f>BRPL_EOD!AC91+BRPL_EOD!AD91</f>
        <v>7.12</v>
      </c>
      <c r="J91">
        <f>BYPL_EOD!AC91+BYPL_EOD!AD91</f>
        <v>19.21</v>
      </c>
      <c r="K91">
        <f>MES_EOD!AC91+MES_EOD!AD91</f>
        <v>0</v>
      </c>
      <c r="L91">
        <f>NDMC_EOD!AC91+NDMC_EOD!AD91</f>
        <v>1.47</v>
      </c>
      <c r="M91">
        <f>TPDDL_EOD!AC91+TPDDL_EOD!AD91</f>
        <v>8.5399999999999991</v>
      </c>
      <c r="N91">
        <f t="shared" si="6"/>
        <v>36.340000000000003</v>
      </c>
      <c r="O91" s="154">
        <f t="shared" si="7"/>
        <v>0.25999999999999801</v>
      </c>
      <c r="P91">
        <v>7.2524823310715307</v>
      </c>
      <c r="Q91">
        <v>19.21</v>
      </c>
      <c r="R91">
        <v>0</v>
      </c>
      <c r="S91">
        <v>1.4883950573386686</v>
      </c>
      <c r="T91">
        <v>8.6491226115897994</v>
      </c>
      <c r="U91" s="156">
        <f t="shared" si="8"/>
        <v>36.599999999999994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36.6</v>
      </c>
      <c r="E92">
        <f>GT!N92</f>
        <v>0</v>
      </c>
      <c r="F92">
        <f t="shared" si="10"/>
        <v>84</v>
      </c>
      <c r="G92">
        <f t="shared" si="11"/>
        <v>36.6</v>
      </c>
      <c r="H92" s="154"/>
      <c r="I92">
        <f>BRPL_EOD!AC92+BRPL_EOD!AD92</f>
        <v>7.12</v>
      </c>
      <c r="J92">
        <f>BYPL_EOD!AC92+BYPL_EOD!AD92</f>
        <v>19.21</v>
      </c>
      <c r="K92">
        <f>MES_EOD!AC92+MES_EOD!AD92</f>
        <v>0</v>
      </c>
      <c r="L92">
        <f>NDMC_EOD!AC92+NDMC_EOD!AD92</f>
        <v>1.47</v>
      </c>
      <c r="M92">
        <f>TPDDL_EOD!AC92+TPDDL_EOD!AD92</f>
        <v>8.5399999999999991</v>
      </c>
      <c r="N92">
        <f t="shared" si="6"/>
        <v>36.340000000000003</v>
      </c>
      <c r="O92" s="154">
        <f t="shared" si="7"/>
        <v>0.25999999999999801</v>
      </c>
      <c r="P92">
        <v>7.2524823310715307</v>
      </c>
      <c r="Q92">
        <v>19.21</v>
      </c>
      <c r="R92">
        <v>0</v>
      </c>
      <c r="S92">
        <v>1.4883950573386686</v>
      </c>
      <c r="T92">
        <v>8.6491226115897994</v>
      </c>
      <c r="U92" s="156">
        <f t="shared" si="8"/>
        <v>36.599999999999994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36.6</v>
      </c>
      <c r="E93">
        <f>GT!N93</f>
        <v>0</v>
      </c>
      <c r="F93">
        <f t="shared" si="10"/>
        <v>84</v>
      </c>
      <c r="G93">
        <f t="shared" si="11"/>
        <v>36.6</v>
      </c>
      <c r="H93" s="154"/>
      <c r="I93">
        <f>BRPL_EOD!AC93+BRPL_EOD!AD93</f>
        <v>7.12</v>
      </c>
      <c r="J93">
        <f>BYPL_EOD!AC93+BYPL_EOD!AD93</f>
        <v>19.21</v>
      </c>
      <c r="K93">
        <f>MES_EOD!AC93+MES_EOD!AD93</f>
        <v>0</v>
      </c>
      <c r="L93">
        <f>NDMC_EOD!AC93+NDMC_EOD!AD93</f>
        <v>1.47</v>
      </c>
      <c r="M93">
        <f>TPDDL_EOD!AC93+TPDDL_EOD!AD93</f>
        <v>8.5399999999999991</v>
      </c>
      <c r="N93">
        <f t="shared" si="6"/>
        <v>36.340000000000003</v>
      </c>
      <c r="O93" s="154">
        <f t="shared" si="7"/>
        <v>0.25999999999999801</v>
      </c>
      <c r="P93">
        <v>7.2524823310715307</v>
      </c>
      <c r="Q93">
        <v>19.21</v>
      </c>
      <c r="R93">
        <v>0</v>
      </c>
      <c r="S93">
        <v>1.4883950573386686</v>
      </c>
      <c r="T93">
        <v>8.6491226115897994</v>
      </c>
      <c r="U93" s="156">
        <f t="shared" si="8"/>
        <v>36.599999999999994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36.6</v>
      </c>
      <c r="E94">
        <f>GT!N94</f>
        <v>0</v>
      </c>
      <c r="F94">
        <f t="shared" si="10"/>
        <v>84</v>
      </c>
      <c r="G94">
        <f t="shared" si="11"/>
        <v>36.6</v>
      </c>
      <c r="H94" s="154"/>
      <c r="I94">
        <f>BRPL_EOD!AC94+BRPL_EOD!AD94</f>
        <v>7.12</v>
      </c>
      <c r="J94">
        <f>BYPL_EOD!AC94+BYPL_EOD!AD94</f>
        <v>19.21</v>
      </c>
      <c r="K94">
        <f>MES_EOD!AC94+MES_EOD!AD94</f>
        <v>0</v>
      </c>
      <c r="L94">
        <f>NDMC_EOD!AC94+NDMC_EOD!AD94</f>
        <v>1.47</v>
      </c>
      <c r="M94">
        <f>TPDDL_EOD!AC94+TPDDL_EOD!AD94</f>
        <v>8.5399999999999991</v>
      </c>
      <c r="N94">
        <f t="shared" si="6"/>
        <v>36.340000000000003</v>
      </c>
      <c r="O94" s="154">
        <f t="shared" si="7"/>
        <v>0.25999999999999801</v>
      </c>
      <c r="P94">
        <v>7.2524823310715307</v>
      </c>
      <c r="Q94">
        <v>19.21</v>
      </c>
      <c r="R94">
        <v>0</v>
      </c>
      <c r="S94">
        <v>1.4883950573386686</v>
      </c>
      <c r="T94">
        <v>8.6491226115897994</v>
      </c>
      <c r="U94" s="156">
        <f t="shared" si="8"/>
        <v>36.599999999999994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36.6</v>
      </c>
      <c r="E95">
        <f>GT!N95</f>
        <v>0</v>
      </c>
      <c r="F95">
        <f t="shared" si="10"/>
        <v>84</v>
      </c>
      <c r="G95">
        <f t="shared" si="11"/>
        <v>36.6</v>
      </c>
      <c r="H95" s="154"/>
      <c r="I95">
        <f>BRPL_EOD!AC95+BRPL_EOD!AD95</f>
        <v>7.12</v>
      </c>
      <c r="J95">
        <f>BYPL_EOD!AC95+BYPL_EOD!AD95</f>
        <v>19.21</v>
      </c>
      <c r="K95">
        <f>MES_EOD!AC95+MES_EOD!AD95</f>
        <v>0</v>
      </c>
      <c r="L95">
        <f>NDMC_EOD!AC95+NDMC_EOD!AD95</f>
        <v>1.47</v>
      </c>
      <c r="M95">
        <f>TPDDL_EOD!AC95+TPDDL_EOD!AD95</f>
        <v>8.5399999999999991</v>
      </c>
      <c r="N95">
        <f t="shared" si="6"/>
        <v>36.340000000000003</v>
      </c>
      <c r="O95" s="154">
        <f t="shared" si="7"/>
        <v>0.25999999999999801</v>
      </c>
      <c r="P95">
        <v>7.2524823310715307</v>
      </c>
      <c r="Q95">
        <v>19.21</v>
      </c>
      <c r="R95">
        <v>0</v>
      </c>
      <c r="S95">
        <v>1.4883950573386686</v>
      </c>
      <c r="T95">
        <v>8.6491226115897994</v>
      </c>
      <c r="U95" s="156">
        <f t="shared" si="8"/>
        <v>36.599999999999994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36.6</v>
      </c>
      <c r="E96">
        <f>GT!N96</f>
        <v>0</v>
      </c>
      <c r="F96">
        <f t="shared" si="10"/>
        <v>84</v>
      </c>
      <c r="G96">
        <f t="shared" si="11"/>
        <v>36.6</v>
      </c>
      <c r="H96" s="154"/>
      <c r="I96">
        <f>BRPL_EOD!AC96+BRPL_EOD!AD96</f>
        <v>7.12</v>
      </c>
      <c r="J96">
        <f>BYPL_EOD!AC96+BYPL_EOD!AD96</f>
        <v>19.21</v>
      </c>
      <c r="K96">
        <f>MES_EOD!AC96+MES_EOD!AD96</f>
        <v>0</v>
      </c>
      <c r="L96">
        <f>NDMC_EOD!AC96+NDMC_EOD!AD96</f>
        <v>1.47</v>
      </c>
      <c r="M96">
        <f>TPDDL_EOD!AC96+TPDDL_EOD!AD96</f>
        <v>8.5399999999999991</v>
      </c>
      <c r="N96">
        <f t="shared" si="6"/>
        <v>36.340000000000003</v>
      </c>
      <c r="O96" s="154">
        <f t="shared" si="7"/>
        <v>0.25999999999999801</v>
      </c>
      <c r="P96">
        <v>7.2524823310715307</v>
      </c>
      <c r="Q96">
        <v>19.21</v>
      </c>
      <c r="R96">
        <v>0</v>
      </c>
      <c r="S96">
        <v>1.4883950573386686</v>
      </c>
      <c r="T96">
        <v>8.6491226115897994</v>
      </c>
      <c r="U96" s="156">
        <f t="shared" si="8"/>
        <v>36.599999999999994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36.6</v>
      </c>
      <c r="E97">
        <f>GT!N97</f>
        <v>0</v>
      </c>
      <c r="F97">
        <f t="shared" si="10"/>
        <v>84</v>
      </c>
      <c r="G97">
        <f t="shared" si="11"/>
        <v>36.6</v>
      </c>
      <c r="H97" s="154"/>
      <c r="I97">
        <f>BRPL_EOD!AC97+BRPL_EOD!AD97</f>
        <v>14.21</v>
      </c>
      <c r="J97">
        <f>BYPL_EOD!AC97+BYPL_EOD!AD97</f>
        <v>7.78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36.06</v>
      </c>
      <c r="O97" s="154">
        <f t="shared" si="7"/>
        <v>0.53999999999999915</v>
      </c>
      <c r="P97">
        <v>14.422795341098171</v>
      </c>
      <c r="Q97">
        <v>7.8965058236272876</v>
      </c>
      <c r="R97">
        <v>0</v>
      </c>
      <c r="S97">
        <v>2.100998336106489</v>
      </c>
      <c r="T97">
        <v>12.179700499168053</v>
      </c>
      <c r="U97" s="156">
        <f t="shared" si="8"/>
        <v>36.6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36.6</v>
      </c>
      <c r="E98">
        <f>GT!N98</f>
        <v>0</v>
      </c>
      <c r="F98">
        <f t="shared" si="10"/>
        <v>84</v>
      </c>
      <c r="G98">
        <f t="shared" si="11"/>
        <v>36.6</v>
      </c>
      <c r="H98" s="154"/>
      <c r="I98">
        <f>BRPL_EOD!AC98+BRPL_EOD!AD98</f>
        <v>14.21</v>
      </c>
      <c r="J98">
        <f>BYPL_EOD!AC98+BYPL_EOD!AD98</f>
        <v>7.78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36.06</v>
      </c>
      <c r="O98" s="154">
        <f t="shared" si="7"/>
        <v>0.53999999999999915</v>
      </c>
      <c r="P98">
        <v>14.422795341098171</v>
      </c>
      <c r="Q98">
        <v>7.8965058236272876</v>
      </c>
      <c r="R98">
        <v>0</v>
      </c>
      <c r="S98">
        <v>2.100998336106489</v>
      </c>
      <c r="T98">
        <v>12.179700499168053</v>
      </c>
      <c r="U98" s="156">
        <f t="shared" si="8"/>
        <v>36.6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0.84719999999999984</v>
      </c>
      <c r="E99" s="156">
        <f t="shared" si="12"/>
        <v>0</v>
      </c>
      <c r="F99" s="156">
        <f t="shared" si="12"/>
        <v>2.016</v>
      </c>
      <c r="G99" s="156">
        <f t="shared" si="12"/>
        <v>0.84719999999999984</v>
      </c>
      <c r="H99" s="156"/>
      <c r="I99" s="156">
        <f t="shared" si="12"/>
        <v>0.27790249999999966</v>
      </c>
      <c r="J99" s="156">
        <f t="shared" si="12"/>
        <v>0.25369500000000006</v>
      </c>
      <c r="K99" s="156">
        <f t="shared" si="12"/>
        <v>0</v>
      </c>
      <c r="L99" s="156">
        <f t="shared" si="12"/>
        <v>4.5292499999999944E-2</v>
      </c>
      <c r="M99" s="156">
        <f t="shared" si="12"/>
        <v>0.26267499999999988</v>
      </c>
      <c r="N99" s="156">
        <f t="shared" si="12"/>
        <v>0.83956500000000001</v>
      </c>
      <c r="O99" s="156">
        <f t="shared" si="12"/>
        <v>7.6349999999999717E-3</v>
      </c>
      <c r="P99" s="156">
        <f t="shared" si="12"/>
        <v>0.28104714979321976</v>
      </c>
      <c r="Q99" s="156">
        <f t="shared" si="12"/>
        <v>0.2548932891799896</v>
      </c>
      <c r="R99" s="156">
        <f t="shared" si="12"/>
        <v>0</v>
      </c>
      <c r="S99" s="156">
        <f t="shared" si="12"/>
        <v>4.57728178598584E-2</v>
      </c>
      <c r="T99" s="156">
        <f t="shared" si="12"/>
        <v>0.2654867431669321</v>
      </c>
      <c r="U99" s="156">
        <f t="shared" si="12"/>
        <v>0.84719999999999984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tabSelected="1" topLeftCell="A75"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0" t="s">
        <v>157</v>
      </c>
      <c r="C1" s="210"/>
      <c r="D1" s="210" t="s">
        <v>287</v>
      </c>
      <c r="E1" s="210"/>
      <c r="H1" s="154"/>
      <c r="I1" s="210" t="s">
        <v>344</v>
      </c>
      <c r="J1" s="210"/>
      <c r="K1" s="210"/>
      <c r="L1" s="210"/>
      <c r="M1" s="210"/>
      <c r="N1" s="210"/>
      <c r="O1" s="155"/>
      <c r="P1" s="210" t="s">
        <v>345</v>
      </c>
      <c r="Q1" s="210"/>
      <c r="R1" s="210"/>
      <c r="S1" s="210"/>
      <c r="T1" s="210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44833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79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0" t="s">
        <v>157</v>
      </c>
      <c r="C1" s="210"/>
      <c r="D1" s="210" t="s">
        <v>287</v>
      </c>
      <c r="E1" s="210"/>
      <c r="H1" s="154"/>
      <c r="I1" s="210" t="s">
        <v>344</v>
      </c>
      <c r="J1" s="210"/>
      <c r="K1" s="210"/>
      <c r="L1" s="210"/>
      <c r="M1" s="210"/>
      <c r="N1" s="210"/>
      <c r="O1" s="155"/>
      <c r="P1" s="210" t="s">
        <v>345</v>
      </c>
      <c r="Q1" s="210"/>
      <c r="R1" s="210"/>
      <c r="S1" s="210"/>
      <c r="T1" s="210"/>
      <c r="U1" s="156"/>
      <c r="V1" s="154"/>
      <c r="Y1" s="210" t="s">
        <v>351</v>
      </c>
      <c r="Z1" s="210"/>
      <c r="AA1" s="210" t="s">
        <v>352</v>
      </c>
      <c r="AB1" s="210"/>
      <c r="AC1" s="231" t="s">
        <v>349</v>
      </c>
      <c r="AD1" s="23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253.95999999999998</v>
      </c>
      <c r="E3">
        <f>BAWANA!AM3</f>
        <v>0</v>
      </c>
      <c r="F3">
        <f>(B3+C3)*0.8</f>
        <v>256</v>
      </c>
      <c r="G3">
        <f>(D3+E3)</f>
        <v>253.95999999999998</v>
      </c>
      <c r="H3" s="154"/>
      <c r="I3">
        <f>BRPL_EOD!AK3+BRPL_EOD!AL3</f>
        <v>99.62</v>
      </c>
      <c r="J3">
        <f>BYPL_EOD!AK3+BYPL_EOD!AL3</f>
        <v>49.92</v>
      </c>
      <c r="K3">
        <f>MES_EOD!AK3+MES_EOD!AL3</f>
        <v>5.82</v>
      </c>
      <c r="L3">
        <f>NDMC_EOD!AK3+NDMC_EOD!AL3</f>
        <v>29</v>
      </c>
      <c r="M3">
        <f>TPDDL_EOD!AK3+TPDDL_EOD!AL3</f>
        <v>69.599999999999994</v>
      </c>
      <c r="N3">
        <f t="shared" ref="N3:N66" si="0">SUM(I3:M3)</f>
        <v>253.96</v>
      </c>
      <c r="O3" s="154">
        <f t="shared" ref="O3:O66" si="1">G3-N3</f>
        <v>0</v>
      </c>
      <c r="P3">
        <v>99.61999999999999</v>
      </c>
      <c r="Q3">
        <v>49.919999999999995</v>
      </c>
      <c r="R3">
        <v>5.8199999999999994</v>
      </c>
      <c r="S3">
        <v>28.999999999999996</v>
      </c>
      <c r="T3">
        <v>69.59999999999998</v>
      </c>
      <c r="U3" s="156">
        <f t="shared" ref="U3:U66" si="2">SUM(P3:T3)</f>
        <v>253.95999999999998</v>
      </c>
      <c r="V3" s="154">
        <f t="shared" ref="V3:V66" si="3">G3-U3</f>
        <v>0</v>
      </c>
      <c r="Y3">
        <f>BAWANA!AW3+BAWANA!AX3</f>
        <v>32</v>
      </c>
      <c r="Z3">
        <f>BAWANA!BD3+BAWANA!BE3</f>
        <v>0</v>
      </c>
      <c r="AA3">
        <f>BAWANA!X3+BAWANA!Y3</f>
        <v>32</v>
      </c>
      <c r="AB3">
        <f>BAWANA!AE3+BAWANA!AF3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253.95999999999998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253.95999999999998</v>
      </c>
      <c r="H4" s="154"/>
      <c r="I4">
        <f>BRPL_EOD!AK4+BRPL_EOD!AL4</f>
        <v>99.62</v>
      </c>
      <c r="J4">
        <f>BYPL_EOD!AK4+BYPL_EOD!AL4</f>
        <v>49.92</v>
      </c>
      <c r="K4">
        <f>MES_EOD!AK4+MES_EOD!AL4</f>
        <v>5.82</v>
      </c>
      <c r="L4">
        <f>NDMC_EOD!AK4+NDMC_EOD!AL4</f>
        <v>29</v>
      </c>
      <c r="M4">
        <f>TPDDL_EOD!AK4+TPDDL_EOD!AL4</f>
        <v>69.599999999999994</v>
      </c>
      <c r="N4">
        <f t="shared" si="0"/>
        <v>253.96</v>
      </c>
      <c r="O4" s="154">
        <f t="shared" si="1"/>
        <v>0</v>
      </c>
      <c r="P4">
        <v>99.61999999999999</v>
      </c>
      <c r="Q4">
        <v>49.919999999999995</v>
      </c>
      <c r="R4">
        <v>5.8199999999999994</v>
      </c>
      <c r="S4">
        <v>28.999999999999996</v>
      </c>
      <c r="T4">
        <v>69.59999999999998</v>
      </c>
      <c r="U4" s="156">
        <f t="shared" si="2"/>
        <v>253.95999999999998</v>
      </c>
      <c r="V4" s="154">
        <f t="shared" si="3"/>
        <v>0</v>
      </c>
      <c r="Y4">
        <f>BAWANA!AW4+BAWANA!AX4</f>
        <v>32</v>
      </c>
      <c r="Z4">
        <f>BAWANA!BD4+BAWANA!BE4</f>
        <v>0</v>
      </c>
      <c r="AA4">
        <f>BAWANA!X4+BAWANA!Y4</f>
        <v>32</v>
      </c>
      <c r="AB4">
        <f>BAWANA!AE4+BAWANA!AF4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253.95999999999998</v>
      </c>
      <c r="E5">
        <f>BAWANA!AM5</f>
        <v>0</v>
      </c>
      <c r="F5">
        <f t="shared" si="4"/>
        <v>256</v>
      </c>
      <c r="G5">
        <f t="shared" si="5"/>
        <v>253.95999999999998</v>
      </c>
      <c r="H5" s="154"/>
      <c r="I5">
        <f>BRPL_EOD!AK5+BRPL_EOD!AL5</f>
        <v>99.62</v>
      </c>
      <c r="J5">
        <f>BYPL_EOD!AK5+BYPL_EOD!AL5</f>
        <v>49.92</v>
      </c>
      <c r="K5">
        <f>MES_EOD!AK5+MES_EOD!AL5</f>
        <v>5.82</v>
      </c>
      <c r="L5">
        <f>NDMC_EOD!AK5+NDMC_EOD!AL5</f>
        <v>29</v>
      </c>
      <c r="M5">
        <f>TPDDL_EOD!AK5+TPDDL_EOD!AL5</f>
        <v>69.599999999999994</v>
      </c>
      <c r="N5">
        <f t="shared" si="0"/>
        <v>253.96</v>
      </c>
      <c r="O5" s="154">
        <f t="shared" si="1"/>
        <v>0</v>
      </c>
      <c r="P5">
        <v>99.61999999999999</v>
      </c>
      <c r="Q5">
        <v>49.919999999999995</v>
      </c>
      <c r="R5">
        <v>5.8199999999999994</v>
      </c>
      <c r="S5">
        <v>28.999999999999996</v>
      </c>
      <c r="T5">
        <v>69.59999999999998</v>
      </c>
      <c r="U5" s="156">
        <f t="shared" si="2"/>
        <v>253.95999999999998</v>
      </c>
      <c r="V5" s="154">
        <f t="shared" si="3"/>
        <v>0</v>
      </c>
      <c r="Y5">
        <f>BAWANA!AW5+BAWANA!AX5</f>
        <v>32</v>
      </c>
      <c r="Z5">
        <f>BAWANA!BD5+BAWANA!BE5</f>
        <v>0</v>
      </c>
      <c r="AA5">
        <f>BAWANA!X5+BAWANA!Y5</f>
        <v>32</v>
      </c>
      <c r="AB5">
        <f>BAWANA!AE5+BAWANA!AF5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253.95999999999998</v>
      </c>
      <c r="E6">
        <f>BAWANA!AM6</f>
        <v>0</v>
      </c>
      <c r="F6">
        <f t="shared" si="4"/>
        <v>256</v>
      </c>
      <c r="G6">
        <f t="shared" si="5"/>
        <v>253.95999999999998</v>
      </c>
      <c r="H6" s="154"/>
      <c r="I6">
        <f>BRPL_EOD!AK6+BRPL_EOD!AL6</f>
        <v>99.62</v>
      </c>
      <c r="J6">
        <f>BYPL_EOD!AK6+BYPL_EOD!AL6</f>
        <v>49.92</v>
      </c>
      <c r="K6">
        <f>MES_EOD!AK6+MES_EOD!AL6</f>
        <v>5.82</v>
      </c>
      <c r="L6">
        <f>NDMC_EOD!AK6+NDMC_EOD!AL6</f>
        <v>29</v>
      </c>
      <c r="M6">
        <f>TPDDL_EOD!AK6+TPDDL_EOD!AL6</f>
        <v>69.599999999999994</v>
      </c>
      <c r="N6">
        <f t="shared" si="0"/>
        <v>253.96</v>
      </c>
      <c r="O6" s="154">
        <f t="shared" si="1"/>
        <v>0</v>
      </c>
      <c r="P6">
        <v>99.61999999999999</v>
      </c>
      <c r="Q6">
        <v>49.919999999999995</v>
      </c>
      <c r="R6">
        <v>5.8199999999999994</v>
      </c>
      <c r="S6">
        <v>28.999999999999996</v>
      </c>
      <c r="T6">
        <v>69.59999999999998</v>
      </c>
      <c r="U6" s="156">
        <f t="shared" si="2"/>
        <v>253.95999999999998</v>
      </c>
      <c r="V6" s="154">
        <f t="shared" si="3"/>
        <v>0</v>
      </c>
      <c r="Y6">
        <f>BAWANA!AW6+BAWANA!AX6</f>
        <v>32</v>
      </c>
      <c r="Z6">
        <f>BAWANA!BD6+BAWANA!BE6</f>
        <v>0</v>
      </c>
      <c r="AA6">
        <f>BAWANA!X6+BAWANA!Y6</f>
        <v>32</v>
      </c>
      <c r="AB6">
        <f>BAWANA!AE6+BAWANA!AF6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253.96</v>
      </c>
      <c r="E7">
        <f>BAWANA!AM7</f>
        <v>0</v>
      </c>
      <c r="F7">
        <f t="shared" si="4"/>
        <v>256</v>
      </c>
      <c r="G7">
        <f t="shared" si="5"/>
        <v>253.96</v>
      </c>
      <c r="H7" s="154"/>
      <c r="I7">
        <f>BRPL_EOD!AK7+BRPL_EOD!AL7</f>
        <v>99.62</v>
      </c>
      <c r="J7">
        <f>BYPL_EOD!AK7+BYPL_EOD!AL7</f>
        <v>49.92</v>
      </c>
      <c r="K7">
        <f>MES_EOD!AK7+MES_EOD!AL7</f>
        <v>5.82</v>
      </c>
      <c r="L7">
        <f>NDMC_EOD!AK7+NDMC_EOD!AL7</f>
        <v>29</v>
      </c>
      <c r="M7">
        <f>TPDDL_EOD!AK7+TPDDL_EOD!AL7</f>
        <v>69.599999999999994</v>
      </c>
      <c r="N7">
        <f t="shared" si="0"/>
        <v>253.96</v>
      </c>
      <c r="O7" s="154">
        <f t="shared" si="1"/>
        <v>0</v>
      </c>
      <c r="P7">
        <v>99.62</v>
      </c>
      <c r="Q7">
        <v>49.92</v>
      </c>
      <c r="R7">
        <v>5.82</v>
      </c>
      <c r="S7">
        <v>29</v>
      </c>
      <c r="T7">
        <v>69.599999999999994</v>
      </c>
      <c r="U7" s="156">
        <f t="shared" si="2"/>
        <v>253.96</v>
      </c>
      <c r="V7" s="154">
        <f t="shared" si="3"/>
        <v>0</v>
      </c>
      <c r="Y7">
        <f>BAWANA!AW7+BAWANA!AX7</f>
        <v>8.02</v>
      </c>
      <c r="Z7">
        <f>BAWANA!BD7+BAWANA!BE7</f>
        <v>8.02</v>
      </c>
      <c r="AA7">
        <f>BAWANA!X7+BAWANA!Y7</f>
        <v>8.02</v>
      </c>
      <c r="AB7">
        <f>BAWANA!AE7+BAWANA!AF7</f>
        <v>8.02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253.96</v>
      </c>
      <c r="E8">
        <f>BAWANA!AM8</f>
        <v>0</v>
      </c>
      <c r="F8">
        <f t="shared" si="4"/>
        <v>256</v>
      </c>
      <c r="G8">
        <f t="shared" si="5"/>
        <v>253.96</v>
      </c>
      <c r="H8" s="154"/>
      <c r="I8">
        <f>BRPL_EOD!AK8+BRPL_EOD!AL8</f>
        <v>99.62</v>
      </c>
      <c r="J8">
        <f>BYPL_EOD!AK8+BYPL_EOD!AL8</f>
        <v>49.92</v>
      </c>
      <c r="K8">
        <f>MES_EOD!AK8+MES_EOD!AL8</f>
        <v>5.82</v>
      </c>
      <c r="L8">
        <f>NDMC_EOD!AK8+NDMC_EOD!AL8</f>
        <v>29</v>
      </c>
      <c r="M8">
        <f>TPDDL_EOD!AK8+TPDDL_EOD!AL8</f>
        <v>69.599999999999994</v>
      </c>
      <c r="N8">
        <f t="shared" si="0"/>
        <v>253.96</v>
      </c>
      <c r="O8" s="154">
        <f t="shared" si="1"/>
        <v>0</v>
      </c>
      <c r="P8">
        <v>99.62</v>
      </c>
      <c r="Q8">
        <v>49.92</v>
      </c>
      <c r="R8">
        <v>5.82</v>
      </c>
      <c r="S8">
        <v>29</v>
      </c>
      <c r="T8">
        <v>69.599999999999994</v>
      </c>
      <c r="U8" s="156">
        <f t="shared" si="2"/>
        <v>253.96</v>
      </c>
      <c r="V8" s="154">
        <f t="shared" si="3"/>
        <v>0</v>
      </c>
      <c r="Y8">
        <f>BAWANA!AW8+BAWANA!AX8</f>
        <v>8.02</v>
      </c>
      <c r="Z8">
        <f>BAWANA!BD8+BAWANA!BE8</f>
        <v>8.02</v>
      </c>
      <c r="AA8">
        <f>BAWANA!X8+BAWANA!Y8</f>
        <v>8.02</v>
      </c>
      <c r="AB8">
        <f>BAWANA!AE8+BAWANA!AF8</f>
        <v>8.02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253.96</v>
      </c>
      <c r="E9">
        <f>BAWANA!AM9</f>
        <v>0</v>
      </c>
      <c r="F9">
        <f t="shared" si="4"/>
        <v>256</v>
      </c>
      <c r="G9">
        <f t="shared" si="5"/>
        <v>253.96</v>
      </c>
      <c r="H9" s="154"/>
      <c r="I9">
        <f>BRPL_EOD!AK9+BRPL_EOD!AL9</f>
        <v>99.62</v>
      </c>
      <c r="J9">
        <f>BYPL_EOD!AK9+BYPL_EOD!AL9</f>
        <v>49.92</v>
      </c>
      <c r="K9">
        <f>MES_EOD!AK9+MES_EOD!AL9</f>
        <v>5.82</v>
      </c>
      <c r="L9">
        <f>NDMC_EOD!AK9+NDMC_EOD!AL9</f>
        <v>29</v>
      </c>
      <c r="M9">
        <f>TPDDL_EOD!AK9+TPDDL_EOD!AL9</f>
        <v>69.599999999999994</v>
      </c>
      <c r="N9">
        <f t="shared" si="0"/>
        <v>253.96</v>
      </c>
      <c r="O9" s="154">
        <f t="shared" si="1"/>
        <v>0</v>
      </c>
      <c r="P9">
        <v>99.62</v>
      </c>
      <c r="Q9">
        <v>49.92</v>
      </c>
      <c r="R9">
        <v>5.82</v>
      </c>
      <c r="S9">
        <v>29</v>
      </c>
      <c r="T9">
        <v>69.599999999999994</v>
      </c>
      <c r="U9" s="156">
        <f t="shared" si="2"/>
        <v>253.96</v>
      </c>
      <c r="V9" s="154">
        <f t="shared" si="3"/>
        <v>0</v>
      </c>
      <c r="Y9">
        <f>BAWANA!AW9+BAWANA!AX9</f>
        <v>8.02</v>
      </c>
      <c r="Z9">
        <f>BAWANA!BD9+BAWANA!BE9</f>
        <v>8.02</v>
      </c>
      <c r="AA9">
        <f>BAWANA!X9+BAWANA!Y9</f>
        <v>8.02</v>
      </c>
      <c r="AB9">
        <f>BAWANA!AE9+BAWANA!AF9</f>
        <v>8.02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253.96</v>
      </c>
      <c r="E10">
        <f>BAWANA!AM10</f>
        <v>0</v>
      </c>
      <c r="F10">
        <f t="shared" si="4"/>
        <v>256</v>
      </c>
      <c r="G10">
        <f t="shared" si="5"/>
        <v>253.96</v>
      </c>
      <c r="H10" s="154"/>
      <c r="I10">
        <f>BRPL_EOD!AK10+BRPL_EOD!AL10</f>
        <v>99.62</v>
      </c>
      <c r="J10">
        <f>BYPL_EOD!AK10+BYPL_EOD!AL10</f>
        <v>49.92</v>
      </c>
      <c r="K10">
        <f>MES_EOD!AK10+MES_EOD!AL10</f>
        <v>5.82</v>
      </c>
      <c r="L10">
        <f>NDMC_EOD!AK10+NDMC_EOD!AL10</f>
        <v>29</v>
      </c>
      <c r="M10">
        <f>TPDDL_EOD!AK10+TPDDL_EOD!AL10</f>
        <v>69.599999999999994</v>
      </c>
      <c r="N10">
        <f t="shared" si="0"/>
        <v>253.96</v>
      </c>
      <c r="O10" s="154">
        <f t="shared" si="1"/>
        <v>0</v>
      </c>
      <c r="P10">
        <v>99.62</v>
      </c>
      <c r="Q10">
        <v>49.92</v>
      </c>
      <c r="R10">
        <v>5.82</v>
      </c>
      <c r="S10">
        <v>29</v>
      </c>
      <c r="T10">
        <v>69.599999999999994</v>
      </c>
      <c r="U10" s="156">
        <f t="shared" si="2"/>
        <v>253.96</v>
      </c>
      <c r="V10" s="154">
        <f t="shared" si="3"/>
        <v>0</v>
      </c>
      <c r="Y10">
        <f>BAWANA!AW10+BAWANA!AX10</f>
        <v>8.02</v>
      </c>
      <c r="Z10">
        <f>BAWANA!BD10+BAWANA!BE10</f>
        <v>8.02</v>
      </c>
      <c r="AA10">
        <f>BAWANA!X10+BAWANA!Y10</f>
        <v>8.02</v>
      </c>
      <c r="AB10">
        <f>BAWANA!AE10+BAWANA!AF10</f>
        <v>8.02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253.96</v>
      </c>
      <c r="E11">
        <f>BAWANA!AM11</f>
        <v>0</v>
      </c>
      <c r="F11">
        <f t="shared" si="4"/>
        <v>256</v>
      </c>
      <c r="G11">
        <f t="shared" si="5"/>
        <v>253.96</v>
      </c>
      <c r="H11" s="154"/>
      <c r="I11">
        <f>BRPL_EOD!AK11+BRPL_EOD!AL11</f>
        <v>99.62</v>
      </c>
      <c r="J11">
        <f>BYPL_EOD!AK11+BYPL_EOD!AL11</f>
        <v>49.92</v>
      </c>
      <c r="K11">
        <f>MES_EOD!AK11+MES_EOD!AL11</f>
        <v>5.82</v>
      </c>
      <c r="L11">
        <f>NDMC_EOD!AK11+NDMC_EOD!AL11</f>
        <v>29</v>
      </c>
      <c r="M11">
        <f>TPDDL_EOD!AK11+TPDDL_EOD!AL11</f>
        <v>69.599999999999994</v>
      </c>
      <c r="N11">
        <f t="shared" si="0"/>
        <v>253.96</v>
      </c>
      <c r="O11" s="154">
        <f t="shared" si="1"/>
        <v>0</v>
      </c>
      <c r="P11">
        <v>99.62</v>
      </c>
      <c r="Q11">
        <v>49.92</v>
      </c>
      <c r="R11">
        <v>5.82</v>
      </c>
      <c r="S11">
        <v>29</v>
      </c>
      <c r="T11">
        <v>69.599999999999994</v>
      </c>
      <c r="U11" s="156">
        <f t="shared" si="2"/>
        <v>253.96</v>
      </c>
      <c r="V11" s="154">
        <f t="shared" si="3"/>
        <v>0</v>
      </c>
      <c r="Y11">
        <f>BAWANA!AW11+BAWANA!AX11</f>
        <v>8.02</v>
      </c>
      <c r="Z11">
        <f>BAWANA!BD11+BAWANA!BE11</f>
        <v>8.02</v>
      </c>
      <c r="AA11">
        <f>BAWANA!X11+BAWANA!Y11</f>
        <v>8.02</v>
      </c>
      <c r="AB11">
        <f>BAWANA!AE11+BAWANA!AF11</f>
        <v>8.02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253.96</v>
      </c>
      <c r="E12">
        <f>BAWANA!AM12</f>
        <v>0</v>
      </c>
      <c r="F12">
        <f t="shared" si="4"/>
        <v>256</v>
      </c>
      <c r="G12">
        <f t="shared" si="5"/>
        <v>253.96</v>
      </c>
      <c r="H12" s="154"/>
      <c r="I12">
        <f>BRPL_EOD!AK12+BRPL_EOD!AL12</f>
        <v>99.62</v>
      </c>
      <c r="J12">
        <f>BYPL_EOD!AK12+BYPL_EOD!AL12</f>
        <v>49.92</v>
      </c>
      <c r="K12">
        <f>MES_EOD!AK12+MES_EOD!AL12</f>
        <v>5.82</v>
      </c>
      <c r="L12">
        <f>NDMC_EOD!AK12+NDMC_EOD!AL12</f>
        <v>29</v>
      </c>
      <c r="M12">
        <f>TPDDL_EOD!AK12+TPDDL_EOD!AL12</f>
        <v>69.599999999999994</v>
      </c>
      <c r="N12">
        <f t="shared" si="0"/>
        <v>253.96</v>
      </c>
      <c r="O12" s="154">
        <f t="shared" si="1"/>
        <v>0</v>
      </c>
      <c r="P12">
        <v>99.62</v>
      </c>
      <c r="Q12">
        <v>49.92</v>
      </c>
      <c r="R12">
        <v>5.82</v>
      </c>
      <c r="S12">
        <v>29</v>
      </c>
      <c r="T12">
        <v>69.599999999999994</v>
      </c>
      <c r="U12" s="156">
        <f t="shared" si="2"/>
        <v>253.96</v>
      </c>
      <c r="V12" s="154">
        <f t="shared" si="3"/>
        <v>0</v>
      </c>
      <c r="Y12">
        <f>BAWANA!AW12+BAWANA!AX12</f>
        <v>8.02</v>
      </c>
      <c r="Z12">
        <f>BAWANA!BD12+BAWANA!BE12</f>
        <v>8.02</v>
      </c>
      <c r="AA12">
        <f>BAWANA!X12+BAWANA!Y12</f>
        <v>8.02</v>
      </c>
      <c r="AB12">
        <f>BAWANA!AE12+BAWANA!AF12</f>
        <v>8.02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253.96</v>
      </c>
      <c r="E13">
        <f>BAWANA!AM13</f>
        <v>0</v>
      </c>
      <c r="F13">
        <f t="shared" si="4"/>
        <v>256</v>
      </c>
      <c r="G13">
        <f t="shared" si="5"/>
        <v>253.96</v>
      </c>
      <c r="H13" s="154"/>
      <c r="I13">
        <f>BRPL_EOD!AK13+BRPL_EOD!AL13</f>
        <v>99.62</v>
      </c>
      <c r="J13">
        <f>BYPL_EOD!AK13+BYPL_EOD!AL13</f>
        <v>49.92</v>
      </c>
      <c r="K13">
        <f>MES_EOD!AK13+MES_EOD!AL13</f>
        <v>5.82</v>
      </c>
      <c r="L13">
        <f>NDMC_EOD!AK13+NDMC_EOD!AL13</f>
        <v>29</v>
      </c>
      <c r="M13">
        <f>TPDDL_EOD!AK13+TPDDL_EOD!AL13</f>
        <v>69.599999999999994</v>
      </c>
      <c r="N13">
        <f t="shared" si="0"/>
        <v>253.96</v>
      </c>
      <c r="O13" s="154">
        <f t="shared" si="1"/>
        <v>0</v>
      </c>
      <c r="P13">
        <v>99.62</v>
      </c>
      <c r="Q13">
        <v>49.92</v>
      </c>
      <c r="R13">
        <v>5.82</v>
      </c>
      <c r="S13">
        <v>29</v>
      </c>
      <c r="T13">
        <v>69.599999999999994</v>
      </c>
      <c r="U13" s="156">
        <f t="shared" si="2"/>
        <v>253.96</v>
      </c>
      <c r="V13" s="154">
        <f t="shared" si="3"/>
        <v>0</v>
      </c>
      <c r="Y13">
        <f>BAWANA!AW13+BAWANA!AX13</f>
        <v>8.02</v>
      </c>
      <c r="Z13">
        <f>BAWANA!BD13+BAWANA!BE13</f>
        <v>8.02</v>
      </c>
      <c r="AA13">
        <f>BAWANA!X13+BAWANA!Y13</f>
        <v>8.02</v>
      </c>
      <c r="AB13">
        <f>BAWANA!AE13+BAWANA!AF13</f>
        <v>8.02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253.96</v>
      </c>
      <c r="E14">
        <f>BAWANA!AM14</f>
        <v>0</v>
      </c>
      <c r="F14">
        <f t="shared" si="4"/>
        <v>256</v>
      </c>
      <c r="G14">
        <f t="shared" si="5"/>
        <v>253.96</v>
      </c>
      <c r="H14" s="154"/>
      <c r="I14">
        <f>BRPL_EOD!AK14+BRPL_EOD!AL14</f>
        <v>99.62</v>
      </c>
      <c r="J14">
        <f>BYPL_EOD!AK14+BYPL_EOD!AL14</f>
        <v>49.92</v>
      </c>
      <c r="K14">
        <f>MES_EOD!AK14+MES_EOD!AL14</f>
        <v>5.82</v>
      </c>
      <c r="L14">
        <f>NDMC_EOD!AK14+NDMC_EOD!AL14</f>
        <v>29</v>
      </c>
      <c r="M14">
        <f>TPDDL_EOD!AK14+TPDDL_EOD!AL14</f>
        <v>69.599999999999994</v>
      </c>
      <c r="N14">
        <f t="shared" si="0"/>
        <v>253.96</v>
      </c>
      <c r="O14" s="154">
        <f t="shared" si="1"/>
        <v>0</v>
      </c>
      <c r="P14">
        <v>99.62</v>
      </c>
      <c r="Q14">
        <v>49.92</v>
      </c>
      <c r="R14">
        <v>5.82</v>
      </c>
      <c r="S14">
        <v>29</v>
      </c>
      <c r="T14">
        <v>69.599999999999994</v>
      </c>
      <c r="U14" s="156">
        <f t="shared" si="2"/>
        <v>253.96</v>
      </c>
      <c r="V14" s="154">
        <f t="shared" si="3"/>
        <v>0</v>
      </c>
      <c r="Y14">
        <f>BAWANA!AW14+BAWANA!AX14</f>
        <v>8.02</v>
      </c>
      <c r="Z14">
        <f>BAWANA!BD14+BAWANA!BE14</f>
        <v>8.02</v>
      </c>
      <c r="AA14">
        <f>BAWANA!X14+BAWANA!Y14</f>
        <v>8.02</v>
      </c>
      <c r="AB14">
        <f>BAWANA!AE14+BAWANA!AF14</f>
        <v>8.02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253.96</v>
      </c>
      <c r="E15">
        <f>BAWANA!AM15</f>
        <v>0</v>
      </c>
      <c r="F15">
        <f t="shared" si="4"/>
        <v>256</v>
      </c>
      <c r="G15">
        <f t="shared" si="5"/>
        <v>253.96</v>
      </c>
      <c r="H15" s="154"/>
      <c r="I15">
        <f>BRPL_EOD!AK15+BRPL_EOD!AL15</f>
        <v>99.62</v>
      </c>
      <c r="J15">
        <f>BYPL_EOD!AK15+BYPL_EOD!AL15</f>
        <v>49.92</v>
      </c>
      <c r="K15">
        <f>MES_EOD!AK15+MES_EOD!AL15</f>
        <v>5.82</v>
      </c>
      <c r="L15">
        <f>NDMC_EOD!AK15+NDMC_EOD!AL15</f>
        <v>29</v>
      </c>
      <c r="M15">
        <f>TPDDL_EOD!AK15+TPDDL_EOD!AL15</f>
        <v>69.599999999999994</v>
      </c>
      <c r="N15">
        <f t="shared" si="0"/>
        <v>253.96</v>
      </c>
      <c r="O15" s="154">
        <f t="shared" si="1"/>
        <v>0</v>
      </c>
      <c r="P15">
        <v>99.62</v>
      </c>
      <c r="Q15">
        <v>49.92</v>
      </c>
      <c r="R15">
        <v>5.82</v>
      </c>
      <c r="S15">
        <v>29</v>
      </c>
      <c r="T15">
        <v>69.599999999999994</v>
      </c>
      <c r="U15" s="156">
        <f t="shared" si="2"/>
        <v>253.96</v>
      </c>
      <c r="V15" s="154">
        <f t="shared" si="3"/>
        <v>0</v>
      </c>
      <c r="Y15">
        <f>BAWANA!AW15+BAWANA!AX15</f>
        <v>8.02</v>
      </c>
      <c r="Z15">
        <f>BAWANA!BD15+BAWANA!BE15</f>
        <v>8.02</v>
      </c>
      <c r="AA15">
        <f>BAWANA!X15+BAWANA!Y15</f>
        <v>8.02</v>
      </c>
      <c r="AB15">
        <f>BAWANA!AE15+BAWANA!AF15</f>
        <v>8.02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253.96</v>
      </c>
      <c r="E16">
        <f>BAWANA!AM16</f>
        <v>0</v>
      </c>
      <c r="F16">
        <f t="shared" si="4"/>
        <v>256</v>
      </c>
      <c r="G16">
        <f t="shared" si="5"/>
        <v>253.96</v>
      </c>
      <c r="H16" s="154"/>
      <c r="I16">
        <f>BRPL_EOD!AK16+BRPL_EOD!AL16</f>
        <v>99.62</v>
      </c>
      <c r="J16">
        <f>BYPL_EOD!AK16+BYPL_EOD!AL16</f>
        <v>49.92</v>
      </c>
      <c r="K16">
        <f>MES_EOD!AK16+MES_EOD!AL16</f>
        <v>5.82</v>
      </c>
      <c r="L16">
        <f>NDMC_EOD!AK16+NDMC_EOD!AL16</f>
        <v>29</v>
      </c>
      <c r="M16">
        <f>TPDDL_EOD!AK16+TPDDL_EOD!AL16</f>
        <v>69.599999999999994</v>
      </c>
      <c r="N16">
        <f t="shared" si="0"/>
        <v>253.96</v>
      </c>
      <c r="O16" s="154">
        <f t="shared" si="1"/>
        <v>0</v>
      </c>
      <c r="P16">
        <v>99.62</v>
      </c>
      <c r="Q16">
        <v>49.92</v>
      </c>
      <c r="R16">
        <v>5.82</v>
      </c>
      <c r="S16">
        <v>29</v>
      </c>
      <c r="T16">
        <v>69.599999999999994</v>
      </c>
      <c r="U16" s="156">
        <f t="shared" si="2"/>
        <v>253.96</v>
      </c>
      <c r="V16" s="154">
        <f t="shared" si="3"/>
        <v>0</v>
      </c>
      <c r="Y16">
        <f>BAWANA!AW16+BAWANA!AX16</f>
        <v>8.02</v>
      </c>
      <c r="Z16">
        <f>BAWANA!BD16+BAWANA!BE16</f>
        <v>8.02</v>
      </c>
      <c r="AA16">
        <f>BAWANA!X16+BAWANA!Y16</f>
        <v>8.02</v>
      </c>
      <c r="AB16">
        <f>BAWANA!AE16+BAWANA!AF16</f>
        <v>8.02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253.96</v>
      </c>
      <c r="E17">
        <f>BAWANA!AM17</f>
        <v>0</v>
      </c>
      <c r="F17">
        <f t="shared" si="4"/>
        <v>256</v>
      </c>
      <c r="G17">
        <f t="shared" si="5"/>
        <v>253.96</v>
      </c>
      <c r="H17" s="154"/>
      <c r="I17">
        <f>BRPL_EOD!AK17+BRPL_EOD!AL17</f>
        <v>99.62</v>
      </c>
      <c r="J17">
        <f>BYPL_EOD!AK17+BYPL_EOD!AL17</f>
        <v>49.92</v>
      </c>
      <c r="K17">
        <f>MES_EOD!AK17+MES_EOD!AL17</f>
        <v>5.82</v>
      </c>
      <c r="L17">
        <f>NDMC_EOD!AK17+NDMC_EOD!AL17</f>
        <v>29</v>
      </c>
      <c r="M17">
        <f>TPDDL_EOD!AK17+TPDDL_EOD!AL17</f>
        <v>69.599999999999994</v>
      </c>
      <c r="N17">
        <f t="shared" si="0"/>
        <v>253.96</v>
      </c>
      <c r="O17" s="154">
        <f t="shared" si="1"/>
        <v>0</v>
      </c>
      <c r="P17">
        <v>99.62</v>
      </c>
      <c r="Q17">
        <v>49.92</v>
      </c>
      <c r="R17">
        <v>5.82</v>
      </c>
      <c r="S17">
        <v>29</v>
      </c>
      <c r="T17">
        <v>69.599999999999994</v>
      </c>
      <c r="U17" s="156">
        <f t="shared" si="2"/>
        <v>253.96</v>
      </c>
      <c r="V17" s="154">
        <f t="shared" si="3"/>
        <v>0</v>
      </c>
      <c r="Y17">
        <f>BAWANA!AW17+BAWANA!AX17</f>
        <v>8.02</v>
      </c>
      <c r="Z17">
        <f>BAWANA!BD17+BAWANA!BE17</f>
        <v>8.02</v>
      </c>
      <c r="AA17">
        <f>BAWANA!X17+BAWANA!Y17</f>
        <v>8.02</v>
      </c>
      <c r="AB17">
        <f>BAWANA!AE17+BAWANA!AF17</f>
        <v>8.02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253.96</v>
      </c>
      <c r="E18">
        <f>BAWANA!AM18</f>
        <v>0</v>
      </c>
      <c r="F18">
        <f t="shared" si="4"/>
        <v>256</v>
      </c>
      <c r="G18">
        <f t="shared" si="5"/>
        <v>253.96</v>
      </c>
      <c r="H18" s="154"/>
      <c r="I18">
        <f>BRPL_EOD!AK18+BRPL_EOD!AL18</f>
        <v>99.62</v>
      </c>
      <c r="J18">
        <f>BYPL_EOD!AK18+BYPL_EOD!AL18</f>
        <v>49.92</v>
      </c>
      <c r="K18">
        <f>MES_EOD!AK18+MES_EOD!AL18</f>
        <v>5.82</v>
      </c>
      <c r="L18">
        <f>NDMC_EOD!AK18+NDMC_EOD!AL18</f>
        <v>29</v>
      </c>
      <c r="M18">
        <f>TPDDL_EOD!AK18+TPDDL_EOD!AL18</f>
        <v>69.599999999999994</v>
      </c>
      <c r="N18">
        <f t="shared" si="0"/>
        <v>253.96</v>
      </c>
      <c r="O18" s="154">
        <f t="shared" si="1"/>
        <v>0</v>
      </c>
      <c r="P18">
        <v>99.62</v>
      </c>
      <c r="Q18">
        <v>49.92</v>
      </c>
      <c r="R18">
        <v>5.82</v>
      </c>
      <c r="S18">
        <v>29</v>
      </c>
      <c r="T18">
        <v>69.599999999999994</v>
      </c>
      <c r="U18" s="156">
        <f t="shared" si="2"/>
        <v>253.96</v>
      </c>
      <c r="V18" s="154">
        <f t="shared" si="3"/>
        <v>0</v>
      </c>
      <c r="Y18">
        <f>BAWANA!AW18+BAWANA!AX18</f>
        <v>8.02</v>
      </c>
      <c r="Z18">
        <f>BAWANA!BD18+BAWANA!BE18</f>
        <v>8.02</v>
      </c>
      <c r="AA18">
        <f>BAWANA!X18+BAWANA!Y18</f>
        <v>8.02</v>
      </c>
      <c r="AB18">
        <f>BAWANA!AE18+BAWANA!AF18</f>
        <v>8.02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253.96</v>
      </c>
      <c r="E19">
        <f>BAWANA!AM19</f>
        <v>0</v>
      </c>
      <c r="F19">
        <f t="shared" si="4"/>
        <v>256</v>
      </c>
      <c r="G19">
        <f t="shared" si="5"/>
        <v>253.96</v>
      </c>
      <c r="H19" s="154"/>
      <c r="I19">
        <f>BRPL_EOD!AK19+BRPL_EOD!AL19</f>
        <v>99.62</v>
      </c>
      <c r="J19">
        <f>BYPL_EOD!AK19+BYPL_EOD!AL19</f>
        <v>49.92</v>
      </c>
      <c r="K19">
        <f>MES_EOD!AK19+MES_EOD!AL19</f>
        <v>5.82</v>
      </c>
      <c r="L19">
        <f>NDMC_EOD!AK19+NDMC_EOD!AL19</f>
        <v>29</v>
      </c>
      <c r="M19">
        <f>TPDDL_EOD!AK19+TPDDL_EOD!AL19</f>
        <v>69.599999999999994</v>
      </c>
      <c r="N19">
        <f t="shared" si="0"/>
        <v>253.96</v>
      </c>
      <c r="O19" s="154">
        <f t="shared" si="1"/>
        <v>0</v>
      </c>
      <c r="P19">
        <v>99.62</v>
      </c>
      <c r="Q19">
        <v>49.92</v>
      </c>
      <c r="R19">
        <v>5.82</v>
      </c>
      <c r="S19">
        <v>29</v>
      </c>
      <c r="T19">
        <v>69.599999999999994</v>
      </c>
      <c r="U19" s="156">
        <f t="shared" si="2"/>
        <v>253.96</v>
      </c>
      <c r="V19" s="154">
        <f t="shared" si="3"/>
        <v>0</v>
      </c>
      <c r="Y19">
        <f>BAWANA!AW19+BAWANA!AX19</f>
        <v>8.02</v>
      </c>
      <c r="Z19">
        <f>BAWANA!BD19+BAWANA!BE19</f>
        <v>8.02</v>
      </c>
      <c r="AA19">
        <f>BAWANA!X19+BAWANA!Y19</f>
        <v>8.02</v>
      </c>
      <c r="AB19">
        <f>BAWANA!AE19+BAWANA!AF19</f>
        <v>8.02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253.96</v>
      </c>
      <c r="E20">
        <f>BAWANA!AM20</f>
        <v>0</v>
      </c>
      <c r="F20">
        <f t="shared" si="4"/>
        <v>256</v>
      </c>
      <c r="G20">
        <f t="shared" si="5"/>
        <v>253.96</v>
      </c>
      <c r="H20" s="154"/>
      <c r="I20">
        <f>BRPL_EOD!AK20+BRPL_EOD!AL20</f>
        <v>99.62</v>
      </c>
      <c r="J20">
        <f>BYPL_EOD!AK20+BYPL_EOD!AL20</f>
        <v>49.92</v>
      </c>
      <c r="K20">
        <f>MES_EOD!AK20+MES_EOD!AL20</f>
        <v>5.82</v>
      </c>
      <c r="L20">
        <f>NDMC_EOD!AK20+NDMC_EOD!AL20</f>
        <v>29</v>
      </c>
      <c r="M20">
        <f>TPDDL_EOD!AK20+TPDDL_EOD!AL20</f>
        <v>69.599999999999994</v>
      </c>
      <c r="N20">
        <f t="shared" si="0"/>
        <v>253.96</v>
      </c>
      <c r="O20" s="154">
        <f t="shared" si="1"/>
        <v>0</v>
      </c>
      <c r="P20">
        <v>99.62</v>
      </c>
      <c r="Q20">
        <v>49.92</v>
      </c>
      <c r="R20">
        <v>5.82</v>
      </c>
      <c r="S20">
        <v>29</v>
      </c>
      <c r="T20">
        <v>69.599999999999994</v>
      </c>
      <c r="U20" s="156">
        <f t="shared" si="2"/>
        <v>253.96</v>
      </c>
      <c r="V20" s="154">
        <f t="shared" si="3"/>
        <v>0</v>
      </c>
      <c r="Y20">
        <f>BAWANA!AW20+BAWANA!AX20</f>
        <v>8.02</v>
      </c>
      <c r="Z20">
        <f>BAWANA!BD20+BAWANA!BE20</f>
        <v>8.02</v>
      </c>
      <c r="AA20">
        <f>BAWANA!X20+BAWANA!Y20</f>
        <v>8.02</v>
      </c>
      <c r="AB20">
        <f>BAWANA!AE20+BAWANA!AF20</f>
        <v>8.02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253.96</v>
      </c>
      <c r="E21">
        <f>BAWANA!AM21</f>
        <v>0</v>
      </c>
      <c r="F21">
        <f t="shared" si="4"/>
        <v>256</v>
      </c>
      <c r="G21">
        <f t="shared" si="5"/>
        <v>253.96</v>
      </c>
      <c r="H21" s="154"/>
      <c r="I21">
        <f>BRPL_EOD!AK21+BRPL_EOD!AL21</f>
        <v>99.62</v>
      </c>
      <c r="J21">
        <f>BYPL_EOD!AK21+BYPL_EOD!AL21</f>
        <v>49.92</v>
      </c>
      <c r="K21">
        <f>MES_EOD!AK21+MES_EOD!AL21</f>
        <v>5.82</v>
      </c>
      <c r="L21">
        <f>NDMC_EOD!AK21+NDMC_EOD!AL21</f>
        <v>29</v>
      </c>
      <c r="M21">
        <f>TPDDL_EOD!AK21+TPDDL_EOD!AL21</f>
        <v>69.599999999999994</v>
      </c>
      <c r="N21">
        <f t="shared" si="0"/>
        <v>253.96</v>
      </c>
      <c r="O21" s="154">
        <f t="shared" si="1"/>
        <v>0</v>
      </c>
      <c r="P21">
        <v>99.62</v>
      </c>
      <c r="Q21">
        <v>49.92</v>
      </c>
      <c r="R21">
        <v>5.82</v>
      </c>
      <c r="S21">
        <v>29</v>
      </c>
      <c r="T21">
        <v>69.599999999999994</v>
      </c>
      <c r="U21" s="156">
        <f t="shared" si="2"/>
        <v>253.96</v>
      </c>
      <c r="V21" s="154">
        <f t="shared" si="3"/>
        <v>0</v>
      </c>
      <c r="Y21">
        <f>BAWANA!AW21+BAWANA!AX21</f>
        <v>8.02</v>
      </c>
      <c r="Z21">
        <f>BAWANA!BD21+BAWANA!BE21</f>
        <v>8.02</v>
      </c>
      <c r="AA21">
        <f>BAWANA!X21+BAWANA!Y21</f>
        <v>8.02</v>
      </c>
      <c r="AB21">
        <f>BAWANA!AE21+BAWANA!AF21</f>
        <v>8.02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253.96</v>
      </c>
      <c r="E22">
        <f>BAWANA!AM22</f>
        <v>0</v>
      </c>
      <c r="F22">
        <f t="shared" si="4"/>
        <v>256</v>
      </c>
      <c r="G22">
        <f t="shared" si="5"/>
        <v>253.96</v>
      </c>
      <c r="H22" s="154"/>
      <c r="I22">
        <f>BRPL_EOD!AK22+BRPL_EOD!AL22</f>
        <v>99.62</v>
      </c>
      <c r="J22">
        <f>BYPL_EOD!AK22+BYPL_EOD!AL22</f>
        <v>49.92</v>
      </c>
      <c r="K22">
        <f>MES_EOD!AK22+MES_EOD!AL22</f>
        <v>5.82</v>
      </c>
      <c r="L22">
        <f>NDMC_EOD!AK22+NDMC_EOD!AL22</f>
        <v>29</v>
      </c>
      <c r="M22">
        <f>TPDDL_EOD!AK22+TPDDL_EOD!AL22</f>
        <v>69.599999999999994</v>
      </c>
      <c r="N22">
        <f t="shared" si="0"/>
        <v>253.96</v>
      </c>
      <c r="O22" s="154">
        <f t="shared" si="1"/>
        <v>0</v>
      </c>
      <c r="P22">
        <v>99.62</v>
      </c>
      <c r="Q22">
        <v>49.92</v>
      </c>
      <c r="R22">
        <v>5.82</v>
      </c>
      <c r="S22">
        <v>29</v>
      </c>
      <c r="T22">
        <v>69.599999999999994</v>
      </c>
      <c r="U22" s="156">
        <f t="shared" si="2"/>
        <v>253.96</v>
      </c>
      <c r="V22" s="154">
        <f t="shared" si="3"/>
        <v>0</v>
      </c>
      <c r="Y22">
        <f>BAWANA!AW22+BAWANA!AX22</f>
        <v>8.02</v>
      </c>
      <c r="Z22">
        <f>BAWANA!BD22+BAWANA!BE22</f>
        <v>8.02</v>
      </c>
      <c r="AA22">
        <f>BAWANA!X22+BAWANA!Y22</f>
        <v>8.02</v>
      </c>
      <c r="AB22">
        <f>BAWANA!AE22+BAWANA!AF22</f>
        <v>8.02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253.96</v>
      </c>
      <c r="E23">
        <f>BAWANA!AM23</f>
        <v>0</v>
      </c>
      <c r="F23">
        <f t="shared" si="4"/>
        <v>256</v>
      </c>
      <c r="G23">
        <f t="shared" si="5"/>
        <v>253.96</v>
      </c>
      <c r="H23" s="154"/>
      <c r="I23">
        <f>BRPL_EOD!AK23+BRPL_EOD!AL23</f>
        <v>99.62</v>
      </c>
      <c r="J23">
        <f>BYPL_EOD!AK23+BYPL_EOD!AL23</f>
        <v>49.92</v>
      </c>
      <c r="K23">
        <f>MES_EOD!AK23+MES_EOD!AL23</f>
        <v>5.82</v>
      </c>
      <c r="L23">
        <f>NDMC_EOD!AK23+NDMC_EOD!AL23</f>
        <v>29</v>
      </c>
      <c r="M23">
        <f>TPDDL_EOD!AK23+TPDDL_EOD!AL23</f>
        <v>69.599999999999994</v>
      </c>
      <c r="N23">
        <f t="shared" si="0"/>
        <v>253.96</v>
      </c>
      <c r="O23" s="154">
        <f t="shared" si="1"/>
        <v>0</v>
      </c>
      <c r="P23">
        <v>99.62</v>
      </c>
      <c r="Q23">
        <v>49.92</v>
      </c>
      <c r="R23">
        <v>5.82</v>
      </c>
      <c r="S23">
        <v>29</v>
      </c>
      <c r="T23">
        <v>69.599999999999994</v>
      </c>
      <c r="U23" s="156">
        <f t="shared" si="2"/>
        <v>253.96</v>
      </c>
      <c r="V23" s="154">
        <f t="shared" si="3"/>
        <v>0</v>
      </c>
      <c r="Y23">
        <f>BAWANA!AW23+BAWANA!AX23</f>
        <v>8.02</v>
      </c>
      <c r="Z23">
        <f>BAWANA!BD23+BAWANA!BE23</f>
        <v>8.02</v>
      </c>
      <c r="AA23">
        <f>BAWANA!X23+BAWANA!Y23</f>
        <v>8.02</v>
      </c>
      <c r="AB23">
        <f>BAWANA!AE23+BAWANA!AF23</f>
        <v>8.02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253.96</v>
      </c>
      <c r="E24">
        <f>BAWANA!AM24</f>
        <v>0</v>
      </c>
      <c r="F24">
        <f t="shared" si="4"/>
        <v>256</v>
      </c>
      <c r="G24">
        <f t="shared" si="5"/>
        <v>253.96</v>
      </c>
      <c r="H24" s="154"/>
      <c r="I24">
        <f>BRPL_EOD!AK24+BRPL_EOD!AL24</f>
        <v>99.62</v>
      </c>
      <c r="J24">
        <f>BYPL_EOD!AK24+BYPL_EOD!AL24</f>
        <v>49.92</v>
      </c>
      <c r="K24">
        <f>MES_EOD!AK24+MES_EOD!AL24</f>
        <v>5.82</v>
      </c>
      <c r="L24">
        <f>NDMC_EOD!AK24+NDMC_EOD!AL24</f>
        <v>29</v>
      </c>
      <c r="M24">
        <f>TPDDL_EOD!AK24+TPDDL_EOD!AL24</f>
        <v>69.599999999999994</v>
      </c>
      <c r="N24">
        <f t="shared" si="0"/>
        <v>253.96</v>
      </c>
      <c r="O24" s="154">
        <f t="shared" si="1"/>
        <v>0</v>
      </c>
      <c r="P24">
        <v>99.62</v>
      </c>
      <c r="Q24">
        <v>49.92</v>
      </c>
      <c r="R24">
        <v>5.82</v>
      </c>
      <c r="S24">
        <v>29</v>
      </c>
      <c r="T24">
        <v>69.599999999999994</v>
      </c>
      <c r="U24" s="156">
        <f t="shared" si="2"/>
        <v>253.96</v>
      </c>
      <c r="V24" s="154">
        <f t="shared" si="3"/>
        <v>0</v>
      </c>
      <c r="Y24">
        <f>BAWANA!AW24+BAWANA!AX24</f>
        <v>8.02</v>
      </c>
      <c r="Z24">
        <f>BAWANA!BD24+BAWANA!BE24</f>
        <v>8.02</v>
      </c>
      <c r="AA24">
        <f>BAWANA!X24+BAWANA!Y24</f>
        <v>8.02</v>
      </c>
      <c r="AB24">
        <f>BAWANA!AE24+BAWANA!AF24</f>
        <v>8.02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253.95999999999998</v>
      </c>
      <c r="E25">
        <f>BAWANA!AM25</f>
        <v>0</v>
      </c>
      <c r="F25">
        <f t="shared" si="4"/>
        <v>256</v>
      </c>
      <c r="G25">
        <f t="shared" si="5"/>
        <v>253.95999999999998</v>
      </c>
      <c r="H25" s="154"/>
      <c r="I25">
        <f>BRPL_EOD!AK25+BRPL_EOD!AL25</f>
        <v>99.62</v>
      </c>
      <c r="J25">
        <f>BYPL_EOD!AK25+BYPL_EOD!AL25</f>
        <v>49.92</v>
      </c>
      <c r="K25">
        <f>MES_EOD!AK25+MES_EOD!AL25</f>
        <v>5.82</v>
      </c>
      <c r="L25">
        <f>NDMC_EOD!AK25+NDMC_EOD!AL25</f>
        <v>29</v>
      </c>
      <c r="M25">
        <f>TPDDL_EOD!AK25+TPDDL_EOD!AL25</f>
        <v>69.599999999999994</v>
      </c>
      <c r="N25">
        <f t="shared" si="0"/>
        <v>253.96</v>
      </c>
      <c r="O25" s="154">
        <f t="shared" si="1"/>
        <v>0</v>
      </c>
      <c r="P25">
        <v>99.61999999999999</v>
      </c>
      <c r="Q25">
        <v>49.919999999999995</v>
      </c>
      <c r="R25">
        <v>5.8199999999999994</v>
      </c>
      <c r="S25">
        <v>28.999999999999996</v>
      </c>
      <c r="T25">
        <v>69.59999999999998</v>
      </c>
      <c r="U25" s="156">
        <f t="shared" si="2"/>
        <v>253.95999999999998</v>
      </c>
      <c r="V25" s="154">
        <f t="shared" si="3"/>
        <v>0</v>
      </c>
      <c r="Y25">
        <f>BAWANA!AW25+BAWANA!AX25</f>
        <v>32</v>
      </c>
      <c r="Z25">
        <f>BAWANA!BD25+BAWANA!BE25</f>
        <v>0</v>
      </c>
      <c r="AA25">
        <f>BAWANA!X25+BAWANA!Y25</f>
        <v>32</v>
      </c>
      <c r="AB25">
        <f>BAWANA!AE25+BAWANA!AF25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253.95999999999998</v>
      </c>
      <c r="E26">
        <f>BAWANA!AM26</f>
        <v>0</v>
      </c>
      <c r="F26">
        <f t="shared" si="4"/>
        <v>256</v>
      </c>
      <c r="G26">
        <f t="shared" si="5"/>
        <v>253.95999999999998</v>
      </c>
      <c r="H26" s="154"/>
      <c r="I26">
        <f>BRPL_EOD!AK26+BRPL_EOD!AL26</f>
        <v>99.62</v>
      </c>
      <c r="J26">
        <f>BYPL_EOD!AK26+BYPL_EOD!AL26</f>
        <v>49.92</v>
      </c>
      <c r="K26">
        <f>MES_EOD!AK26+MES_EOD!AL26</f>
        <v>5.82</v>
      </c>
      <c r="L26">
        <f>NDMC_EOD!AK26+NDMC_EOD!AL26</f>
        <v>29</v>
      </c>
      <c r="M26">
        <f>TPDDL_EOD!AK26+TPDDL_EOD!AL26</f>
        <v>69.599999999999994</v>
      </c>
      <c r="N26">
        <f t="shared" si="0"/>
        <v>253.96</v>
      </c>
      <c r="O26" s="154">
        <f t="shared" si="1"/>
        <v>0</v>
      </c>
      <c r="P26">
        <v>99.61999999999999</v>
      </c>
      <c r="Q26">
        <v>49.919999999999995</v>
      </c>
      <c r="R26">
        <v>5.8199999999999994</v>
      </c>
      <c r="S26">
        <v>28.999999999999996</v>
      </c>
      <c r="T26">
        <v>69.59999999999998</v>
      </c>
      <c r="U26" s="156">
        <f t="shared" si="2"/>
        <v>253.95999999999998</v>
      </c>
      <c r="V26" s="154">
        <f t="shared" si="3"/>
        <v>0</v>
      </c>
      <c r="Y26">
        <f>BAWANA!AW26+BAWANA!AX26</f>
        <v>32</v>
      </c>
      <c r="Z26">
        <f>BAWANA!BD26+BAWANA!BE26</f>
        <v>0</v>
      </c>
      <c r="AA26">
        <f>BAWANA!X26+BAWANA!Y26</f>
        <v>32</v>
      </c>
      <c r="AB26">
        <f>BAWANA!AE26+BAWANA!AF26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253.95999999999998</v>
      </c>
      <c r="E27">
        <f>BAWANA!AM27</f>
        <v>0</v>
      </c>
      <c r="F27">
        <f t="shared" si="4"/>
        <v>256</v>
      </c>
      <c r="G27">
        <f t="shared" si="5"/>
        <v>253.95999999999998</v>
      </c>
      <c r="H27" s="154"/>
      <c r="I27">
        <f>BRPL_EOD!AK27+BRPL_EOD!AL27</f>
        <v>99.62</v>
      </c>
      <c r="J27">
        <f>BYPL_EOD!AK27+BYPL_EOD!AL27</f>
        <v>49.92</v>
      </c>
      <c r="K27">
        <f>MES_EOD!AK27+MES_EOD!AL27</f>
        <v>5.82</v>
      </c>
      <c r="L27">
        <f>NDMC_EOD!AK27+NDMC_EOD!AL27</f>
        <v>29</v>
      </c>
      <c r="M27">
        <f>TPDDL_EOD!AK27+TPDDL_EOD!AL27</f>
        <v>69.599999999999994</v>
      </c>
      <c r="N27">
        <f t="shared" si="0"/>
        <v>253.96</v>
      </c>
      <c r="O27" s="154">
        <f t="shared" si="1"/>
        <v>0</v>
      </c>
      <c r="P27">
        <v>99.61999999999999</v>
      </c>
      <c r="Q27">
        <v>49.919999999999995</v>
      </c>
      <c r="R27">
        <v>5.8199999999999994</v>
      </c>
      <c r="S27">
        <v>28.999999999999996</v>
      </c>
      <c r="T27">
        <v>69.59999999999998</v>
      </c>
      <c r="U27" s="156">
        <f t="shared" si="2"/>
        <v>253.95999999999998</v>
      </c>
      <c r="V27" s="154">
        <f t="shared" si="3"/>
        <v>0</v>
      </c>
      <c r="Y27">
        <f>BAWANA!AW27+BAWANA!AX27</f>
        <v>32</v>
      </c>
      <c r="Z27">
        <f>BAWANA!BD27+BAWANA!BE27</f>
        <v>0</v>
      </c>
      <c r="AA27">
        <f>BAWANA!X27+BAWANA!Y27</f>
        <v>32</v>
      </c>
      <c r="AB27">
        <f>BAWANA!AE27+BAWANA!AF27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253.95999999999998</v>
      </c>
      <c r="E28">
        <f>BAWANA!AM28</f>
        <v>0</v>
      </c>
      <c r="F28">
        <f t="shared" si="4"/>
        <v>256</v>
      </c>
      <c r="G28">
        <f t="shared" si="5"/>
        <v>253.95999999999998</v>
      </c>
      <c r="H28" s="154"/>
      <c r="I28">
        <f>BRPL_EOD!AK28+BRPL_EOD!AL28</f>
        <v>99.62</v>
      </c>
      <c r="J28">
        <f>BYPL_EOD!AK28+BYPL_EOD!AL28</f>
        <v>49.92</v>
      </c>
      <c r="K28">
        <f>MES_EOD!AK28+MES_EOD!AL28</f>
        <v>5.82</v>
      </c>
      <c r="L28">
        <f>NDMC_EOD!AK28+NDMC_EOD!AL28</f>
        <v>29</v>
      </c>
      <c r="M28">
        <f>TPDDL_EOD!AK28+TPDDL_EOD!AL28</f>
        <v>69.599999999999994</v>
      </c>
      <c r="N28">
        <f t="shared" si="0"/>
        <v>253.96</v>
      </c>
      <c r="O28" s="154">
        <f t="shared" si="1"/>
        <v>0</v>
      </c>
      <c r="P28">
        <v>99.61999999999999</v>
      </c>
      <c r="Q28">
        <v>49.919999999999995</v>
      </c>
      <c r="R28">
        <v>5.8199999999999994</v>
      </c>
      <c r="S28">
        <v>28.999999999999996</v>
      </c>
      <c r="T28">
        <v>69.59999999999998</v>
      </c>
      <c r="U28" s="156">
        <f t="shared" si="2"/>
        <v>253.95999999999998</v>
      </c>
      <c r="V28" s="154">
        <f t="shared" si="3"/>
        <v>0</v>
      </c>
      <c r="Y28">
        <f>BAWANA!AW28+BAWANA!AX28</f>
        <v>32</v>
      </c>
      <c r="Z28">
        <f>BAWANA!BD28+BAWANA!BE28</f>
        <v>0</v>
      </c>
      <c r="AA28">
        <f>BAWANA!X28+BAWANA!Y28</f>
        <v>32</v>
      </c>
      <c r="AB28">
        <f>BAWANA!AE28+BAWANA!AF28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253.95999999999998</v>
      </c>
      <c r="E29">
        <f>BAWANA!AM29</f>
        <v>0</v>
      </c>
      <c r="F29">
        <f t="shared" si="4"/>
        <v>256</v>
      </c>
      <c r="G29">
        <f t="shared" si="5"/>
        <v>253.95999999999998</v>
      </c>
      <c r="H29" s="154"/>
      <c r="I29">
        <f>BRPL_EOD!AK29+BRPL_EOD!AL29</f>
        <v>99.62</v>
      </c>
      <c r="J29">
        <f>BYPL_EOD!AK29+BYPL_EOD!AL29</f>
        <v>49.92</v>
      </c>
      <c r="K29">
        <f>MES_EOD!AK29+MES_EOD!AL29</f>
        <v>5.82</v>
      </c>
      <c r="L29">
        <f>NDMC_EOD!AK29+NDMC_EOD!AL29</f>
        <v>29</v>
      </c>
      <c r="M29">
        <f>TPDDL_EOD!AK29+TPDDL_EOD!AL29</f>
        <v>69.599999999999994</v>
      </c>
      <c r="N29">
        <f t="shared" si="0"/>
        <v>253.96</v>
      </c>
      <c r="O29" s="154">
        <f t="shared" si="1"/>
        <v>0</v>
      </c>
      <c r="P29">
        <v>99.61999999999999</v>
      </c>
      <c r="Q29">
        <v>49.919999999999995</v>
      </c>
      <c r="R29">
        <v>5.8199999999999994</v>
      </c>
      <c r="S29">
        <v>28.999999999999996</v>
      </c>
      <c r="T29">
        <v>69.59999999999998</v>
      </c>
      <c r="U29" s="156">
        <f t="shared" si="2"/>
        <v>253.95999999999998</v>
      </c>
      <c r="V29" s="154">
        <f t="shared" si="3"/>
        <v>0</v>
      </c>
      <c r="Y29">
        <f>BAWANA!AW29+BAWANA!AX29</f>
        <v>32</v>
      </c>
      <c r="Z29">
        <f>BAWANA!BD29+BAWANA!BE29</f>
        <v>0</v>
      </c>
      <c r="AA29">
        <f>BAWANA!X29+BAWANA!Y29</f>
        <v>32</v>
      </c>
      <c r="AB29">
        <f>BAWANA!AE29+BAWANA!AF29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253.95999999999998</v>
      </c>
      <c r="E30">
        <f>BAWANA!AM30</f>
        <v>0</v>
      </c>
      <c r="F30">
        <f t="shared" si="4"/>
        <v>256</v>
      </c>
      <c r="G30">
        <f t="shared" si="5"/>
        <v>253.95999999999998</v>
      </c>
      <c r="H30" s="154"/>
      <c r="I30">
        <f>BRPL_EOD!AK30+BRPL_EOD!AL30</f>
        <v>99.62</v>
      </c>
      <c r="J30">
        <f>BYPL_EOD!AK30+BYPL_EOD!AL30</f>
        <v>49.92</v>
      </c>
      <c r="K30">
        <f>MES_EOD!AK30+MES_EOD!AL30</f>
        <v>5.82</v>
      </c>
      <c r="L30">
        <f>NDMC_EOD!AK30+NDMC_EOD!AL30</f>
        <v>29</v>
      </c>
      <c r="M30">
        <f>TPDDL_EOD!AK30+TPDDL_EOD!AL30</f>
        <v>69.599999999999994</v>
      </c>
      <c r="N30">
        <f t="shared" si="0"/>
        <v>253.96</v>
      </c>
      <c r="O30" s="154">
        <f t="shared" si="1"/>
        <v>0</v>
      </c>
      <c r="P30">
        <v>99.61999999999999</v>
      </c>
      <c r="Q30">
        <v>49.919999999999995</v>
      </c>
      <c r="R30">
        <v>5.8199999999999994</v>
      </c>
      <c r="S30">
        <v>28.999999999999996</v>
      </c>
      <c r="T30">
        <v>69.59999999999998</v>
      </c>
      <c r="U30" s="156">
        <f t="shared" si="2"/>
        <v>253.95999999999998</v>
      </c>
      <c r="V30" s="154">
        <f t="shared" si="3"/>
        <v>0</v>
      </c>
      <c r="Y30">
        <f>BAWANA!AW30+BAWANA!AX30</f>
        <v>32</v>
      </c>
      <c r="Z30">
        <f>BAWANA!BD30+BAWANA!BE30</f>
        <v>0</v>
      </c>
      <c r="AA30">
        <f>BAWANA!X30+BAWANA!Y30</f>
        <v>32</v>
      </c>
      <c r="AB30">
        <f>BAWANA!AE30+BAWANA!AF30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253.95999999999998</v>
      </c>
      <c r="E31">
        <f>BAWANA!AM31</f>
        <v>0</v>
      </c>
      <c r="F31">
        <f t="shared" si="4"/>
        <v>256</v>
      </c>
      <c r="G31">
        <f t="shared" si="5"/>
        <v>253.95999999999998</v>
      </c>
      <c r="H31" s="154"/>
      <c r="I31">
        <f>BRPL_EOD!AK31+BRPL_EOD!AL31</f>
        <v>99.62</v>
      </c>
      <c r="J31">
        <f>BYPL_EOD!AK31+BYPL_EOD!AL31</f>
        <v>49.92</v>
      </c>
      <c r="K31">
        <f>MES_EOD!AK31+MES_EOD!AL31</f>
        <v>5.82</v>
      </c>
      <c r="L31">
        <f>NDMC_EOD!AK31+NDMC_EOD!AL31</f>
        <v>29</v>
      </c>
      <c r="M31">
        <f>TPDDL_EOD!AK31+TPDDL_EOD!AL31</f>
        <v>69.599999999999994</v>
      </c>
      <c r="N31">
        <f t="shared" si="0"/>
        <v>253.96</v>
      </c>
      <c r="O31" s="154">
        <f t="shared" si="1"/>
        <v>0</v>
      </c>
      <c r="P31">
        <v>99.61999999999999</v>
      </c>
      <c r="Q31">
        <v>49.919999999999995</v>
      </c>
      <c r="R31">
        <v>5.8199999999999994</v>
      </c>
      <c r="S31">
        <v>28.999999999999996</v>
      </c>
      <c r="T31">
        <v>69.59999999999998</v>
      </c>
      <c r="U31" s="156">
        <f t="shared" si="2"/>
        <v>253.95999999999998</v>
      </c>
      <c r="V31" s="154">
        <f t="shared" si="3"/>
        <v>0</v>
      </c>
      <c r="Y31">
        <f>BAWANA!AW31+BAWANA!AX31</f>
        <v>32</v>
      </c>
      <c r="Z31">
        <f>BAWANA!BD31+BAWANA!BE31</f>
        <v>0</v>
      </c>
      <c r="AA31">
        <f>BAWANA!X31+BAWANA!Y31</f>
        <v>32</v>
      </c>
      <c r="AB31">
        <f>BAWANA!AE31+BAWANA!AF31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253.95999999999998</v>
      </c>
      <c r="E32">
        <f>BAWANA!AM32</f>
        <v>0</v>
      </c>
      <c r="F32">
        <f t="shared" si="4"/>
        <v>256</v>
      </c>
      <c r="G32">
        <f t="shared" si="5"/>
        <v>253.95999999999998</v>
      </c>
      <c r="H32" s="154"/>
      <c r="I32">
        <f>BRPL_EOD!AK32+BRPL_EOD!AL32</f>
        <v>99.62</v>
      </c>
      <c r="J32">
        <f>BYPL_EOD!AK32+BYPL_EOD!AL32</f>
        <v>49.92</v>
      </c>
      <c r="K32">
        <f>MES_EOD!AK32+MES_EOD!AL32</f>
        <v>5.82</v>
      </c>
      <c r="L32">
        <f>NDMC_EOD!AK32+NDMC_EOD!AL32</f>
        <v>29</v>
      </c>
      <c r="M32">
        <f>TPDDL_EOD!AK32+TPDDL_EOD!AL32</f>
        <v>69.599999999999994</v>
      </c>
      <c r="N32">
        <f t="shared" si="0"/>
        <v>253.96</v>
      </c>
      <c r="O32" s="154">
        <f t="shared" si="1"/>
        <v>0</v>
      </c>
      <c r="P32">
        <v>99.61999999999999</v>
      </c>
      <c r="Q32">
        <v>49.919999999999995</v>
      </c>
      <c r="R32">
        <v>5.8199999999999994</v>
      </c>
      <c r="S32">
        <v>28.999999999999996</v>
      </c>
      <c r="T32">
        <v>69.59999999999998</v>
      </c>
      <c r="U32" s="156">
        <f t="shared" si="2"/>
        <v>253.95999999999998</v>
      </c>
      <c r="V32" s="154">
        <f t="shared" si="3"/>
        <v>0</v>
      </c>
      <c r="Y32">
        <f>BAWANA!AW32+BAWANA!AX32</f>
        <v>32</v>
      </c>
      <c r="Z32">
        <f>BAWANA!BD32+BAWANA!BE32</f>
        <v>0</v>
      </c>
      <c r="AA32">
        <f>BAWANA!X32+BAWANA!Y32</f>
        <v>32</v>
      </c>
      <c r="AB32">
        <f>BAWANA!AE32+BAWANA!AF32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253.96</v>
      </c>
      <c r="E33">
        <f>BAWANA!AM33</f>
        <v>0</v>
      </c>
      <c r="F33">
        <f t="shared" si="4"/>
        <v>256</v>
      </c>
      <c r="G33">
        <f t="shared" si="5"/>
        <v>253.96</v>
      </c>
      <c r="H33" s="154"/>
      <c r="I33">
        <f>BRPL_EOD!AK33+BRPL_EOD!AL33</f>
        <v>99.62</v>
      </c>
      <c r="J33">
        <f>BYPL_EOD!AK33+BYPL_EOD!AL33</f>
        <v>49.92</v>
      </c>
      <c r="K33">
        <f>MES_EOD!AK33+MES_EOD!AL33</f>
        <v>5.82</v>
      </c>
      <c r="L33">
        <f>NDMC_EOD!AK33+NDMC_EOD!AL33</f>
        <v>29</v>
      </c>
      <c r="M33">
        <f>TPDDL_EOD!AK33+TPDDL_EOD!AL33</f>
        <v>69.599999999999994</v>
      </c>
      <c r="N33">
        <f t="shared" si="0"/>
        <v>253.96</v>
      </c>
      <c r="O33" s="154">
        <f t="shared" si="1"/>
        <v>0</v>
      </c>
      <c r="P33">
        <v>99.62</v>
      </c>
      <c r="Q33">
        <v>49.92</v>
      </c>
      <c r="R33">
        <v>5.82</v>
      </c>
      <c r="S33">
        <v>29</v>
      </c>
      <c r="T33">
        <v>69.599999999999994</v>
      </c>
      <c r="U33" s="156">
        <f t="shared" si="2"/>
        <v>253.96</v>
      </c>
      <c r="V33" s="154">
        <f t="shared" si="3"/>
        <v>0</v>
      </c>
      <c r="Y33">
        <f>BAWANA!AW33+BAWANA!AX33</f>
        <v>8.02</v>
      </c>
      <c r="Z33">
        <f>BAWANA!BD33+BAWANA!BE33</f>
        <v>8.02</v>
      </c>
      <c r="AA33">
        <f>BAWANA!X33+BAWANA!Y33</f>
        <v>8.02</v>
      </c>
      <c r="AB33">
        <f>BAWANA!AE33+BAWANA!AF33</f>
        <v>8.02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234.36</v>
      </c>
      <c r="E34">
        <f>BAWANA!AM34</f>
        <v>0</v>
      </c>
      <c r="F34">
        <f t="shared" si="4"/>
        <v>256</v>
      </c>
      <c r="G34">
        <f t="shared" si="5"/>
        <v>234.36</v>
      </c>
      <c r="H34" s="154"/>
      <c r="I34">
        <f>BRPL_EOD!AK34+BRPL_EOD!AL34</f>
        <v>99.62</v>
      </c>
      <c r="J34">
        <f>BYPL_EOD!AK34+BYPL_EOD!AL34</f>
        <v>49.92</v>
      </c>
      <c r="K34">
        <f>MES_EOD!AK34+MES_EOD!AL34</f>
        <v>5.82</v>
      </c>
      <c r="L34">
        <f>NDMC_EOD!AK34+NDMC_EOD!AL34</f>
        <v>29</v>
      </c>
      <c r="M34">
        <f>TPDDL_EOD!AK34+TPDDL_EOD!AL34</f>
        <v>50</v>
      </c>
      <c r="N34">
        <f t="shared" si="0"/>
        <v>234.36</v>
      </c>
      <c r="O34" s="154">
        <f t="shared" si="1"/>
        <v>0</v>
      </c>
      <c r="P34">
        <v>99.62</v>
      </c>
      <c r="Q34">
        <v>49.92</v>
      </c>
      <c r="R34">
        <v>5.82</v>
      </c>
      <c r="S34">
        <v>29</v>
      </c>
      <c r="T34">
        <v>50</v>
      </c>
      <c r="U34" s="156">
        <f t="shared" si="2"/>
        <v>234.36</v>
      </c>
      <c r="V34" s="154">
        <f t="shared" si="3"/>
        <v>0</v>
      </c>
      <c r="Y34">
        <f>BAWANA!AW34+BAWANA!AX34</f>
        <v>17.82</v>
      </c>
      <c r="Z34">
        <f>BAWANA!BD34+BAWANA!BE34</f>
        <v>17.82</v>
      </c>
      <c r="AA34">
        <f>BAWANA!X34+BAWANA!Y34</f>
        <v>17.82</v>
      </c>
      <c r="AB34">
        <f>BAWANA!AE34+BAWANA!AF34</f>
        <v>17.82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224.44</v>
      </c>
      <c r="E35">
        <f>BAWANA!AM35</f>
        <v>0</v>
      </c>
      <c r="F35">
        <f t="shared" si="4"/>
        <v>256</v>
      </c>
      <c r="G35">
        <f t="shared" si="5"/>
        <v>224.44</v>
      </c>
      <c r="H35" s="154"/>
      <c r="I35">
        <f>BRPL_EOD!AK35+BRPL_EOD!AL35</f>
        <v>99.62</v>
      </c>
      <c r="J35">
        <f>BYPL_EOD!AK35+BYPL_EOD!AL35</f>
        <v>40</v>
      </c>
      <c r="K35">
        <f>MES_EOD!AK35+MES_EOD!AL35</f>
        <v>5.82</v>
      </c>
      <c r="L35">
        <f>NDMC_EOD!AK35+NDMC_EOD!AL35</f>
        <v>29</v>
      </c>
      <c r="M35">
        <f>TPDDL_EOD!AK35+TPDDL_EOD!AL35</f>
        <v>50</v>
      </c>
      <c r="N35">
        <f t="shared" si="0"/>
        <v>224.44</v>
      </c>
      <c r="O35" s="154">
        <f t="shared" si="1"/>
        <v>0</v>
      </c>
      <c r="P35">
        <v>99.62</v>
      </c>
      <c r="Q35">
        <v>40</v>
      </c>
      <c r="R35">
        <v>5.82</v>
      </c>
      <c r="S35">
        <v>29</v>
      </c>
      <c r="T35">
        <v>50</v>
      </c>
      <c r="U35" s="156">
        <f t="shared" si="2"/>
        <v>224.44</v>
      </c>
      <c r="V35" s="154">
        <f t="shared" si="3"/>
        <v>0</v>
      </c>
      <c r="Y35">
        <f>BAWANA!AW35+BAWANA!AX35</f>
        <v>22.78</v>
      </c>
      <c r="Z35">
        <f>BAWANA!BD35+BAWANA!BE35</f>
        <v>22.78</v>
      </c>
      <c r="AA35">
        <f>BAWANA!X35+BAWANA!Y35</f>
        <v>22.78</v>
      </c>
      <c r="AB35">
        <f>BAWANA!AE35+BAWANA!AF35</f>
        <v>22.78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224.44</v>
      </c>
      <c r="E36">
        <f>BAWANA!AM36</f>
        <v>0</v>
      </c>
      <c r="F36">
        <f t="shared" si="4"/>
        <v>256</v>
      </c>
      <c r="G36">
        <f t="shared" si="5"/>
        <v>224.44</v>
      </c>
      <c r="H36" s="154"/>
      <c r="I36">
        <f>BRPL_EOD!AK36+BRPL_EOD!AL36</f>
        <v>99.62</v>
      </c>
      <c r="J36">
        <f>BYPL_EOD!AK36+BYPL_EOD!AL36</f>
        <v>40</v>
      </c>
      <c r="K36">
        <f>MES_EOD!AK36+MES_EOD!AL36</f>
        <v>5.82</v>
      </c>
      <c r="L36">
        <f>NDMC_EOD!AK36+NDMC_EOD!AL36</f>
        <v>29</v>
      </c>
      <c r="M36">
        <f>TPDDL_EOD!AK36+TPDDL_EOD!AL36</f>
        <v>50</v>
      </c>
      <c r="N36">
        <f t="shared" si="0"/>
        <v>224.44</v>
      </c>
      <c r="O36" s="154">
        <f t="shared" si="1"/>
        <v>0</v>
      </c>
      <c r="P36">
        <v>99.62</v>
      </c>
      <c r="Q36">
        <v>40</v>
      </c>
      <c r="R36">
        <v>5.82</v>
      </c>
      <c r="S36">
        <v>29</v>
      </c>
      <c r="T36">
        <v>50</v>
      </c>
      <c r="U36" s="156">
        <f t="shared" si="2"/>
        <v>224.44</v>
      </c>
      <c r="V36" s="154">
        <f t="shared" si="3"/>
        <v>0</v>
      </c>
      <c r="Y36">
        <f>BAWANA!AW36+BAWANA!AX36</f>
        <v>22.78</v>
      </c>
      <c r="Z36">
        <f>BAWANA!BD36+BAWANA!BE36</f>
        <v>22.78</v>
      </c>
      <c r="AA36">
        <f>BAWANA!X36+BAWANA!Y36</f>
        <v>22.78</v>
      </c>
      <c r="AB36">
        <f>BAWANA!AE36+BAWANA!AF36</f>
        <v>22.78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224.44</v>
      </c>
      <c r="E37">
        <f>BAWANA!AM37</f>
        <v>0</v>
      </c>
      <c r="F37">
        <f t="shared" si="4"/>
        <v>256</v>
      </c>
      <c r="G37">
        <f t="shared" si="5"/>
        <v>224.44</v>
      </c>
      <c r="H37" s="154"/>
      <c r="I37">
        <f>BRPL_EOD!AK37+BRPL_EOD!AL37</f>
        <v>99.62</v>
      </c>
      <c r="J37">
        <f>BYPL_EOD!AK37+BYPL_EOD!AL37</f>
        <v>40</v>
      </c>
      <c r="K37">
        <f>MES_EOD!AK37+MES_EOD!AL37</f>
        <v>5.82</v>
      </c>
      <c r="L37">
        <f>NDMC_EOD!AK37+NDMC_EOD!AL37</f>
        <v>29</v>
      </c>
      <c r="M37">
        <f>TPDDL_EOD!AK37+TPDDL_EOD!AL37</f>
        <v>50</v>
      </c>
      <c r="N37">
        <f t="shared" si="0"/>
        <v>224.44</v>
      </c>
      <c r="O37" s="154">
        <f t="shared" si="1"/>
        <v>0</v>
      </c>
      <c r="P37">
        <v>99.62</v>
      </c>
      <c r="Q37">
        <v>40</v>
      </c>
      <c r="R37">
        <v>5.82</v>
      </c>
      <c r="S37">
        <v>29</v>
      </c>
      <c r="T37">
        <v>50</v>
      </c>
      <c r="U37" s="156">
        <f t="shared" si="2"/>
        <v>224.44</v>
      </c>
      <c r="V37" s="154">
        <f t="shared" si="3"/>
        <v>0</v>
      </c>
      <c r="Y37">
        <f>BAWANA!AW37+BAWANA!AX37</f>
        <v>22.78</v>
      </c>
      <c r="Z37">
        <f>BAWANA!BD37+BAWANA!BE37</f>
        <v>22.78</v>
      </c>
      <c r="AA37">
        <f>BAWANA!X37+BAWANA!Y37</f>
        <v>22.78</v>
      </c>
      <c r="AB37">
        <f>BAWANA!AE37+BAWANA!AF37</f>
        <v>22.78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224.44</v>
      </c>
      <c r="E38">
        <f>BAWANA!AM38</f>
        <v>0</v>
      </c>
      <c r="F38">
        <f t="shared" si="4"/>
        <v>256</v>
      </c>
      <c r="G38">
        <f t="shared" si="5"/>
        <v>224.44</v>
      </c>
      <c r="H38" s="154"/>
      <c r="I38">
        <f>BRPL_EOD!AK38+BRPL_EOD!AL38</f>
        <v>99.62</v>
      </c>
      <c r="J38">
        <f>BYPL_EOD!AK38+BYPL_EOD!AL38</f>
        <v>40</v>
      </c>
      <c r="K38">
        <f>MES_EOD!AK38+MES_EOD!AL38</f>
        <v>5.82</v>
      </c>
      <c r="L38">
        <f>NDMC_EOD!AK38+NDMC_EOD!AL38</f>
        <v>29</v>
      </c>
      <c r="M38">
        <f>TPDDL_EOD!AK38+TPDDL_EOD!AL38</f>
        <v>50</v>
      </c>
      <c r="N38">
        <f t="shared" si="0"/>
        <v>224.44</v>
      </c>
      <c r="O38" s="154">
        <f t="shared" si="1"/>
        <v>0</v>
      </c>
      <c r="P38">
        <v>99.62</v>
      </c>
      <c r="Q38">
        <v>40</v>
      </c>
      <c r="R38">
        <v>5.82</v>
      </c>
      <c r="S38">
        <v>29</v>
      </c>
      <c r="T38">
        <v>50</v>
      </c>
      <c r="U38" s="156">
        <f t="shared" si="2"/>
        <v>224.44</v>
      </c>
      <c r="V38" s="154">
        <f t="shared" si="3"/>
        <v>0</v>
      </c>
      <c r="Y38">
        <f>BAWANA!AW38+BAWANA!AX38</f>
        <v>22.78</v>
      </c>
      <c r="Z38">
        <f>BAWANA!BD38+BAWANA!BE38</f>
        <v>22.78</v>
      </c>
      <c r="AA38">
        <f>BAWANA!X38+BAWANA!Y38</f>
        <v>22.78</v>
      </c>
      <c r="AB38">
        <f>BAWANA!AE38+BAWANA!AF38</f>
        <v>22.78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224.44</v>
      </c>
      <c r="E39">
        <f>BAWANA!AM39</f>
        <v>0</v>
      </c>
      <c r="F39">
        <f t="shared" si="4"/>
        <v>256</v>
      </c>
      <c r="G39">
        <f t="shared" si="5"/>
        <v>224.44</v>
      </c>
      <c r="H39" s="154"/>
      <c r="I39">
        <f>BRPL_EOD!AK39+BRPL_EOD!AL39</f>
        <v>99.62</v>
      </c>
      <c r="J39">
        <f>BYPL_EOD!AK39+BYPL_EOD!AL39</f>
        <v>40</v>
      </c>
      <c r="K39">
        <f>MES_EOD!AK39+MES_EOD!AL39</f>
        <v>5.82</v>
      </c>
      <c r="L39">
        <f>NDMC_EOD!AK39+NDMC_EOD!AL39</f>
        <v>29</v>
      </c>
      <c r="M39">
        <f>TPDDL_EOD!AK39+TPDDL_EOD!AL39</f>
        <v>50</v>
      </c>
      <c r="N39">
        <f t="shared" si="0"/>
        <v>224.44</v>
      </c>
      <c r="O39" s="154">
        <f t="shared" si="1"/>
        <v>0</v>
      </c>
      <c r="P39">
        <v>99.62</v>
      </c>
      <c r="Q39">
        <v>40</v>
      </c>
      <c r="R39">
        <v>5.82</v>
      </c>
      <c r="S39">
        <v>29</v>
      </c>
      <c r="T39">
        <v>50</v>
      </c>
      <c r="U39" s="156">
        <f t="shared" si="2"/>
        <v>224.44</v>
      </c>
      <c r="V39" s="154">
        <f t="shared" si="3"/>
        <v>0</v>
      </c>
      <c r="Y39">
        <f>BAWANA!AW39+BAWANA!AX39</f>
        <v>22.78</v>
      </c>
      <c r="Z39">
        <f>BAWANA!BD39+BAWANA!BE39</f>
        <v>22.78</v>
      </c>
      <c r="AA39">
        <f>BAWANA!X39+BAWANA!Y39</f>
        <v>22.78</v>
      </c>
      <c r="AB39">
        <f>BAWANA!AE39+BAWANA!AF39</f>
        <v>22.78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224.44</v>
      </c>
      <c r="E40">
        <f>BAWANA!AM40</f>
        <v>0</v>
      </c>
      <c r="F40">
        <f t="shared" si="4"/>
        <v>256</v>
      </c>
      <c r="G40">
        <f t="shared" si="5"/>
        <v>224.44</v>
      </c>
      <c r="H40" s="154"/>
      <c r="I40">
        <f>BRPL_EOD!AK40+BRPL_EOD!AL40</f>
        <v>99.62</v>
      </c>
      <c r="J40">
        <f>BYPL_EOD!AK40+BYPL_EOD!AL40</f>
        <v>40</v>
      </c>
      <c r="K40">
        <f>MES_EOD!AK40+MES_EOD!AL40</f>
        <v>5.82</v>
      </c>
      <c r="L40">
        <f>NDMC_EOD!AK40+NDMC_EOD!AL40</f>
        <v>29</v>
      </c>
      <c r="M40">
        <f>TPDDL_EOD!AK40+TPDDL_EOD!AL40</f>
        <v>50</v>
      </c>
      <c r="N40">
        <f t="shared" si="0"/>
        <v>224.44</v>
      </c>
      <c r="O40" s="154">
        <f t="shared" si="1"/>
        <v>0</v>
      </c>
      <c r="P40">
        <v>99.62</v>
      </c>
      <c r="Q40">
        <v>40</v>
      </c>
      <c r="R40">
        <v>5.82</v>
      </c>
      <c r="S40">
        <v>29</v>
      </c>
      <c r="T40">
        <v>50</v>
      </c>
      <c r="U40" s="156">
        <f t="shared" si="2"/>
        <v>224.44</v>
      </c>
      <c r="V40" s="154">
        <f t="shared" si="3"/>
        <v>0</v>
      </c>
      <c r="Y40">
        <f>BAWANA!AW40+BAWANA!AX40</f>
        <v>22.78</v>
      </c>
      <c r="Z40">
        <f>BAWANA!BD40+BAWANA!BE40</f>
        <v>22.78</v>
      </c>
      <c r="AA40">
        <f>BAWANA!X40+BAWANA!Y40</f>
        <v>22.78</v>
      </c>
      <c r="AB40">
        <f>BAWANA!AE40+BAWANA!AF40</f>
        <v>22.78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244.04</v>
      </c>
      <c r="E41">
        <f>BAWANA!AM41</f>
        <v>0</v>
      </c>
      <c r="F41">
        <f t="shared" si="4"/>
        <v>256</v>
      </c>
      <c r="G41">
        <f t="shared" si="5"/>
        <v>244.04</v>
      </c>
      <c r="H41" s="154"/>
      <c r="I41">
        <f>BRPL_EOD!AK41+BRPL_EOD!AL41</f>
        <v>99.62</v>
      </c>
      <c r="J41">
        <f>BYPL_EOD!AK41+BYPL_EOD!AL41</f>
        <v>40</v>
      </c>
      <c r="K41">
        <f>MES_EOD!AK41+MES_EOD!AL41</f>
        <v>5.82</v>
      </c>
      <c r="L41">
        <f>NDMC_EOD!AK41+NDMC_EOD!AL41</f>
        <v>29</v>
      </c>
      <c r="M41">
        <f>TPDDL_EOD!AK41+TPDDL_EOD!AL41</f>
        <v>69.599999999999994</v>
      </c>
      <c r="N41">
        <f t="shared" si="0"/>
        <v>244.04</v>
      </c>
      <c r="O41" s="154">
        <f t="shared" si="1"/>
        <v>0</v>
      </c>
      <c r="P41">
        <v>99.62</v>
      </c>
      <c r="Q41">
        <v>40</v>
      </c>
      <c r="R41">
        <v>5.82</v>
      </c>
      <c r="S41">
        <v>29</v>
      </c>
      <c r="T41">
        <v>69.599999999999994</v>
      </c>
      <c r="U41" s="156">
        <f t="shared" si="2"/>
        <v>244.04</v>
      </c>
      <c r="V41" s="154">
        <f t="shared" si="3"/>
        <v>0</v>
      </c>
      <c r="Y41">
        <f>BAWANA!AW41+BAWANA!AX41</f>
        <v>12.98</v>
      </c>
      <c r="Z41">
        <f>BAWANA!BD41+BAWANA!BE41</f>
        <v>12.98</v>
      </c>
      <c r="AA41">
        <f>BAWANA!X41+BAWANA!Y41</f>
        <v>12.98</v>
      </c>
      <c r="AB41">
        <f>BAWANA!AE41+BAWANA!AF41</f>
        <v>12.98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244.04</v>
      </c>
      <c r="E42">
        <f>BAWANA!AM42</f>
        <v>0</v>
      </c>
      <c r="F42">
        <f t="shared" si="4"/>
        <v>256</v>
      </c>
      <c r="G42">
        <f t="shared" si="5"/>
        <v>244.04</v>
      </c>
      <c r="H42" s="154"/>
      <c r="I42">
        <f>BRPL_EOD!AK42+BRPL_EOD!AL42</f>
        <v>99.62</v>
      </c>
      <c r="J42">
        <f>BYPL_EOD!AK42+BYPL_EOD!AL42</f>
        <v>40</v>
      </c>
      <c r="K42">
        <f>MES_EOD!AK42+MES_EOD!AL42</f>
        <v>5.82</v>
      </c>
      <c r="L42">
        <f>NDMC_EOD!AK42+NDMC_EOD!AL42</f>
        <v>29</v>
      </c>
      <c r="M42">
        <f>TPDDL_EOD!AK42+TPDDL_EOD!AL42</f>
        <v>69.599999999999994</v>
      </c>
      <c r="N42">
        <f t="shared" si="0"/>
        <v>244.04</v>
      </c>
      <c r="O42" s="154">
        <f t="shared" si="1"/>
        <v>0</v>
      </c>
      <c r="P42">
        <v>99.62</v>
      </c>
      <c r="Q42">
        <v>40</v>
      </c>
      <c r="R42">
        <v>5.82</v>
      </c>
      <c r="S42">
        <v>29</v>
      </c>
      <c r="T42">
        <v>69.599999999999994</v>
      </c>
      <c r="U42" s="156">
        <f t="shared" si="2"/>
        <v>244.04</v>
      </c>
      <c r="V42" s="154">
        <f t="shared" si="3"/>
        <v>0</v>
      </c>
      <c r="Y42">
        <f>BAWANA!AW42+BAWANA!AX42</f>
        <v>12.98</v>
      </c>
      <c r="Z42">
        <f>BAWANA!BD42+BAWANA!BE42</f>
        <v>12.98</v>
      </c>
      <c r="AA42">
        <f>BAWANA!X42+BAWANA!Y42</f>
        <v>12.98</v>
      </c>
      <c r="AB42">
        <f>BAWANA!AE42+BAWANA!AF42</f>
        <v>12.98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244.04</v>
      </c>
      <c r="E43">
        <f>BAWANA!AM43</f>
        <v>0</v>
      </c>
      <c r="F43">
        <f t="shared" si="4"/>
        <v>256</v>
      </c>
      <c r="G43">
        <f t="shared" si="5"/>
        <v>244.04</v>
      </c>
      <c r="H43" s="154"/>
      <c r="I43">
        <f>BRPL_EOD!AK43+BRPL_EOD!AL43</f>
        <v>99.62</v>
      </c>
      <c r="J43">
        <f>BYPL_EOD!AK43+BYPL_EOD!AL43</f>
        <v>40</v>
      </c>
      <c r="K43">
        <f>MES_EOD!AK43+MES_EOD!AL43</f>
        <v>5.82</v>
      </c>
      <c r="L43">
        <f>NDMC_EOD!AK43+NDMC_EOD!AL43</f>
        <v>29</v>
      </c>
      <c r="M43">
        <f>TPDDL_EOD!AK43+TPDDL_EOD!AL43</f>
        <v>69.599999999999994</v>
      </c>
      <c r="N43">
        <f t="shared" si="0"/>
        <v>244.04</v>
      </c>
      <c r="O43" s="154">
        <f t="shared" si="1"/>
        <v>0</v>
      </c>
      <c r="P43">
        <v>99.62</v>
      </c>
      <c r="Q43">
        <v>40</v>
      </c>
      <c r="R43">
        <v>5.82</v>
      </c>
      <c r="S43">
        <v>29</v>
      </c>
      <c r="T43">
        <v>69.599999999999994</v>
      </c>
      <c r="U43" s="156">
        <f t="shared" si="2"/>
        <v>244.04</v>
      </c>
      <c r="V43" s="154">
        <f t="shared" si="3"/>
        <v>0</v>
      </c>
      <c r="Y43">
        <f>BAWANA!AW43+BAWANA!AX43</f>
        <v>12.98</v>
      </c>
      <c r="Z43">
        <f>BAWANA!BD43+BAWANA!BE43</f>
        <v>12.98</v>
      </c>
      <c r="AA43">
        <f>BAWANA!X43+BAWANA!Y43</f>
        <v>12.98</v>
      </c>
      <c r="AB43">
        <f>BAWANA!AE43+BAWANA!AF43</f>
        <v>12.98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244.04</v>
      </c>
      <c r="E44">
        <f>BAWANA!AM44</f>
        <v>0</v>
      </c>
      <c r="F44">
        <f t="shared" si="4"/>
        <v>256</v>
      </c>
      <c r="G44">
        <f t="shared" si="5"/>
        <v>244.04</v>
      </c>
      <c r="H44" s="154"/>
      <c r="I44">
        <f>BRPL_EOD!AK44+BRPL_EOD!AL44</f>
        <v>99.62</v>
      </c>
      <c r="J44">
        <f>BYPL_EOD!AK44+BYPL_EOD!AL44</f>
        <v>40</v>
      </c>
      <c r="K44">
        <f>MES_EOD!AK44+MES_EOD!AL44</f>
        <v>5.82</v>
      </c>
      <c r="L44">
        <f>NDMC_EOD!AK44+NDMC_EOD!AL44</f>
        <v>29</v>
      </c>
      <c r="M44">
        <f>TPDDL_EOD!AK44+TPDDL_EOD!AL44</f>
        <v>69.599999999999994</v>
      </c>
      <c r="N44">
        <f t="shared" si="0"/>
        <v>244.04</v>
      </c>
      <c r="O44" s="154">
        <f t="shared" si="1"/>
        <v>0</v>
      </c>
      <c r="P44">
        <v>99.62</v>
      </c>
      <c r="Q44">
        <v>40</v>
      </c>
      <c r="R44">
        <v>5.82</v>
      </c>
      <c r="S44">
        <v>29</v>
      </c>
      <c r="T44">
        <v>69.599999999999994</v>
      </c>
      <c r="U44" s="156">
        <f t="shared" si="2"/>
        <v>244.04</v>
      </c>
      <c r="V44" s="154">
        <f t="shared" si="3"/>
        <v>0</v>
      </c>
      <c r="Y44">
        <f>BAWANA!AW44+BAWANA!AX44</f>
        <v>12.98</v>
      </c>
      <c r="Z44">
        <f>BAWANA!BD44+BAWANA!BE44</f>
        <v>12.98</v>
      </c>
      <c r="AA44">
        <f>BAWANA!X44+BAWANA!Y44</f>
        <v>12.98</v>
      </c>
      <c r="AB44">
        <f>BAWANA!AE44+BAWANA!AF44</f>
        <v>12.98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244.04</v>
      </c>
      <c r="E45">
        <f>BAWANA!AM45</f>
        <v>0</v>
      </c>
      <c r="F45">
        <f t="shared" si="4"/>
        <v>256</v>
      </c>
      <c r="G45">
        <f t="shared" si="5"/>
        <v>244.04</v>
      </c>
      <c r="H45" s="154"/>
      <c r="I45">
        <f>BRPL_EOD!AK45+BRPL_EOD!AL45</f>
        <v>99.62</v>
      </c>
      <c r="J45">
        <f>BYPL_EOD!AK45+BYPL_EOD!AL45</f>
        <v>40</v>
      </c>
      <c r="K45">
        <f>MES_EOD!AK45+MES_EOD!AL45</f>
        <v>5.82</v>
      </c>
      <c r="L45">
        <f>NDMC_EOD!AK45+NDMC_EOD!AL45</f>
        <v>29</v>
      </c>
      <c r="M45">
        <f>TPDDL_EOD!AK45+TPDDL_EOD!AL45</f>
        <v>69.599999999999994</v>
      </c>
      <c r="N45">
        <f t="shared" si="0"/>
        <v>244.04</v>
      </c>
      <c r="O45" s="154">
        <f t="shared" si="1"/>
        <v>0</v>
      </c>
      <c r="P45">
        <v>99.62</v>
      </c>
      <c r="Q45">
        <v>40</v>
      </c>
      <c r="R45">
        <v>5.82</v>
      </c>
      <c r="S45">
        <v>29</v>
      </c>
      <c r="T45">
        <v>69.599999999999994</v>
      </c>
      <c r="U45" s="156">
        <f t="shared" si="2"/>
        <v>244.04</v>
      </c>
      <c r="V45" s="154">
        <f t="shared" si="3"/>
        <v>0</v>
      </c>
      <c r="Y45">
        <f>BAWANA!AW45+BAWANA!AX45</f>
        <v>12.98</v>
      </c>
      <c r="Z45">
        <f>BAWANA!BD45+BAWANA!BE45</f>
        <v>12.98</v>
      </c>
      <c r="AA45">
        <f>BAWANA!X45+BAWANA!Y45</f>
        <v>12.98</v>
      </c>
      <c r="AB45">
        <f>BAWANA!AE45+BAWANA!AF45</f>
        <v>12.98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244.04</v>
      </c>
      <c r="E46">
        <f>BAWANA!AM46</f>
        <v>0</v>
      </c>
      <c r="F46">
        <f t="shared" si="4"/>
        <v>256</v>
      </c>
      <c r="G46">
        <f t="shared" si="5"/>
        <v>244.04</v>
      </c>
      <c r="H46" s="154"/>
      <c r="I46">
        <f>BRPL_EOD!AK46+BRPL_EOD!AL46</f>
        <v>99.62</v>
      </c>
      <c r="J46">
        <f>BYPL_EOD!AK46+BYPL_EOD!AL46</f>
        <v>40</v>
      </c>
      <c r="K46">
        <f>MES_EOD!AK46+MES_EOD!AL46</f>
        <v>5.82</v>
      </c>
      <c r="L46">
        <f>NDMC_EOD!AK46+NDMC_EOD!AL46</f>
        <v>29</v>
      </c>
      <c r="M46">
        <f>TPDDL_EOD!AK46+TPDDL_EOD!AL46</f>
        <v>69.599999999999994</v>
      </c>
      <c r="N46">
        <f t="shared" si="0"/>
        <v>244.04</v>
      </c>
      <c r="O46" s="154">
        <f t="shared" si="1"/>
        <v>0</v>
      </c>
      <c r="P46">
        <v>99.62</v>
      </c>
      <c r="Q46">
        <v>40</v>
      </c>
      <c r="R46">
        <v>5.82</v>
      </c>
      <c r="S46">
        <v>29</v>
      </c>
      <c r="T46">
        <v>69.599999999999994</v>
      </c>
      <c r="U46" s="156">
        <f t="shared" si="2"/>
        <v>244.04</v>
      </c>
      <c r="V46" s="154">
        <f t="shared" si="3"/>
        <v>0</v>
      </c>
      <c r="Y46">
        <f>BAWANA!AW46+BAWANA!AX46</f>
        <v>12.98</v>
      </c>
      <c r="Z46">
        <f>BAWANA!BD46+BAWANA!BE46</f>
        <v>12.98</v>
      </c>
      <c r="AA46">
        <f>BAWANA!X46+BAWANA!Y46</f>
        <v>12.98</v>
      </c>
      <c r="AB46">
        <f>BAWANA!AE46+BAWANA!AF46</f>
        <v>12.98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253.96</v>
      </c>
      <c r="E47">
        <f>BAWANA!AM47</f>
        <v>0</v>
      </c>
      <c r="F47">
        <f t="shared" si="4"/>
        <v>256</v>
      </c>
      <c r="G47">
        <f t="shared" si="5"/>
        <v>253.96</v>
      </c>
      <c r="H47" s="154"/>
      <c r="I47">
        <f>BRPL_EOD!AK47+BRPL_EOD!AL47</f>
        <v>99.62</v>
      </c>
      <c r="J47">
        <f>BYPL_EOD!AK47+BYPL_EOD!AL47</f>
        <v>49.92</v>
      </c>
      <c r="K47">
        <f>MES_EOD!AK47+MES_EOD!AL47</f>
        <v>5.82</v>
      </c>
      <c r="L47">
        <f>NDMC_EOD!AK47+NDMC_EOD!AL47</f>
        <v>29</v>
      </c>
      <c r="M47">
        <f>TPDDL_EOD!AK47+TPDDL_EOD!AL47</f>
        <v>69.599999999999994</v>
      </c>
      <c r="N47">
        <f t="shared" si="0"/>
        <v>253.96</v>
      </c>
      <c r="O47" s="154">
        <f t="shared" si="1"/>
        <v>0</v>
      </c>
      <c r="P47">
        <v>99.62</v>
      </c>
      <c r="Q47">
        <v>49.92</v>
      </c>
      <c r="R47">
        <v>5.82</v>
      </c>
      <c r="S47">
        <v>29</v>
      </c>
      <c r="T47">
        <v>69.599999999999994</v>
      </c>
      <c r="U47" s="156">
        <f t="shared" si="2"/>
        <v>253.96</v>
      </c>
      <c r="V47" s="154">
        <f t="shared" si="3"/>
        <v>0</v>
      </c>
      <c r="Y47">
        <f>BAWANA!AW47+BAWANA!AX47</f>
        <v>8.02</v>
      </c>
      <c r="Z47">
        <f>BAWANA!BD47+BAWANA!BE47</f>
        <v>8.02</v>
      </c>
      <c r="AA47">
        <f>BAWANA!X47+BAWANA!Y47</f>
        <v>8.02</v>
      </c>
      <c r="AB47">
        <f>BAWANA!AE47+BAWANA!AF47</f>
        <v>8.02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253.96</v>
      </c>
      <c r="E48">
        <f>BAWANA!AM48</f>
        <v>0</v>
      </c>
      <c r="F48">
        <f t="shared" si="4"/>
        <v>256</v>
      </c>
      <c r="G48">
        <f t="shared" si="5"/>
        <v>253.96</v>
      </c>
      <c r="H48" s="154"/>
      <c r="I48">
        <f>BRPL_EOD!AK48+BRPL_EOD!AL48</f>
        <v>99.62</v>
      </c>
      <c r="J48">
        <f>BYPL_EOD!AK48+BYPL_EOD!AL48</f>
        <v>49.92</v>
      </c>
      <c r="K48">
        <f>MES_EOD!AK48+MES_EOD!AL48</f>
        <v>5.82</v>
      </c>
      <c r="L48">
        <f>NDMC_EOD!AK48+NDMC_EOD!AL48</f>
        <v>29</v>
      </c>
      <c r="M48">
        <f>TPDDL_EOD!AK48+TPDDL_EOD!AL48</f>
        <v>69.599999999999994</v>
      </c>
      <c r="N48">
        <f t="shared" si="0"/>
        <v>253.96</v>
      </c>
      <c r="O48" s="154">
        <f t="shared" si="1"/>
        <v>0</v>
      </c>
      <c r="P48">
        <v>99.62</v>
      </c>
      <c r="Q48">
        <v>49.92</v>
      </c>
      <c r="R48">
        <v>5.82</v>
      </c>
      <c r="S48">
        <v>29</v>
      </c>
      <c r="T48">
        <v>69.599999999999994</v>
      </c>
      <c r="U48" s="156">
        <f t="shared" si="2"/>
        <v>253.96</v>
      </c>
      <c r="V48" s="154">
        <f t="shared" si="3"/>
        <v>0</v>
      </c>
      <c r="Y48">
        <f>BAWANA!AW48+BAWANA!AX48</f>
        <v>8.02</v>
      </c>
      <c r="Z48">
        <f>BAWANA!BD48+BAWANA!BE48</f>
        <v>8.02</v>
      </c>
      <c r="AA48">
        <f>BAWANA!X48+BAWANA!Y48</f>
        <v>8.02</v>
      </c>
      <c r="AB48">
        <f>BAWANA!AE48+BAWANA!AF48</f>
        <v>8.02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253.96</v>
      </c>
      <c r="E49">
        <f>BAWANA!AM49</f>
        <v>0</v>
      </c>
      <c r="F49">
        <f t="shared" si="4"/>
        <v>256</v>
      </c>
      <c r="G49">
        <f t="shared" si="5"/>
        <v>253.96</v>
      </c>
      <c r="H49" s="154"/>
      <c r="I49">
        <f>BRPL_EOD!AK49+BRPL_EOD!AL49</f>
        <v>99.62</v>
      </c>
      <c r="J49">
        <f>BYPL_EOD!AK49+BYPL_EOD!AL49</f>
        <v>49.92</v>
      </c>
      <c r="K49">
        <f>MES_EOD!AK49+MES_EOD!AL49</f>
        <v>5.82</v>
      </c>
      <c r="L49">
        <f>NDMC_EOD!AK49+NDMC_EOD!AL49</f>
        <v>29</v>
      </c>
      <c r="M49">
        <f>TPDDL_EOD!AK49+TPDDL_EOD!AL49</f>
        <v>69.599999999999994</v>
      </c>
      <c r="N49">
        <f t="shared" si="0"/>
        <v>253.96</v>
      </c>
      <c r="O49" s="154">
        <f t="shared" si="1"/>
        <v>0</v>
      </c>
      <c r="P49">
        <v>99.62</v>
      </c>
      <c r="Q49">
        <v>49.92</v>
      </c>
      <c r="R49">
        <v>5.82</v>
      </c>
      <c r="S49">
        <v>29</v>
      </c>
      <c r="T49">
        <v>69.599999999999994</v>
      </c>
      <c r="U49" s="156">
        <f t="shared" si="2"/>
        <v>253.96</v>
      </c>
      <c r="V49" s="154">
        <f t="shared" si="3"/>
        <v>0</v>
      </c>
      <c r="Y49">
        <f>BAWANA!AW49+BAWANA!AX49</f>
        <v>8.02</v>
      </c>
      <c r="Z49">
        <f>BAWANA!BD49+BAWANA!BE49</f>
        <v>8.02</v>
      </c>
      <c r="AA49">
        <f>BAWANA!X49+BAWANA!Y49</f>
        <v>8.02</v>
      </c>
      <c r="AB49">
        <f>BAWANA!AE49+BAWANA!AF49</f>
        <v>8.02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253.96</v>
      </c>
      <c r="E50">
        <f>BAWANA!AM50</f>
        <v>0</v>
      </c>
      <c r="F50">
        <f t="shared" si="4"/>
        <v>256</v>
      </c>
      <c r="G50">
        <f t="shared" si="5"/>
        <v>253.96</v>
      </c>
      <c r="H50" s="154"/>
      <c r="I50">
        <f>BRPL_EOD!AK50+BRPL_EOD!AL50</f>
        <v>99.62</v>
      </c>
      <c r="J50">
        <f>BYPL_EOD!AK50+BYPL_EOD!AL50</f>
        <v>49.92</v>
      </c>
      <c r="K50">
        <f>MES_EOD!AK50+MES_EOD!AL50</f>
        <v>5.82</v>
      </c>
      <c r="L50">
        <f>NDMC_EOD!AK50+NDMC_EOD!AL50</f>
        <v>29</v>
      </c>
      <c r="M50">
        <f>TPDDL_EOD!AK50+TPDDL_EOD!AL50</f>
        <v>69.599999999999994</v>
      </c>
      <c r="N50">
        <f t="shared" si="0"/>
        <v>253.96</v>
      </c>
      <c r="O50" s="154">
        <f t="shared" si="1"/>
        <v>0</v>
      </c>
      <c r="P50">
        <v>99.62</v>
      </c>
      <c r="Q50">
        <v>49.92</v>
      </c>
      <c r="R50">
        <v>5.82</v>
      </c>
      <c r="S50">
        <v>29</v>
      </c>
      <c r="T50">
        <v>69.599999999999994</v>
      </c>
      <c r="U50" s="156">
        <f t="shared" si="2"/>
        <v>253.96</v>
      </c>
      <c r="V50" s="154">
        <f t="shared" si="3"/>
        <v>0</v>
      </c>
      <c r="Y50">
        <f>BAWANA!AW50+BAWANA!AX50</f>
        <v>8.02</v>
      </c>
      <c r="Z50">
        <f>BAWANA!BD50+BAWANA!BE50</f>
        <v>8.02</v>
      </c>
      <c r="AA50">
        <f>BAWANA!X50+BAWANA!Y50</f>
        <v>8.02</v>
      </c>
      <c r="AB50">
        <f>BAWANA!AE50+BAWANA!AF50</f>
        <v>8.02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253.95999999999998</v>
      </c>
      <c r="E51">
        <f>BAWANA!AM51</f>
        <v>0</v>
      </c>
      <c r="F51">
        <f t="shared" si="4"/>
        <v>256</v>
      </c>
      <c r="G51">
        <f t="shared" si="5"/>
        <v>253.95999999999998</v>
      </c>
      <c r="H51" s="154"/>
      <c r="I51">
        <f>BRPL_EOD!AK51+BRPL_EOD!AL51</f>
        <v>99.62</v>
      </c>
      <c r="J51">
        <f>BYPL_EOD!AK51+BYPL_EOD!AL51</f>
        <v>49.92</v>
      </c>
      <c r="K51">
        <f>MES_EOD!AK51+MES_EOD!AL51</f>
        <v>5.82</v>
      </c>
      <c r="L51">
        <f>NDMC_EOD!AK51+NDMC_EOD!AL51</f>
        <v>29</v>
      </c>
      <c r="M51">
        <f>TPDDL_EOD!AK51+TPDDL_EOD!AL51</f>
        <v>69.599999999999994</v>
      </c>
      <c r="N51">
        <f t="shared" si="0"/>
        <v>253.96</v>
      </c>
      <c r="O51" s="154">
        <f t="shared" si="1"/>
        <v>0</v>
      </c>
      <c r="P51">
        <v>99.61999999999999</v>
      </c>
      <c r="Q51">
        <v>49.919999999999995</v>
      </c>
      <c r="R51">
        <v>5.8199999999999994</v>
      </c>
      <c r="S51">
        <v>28.999999999999996</v>
      </c>
      <c r="T51">
        <v>69.59999999999998</v>
      </c>
      <c r="U51" s="156">
        <f t="shared" si="2"/>
        <v>253.95999999999998</v>
      </c>
      <c r="V51" s="154">
        <f t="shared" si="3"/>
        <v>0</v>
      </c>
      <c r="Y51">
        <f>BAWANA!AW51+BAWANA!AX51</f>
        <v>32</v>
      </c>
      <c r="Z51">
        <f>BAWANA!BD51+BAWANA!BE51</f>
        <v>0</v>
      </c>
      <c r="AA51">
        <f>BAWANA!X51+BAWANA!Y51</f>
        <v>32</v>
      </c>
      <c r="AB51">
        <f>BAWANA!AE51+BAWANA!AF51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253.95999999999998</v>
      </c>
      <c r="E52">
        <f>BAWANA!AM52</f>
        <v>0</v>
      </c>
      <c r="F52">
        <f t="shared" si="4"/>
        <v>256</v>
      </c>
      <c r="G52">
        <f t="shared" si="5"/>
        <v>253.95999999999998</v>
      </c>
      <c r="H52" s="154"/>
      <c r="I52">
        <f>BRPL_EOD!AK52+BRPL_EOD!AL52</f>
        <v>99.62</v>
      </c>
      <c r="J52">
        <f>BYPL_EOD!AK52+BYPL_EOD!AL52</f>
        <v>49.92</v>
      </c>
      <c r="K52">
        <f>MES_EOD!AK52+MES_EOD!AL52</f>
        <v>5.82</v>
      </c>
      <c r="L52">
        <f>NDMC_EOD!AK52+NDMC_EOD!AL52</f>
        <v>29</v>
      </c>
      <c r="M52">
        <f>TPDDL_EOD!AK52+TPDDL_EOD!AL52</f>
        <v>69.599999999999994</v>
      </c>
      <c r="N52">
        <f t="shared" si="0"/>
        <v>253.96</v>
      </c>
      <c r="O52" s="154">
        <f t="shared" si="1"/>
        <v>0</v>
      </c>
      <c r="P52">
        <v>99.61999999999999</v>
      </c>
      <c r="Q52">
        <v>49.919999999999995</v>
      </c>
      <c r="R52">
        <v>5.8199999999999994</v>
      </c>
      <c r="S52">
        <v>28.999999999999996</v>
      </c>
      <c r="T52">
        <v>69.59999999999998</v>
      </c>
      <c r="U52" s="156">
        <f t="shared" si="2"/>
        <v>253.95999999999998</v>
      </c>
      <c r="V52" s="154">
        <f t="shared" si="3"/>
        <v>0</v>
      </c>
      <c r="Y52">
        <f>BAWANA!AW52+BAWANA!AX52</f>
        <v>32</v>
      </c>
      <c r="Z52">
        <f>BAWANA!BD52+BAWANA!BE52</f>
        <v>0</v>
      </c>
      <c r="AA52">
        <f>BAWANA!X52+BAWANA!Y52</f>
        <v>32</v>
      </c>
      <c r="AB52">
        <f>BAWANA!AE52+BAWANA!AF52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253.95999999999998</v>
      </c>
      <c r="E53">
        <f>BAWANA!AM53</f>
        <v>0</v>
      </c>
      <c r="F53">
        <f t="shared" si="4"/>
        <v>256</v>
      </c>
      <c r="G53">
        <f t="shared" si="5"/>
        <v>253.95999999999998</v>
      </c>
      <c r="H53" s="154"/>
      <c r="I53">
        <f>BRPL_EOD!AK53+BRPL_EOD!AL53</f>
        <v>99.62</v>
      </c>
      <c r="J53">
        <f>BYPL_EOD!AK53+BYPL_EOD!AL53</f>
        <v>49.92</v>
      </c>
      <c r="K53">
        <f>MES_EOD!AK53+MES_EOD!AL53</f>
        <v>5.82</v>
      </c>
      <c r="L53">
        <f>NDMC_EOD!AK53+NDMC_EOD!AL53</f>
        <v>29</v>
      </c>
      <c r="M53">
        <f>TPDDL_EOD!AK53+TPDDL_EOD!AL53</f>
        <v>69.599999999999994</v>
      </c>
      <c r="N53">
        <f t="shared" si="0"/>
        <v>253.96</v>
      </c>
      <c r="O53" s="154">
        <f t="shared" si="1"/>
        <v>0</v>
      </c>
      <c r="P53">
        <v>99.61999999999999</v>
      </c>
      <c r="Q53">
        <v>49.919999999999995</v>
      </c>
      <c r="R53">
        <v>5.8199999999999994</v>
      </c>
      <c r="S53">
        <v>28.999999999999996</v>
      </c>
      <c r="T53">
        <v>69.59999999999998</v>
      </c>
      <c r="U53" s="156">
        <f t="shared" si="2"/>
        <v>253.95999999999998</v>
      </c>
      <c r="V53" s="154">
        <f t="shared" si="3"/>
        <v>0</v>
      </c>
      <c r="Y53">
        <f>BAWANA!AW53+BAWANA!AX53</f>
        <v>32</v>
      </c>
      <c r="Z53">
        <f>BAWANA!BD53+BAWANA!BE53</f>
        <v>0</v>
      </c>
      <c r="AA53">
        <f>BAWANA!X53+BAWANA!Y53</f>
        <v>32</v>
      </c>
      <c r="AB53">
        <f>BAWANA!AE53+BAWANA!AF53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253.95999999999998</v>
      </c>
      <c r="E54">
        <f>BAWANA!AM54</f>
        <v>0</v>
      </c>
      <c r="F54">
        <f t="shared" si="4"/>
        <v>256</v>
      </c>
      <c r="G54">
        <f t="shared" si="5"/>
        <v>253.95999999999998</v>
      </c>
      <c r="H54" s="154"/>
      <c r="I54">
        <f>BRPL_EOD!AK54+BRPL_EOD!AL54</f>
        <v>99.62</v>
      </c>
      <c r="J54">
        <f>BYPL_EOD!AK54+BYPL_EOD!AL54</f>
        <v>49.92</v>
      </c>
      <c r="K54">
        <f>MES_EOD!AK54+MES_EOD!AL54</f>
        <v>5.82</v>
      </c>
      <c r="L54">
        <f>NDMC_EOD!AK54+NDMC_EOD!AL54</f>
        <v>29</v>
      </c>
      <c r="M54">
        <f>TPDDL_EOD!AK54+TPDDL_EOD!AL54</f>
        <v>69.599999999999994</v>
      </c>
      <c r="N54">
        <f t="shared" si="0"/>
        <v>253.96</v>
      </c>
      <c r="O54" s="154">
        <f t="shared" si="1"/>
        <v>0</v>
      </c>
      <c r="P54">
        <v>99.61999999999999</v>
      </c>
      <c r="Q54">
        <v>49.919999999999995</v>
      </c>
      <c r="R54">
        <v>5.8199999999999994</v>
      </c>
      <c r="S54">
        <v>28.999999999999996</v>
      </c>
      <c r="T54">
        <v>69.59999999999998</v>
      </c>
      <c r="U54" s="156">
        <f t="shared" si="2"/>
        <v>253.95999999999998</v>
      </c>
      <c r="V54" s="154">
        <f t="shared" si="3"/>
        <v>0</v>
      </c>
      <c r="Y54">
        <f>BAWANA!AW54+BAWANA!AX54</f>
        <v>32</v>
      </c>
      <c r="Z54">
        <f>BAWANA!BD54+BAWANA!BE54</f>
        <v>0</v>
      </c>
      <c r="AA54">
        <f>BAWANA!X54+BAWANA!Y54</f>
        <v>32</v>
      </c>
      <c r="AB54">
        <f>BAWANA!AE54+BAWANA!AF54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253.95999999999998</v>
      </c>
      <c r="E55">
        <f>BAWANA!AM55</f>
        <v>0</v>
      </c>
      <c r="F55">
        <f t="shared" si="4"/>
        <v>256</v>
      </c>
      <c r="G55">
        <f t="shared" si="5"/>
        <v>253.95999999999998</v>
      </c>
      <c r="H55" s="154"/>
      <c r="I55">
        <f>BRPL_EOD!AK55+BRPL_EOD!AL55</f>
        <v>99.62</v>
      </c>
      <c r="J55">
        <f>BYPL_EOD!AK55+BYPL_EOD!AL55</f>
        <v>49.92</v>
      </c>
      <c r="K55">
        <f>MES_EOD!AK55+MES_EOD!AL55</f>
        <v>5.82</v>
      </c>
      <c r="L55">
        <f>NDMC_EOD!AK55+NDMC_EOD!AL55</f>
        <v>29</v>
      </c>
      <c r="M55">
        <f>TPDDL_EOD!AK55+TPDDL_EOD!AL55</f>
        <v>69.599999999999994</v>
      </c>
      <c r="N55">
        <f t="shared" si="0"/>
        <v>253.96</v>
      </c>
      <c r="O55" s="154">
        <f t="shared" si="1"/>
        <v>0</v>
      </c>
      <c r="P55">
        <v>99.61999999999999</v>
      </c>
      <c r="Q55">
        <v>49.919999999999995</v>
      </c>
      <c r="R55">
        <v>5.8199999999999994</v>
      </c>
      <c r="S55">
        <v>28.999999999999996</v>
      </c>
      <c r="T55">
        <v>69.59999999999998</v>
      </c>
      <c r="U55" s="156">
        <f t="shared" si="2"/>
        <v>253.95999999999998</v>
      </c>
      <c r="V55" s="154">
        <f t="shared" si="3"/>
        <v>0</v>
      </c>
      <c r="Y55">
        <f>BAWANA!AW55+BAWANA!AX55</f>
        <v>32</v>
      </c>
      <c r="Z55">
        <f>BAWANA!BD55+BAWANA!BE55</f>
        <v>0</v>
      </c>
      <c r="AA55">
        <f>BAWANA!X55+BAWANA!Y55</f>
        <v>32</v>
      </c>
      <c r="AB55">
        <f>BAWANA!AE55+BAWANA!AF55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253.95999999999998</v>
      </c>
      <c r="E56">
        <f>BAWANA!AM56</f>
        <v>0</v>
      </c>
      <c r="F56">
        <f t="shared" si="4"/>
        <v>256</v>
      </c>
      <c r="G56">
        <f t="shared" si="5"/>
        <v>253.95999999999998</v>
      </c>
      <c r="H56" s="154"/>
      <c r="I56">
        <f>BRPL_EOD!AK56+BRPL_EOD!AL56</f>
        <v>99.62</v>
      </c>
      <c r="J56">
        <f>BYPL_EOD!AK56+BYPL_EOD!AL56</f>
        <v>49.92</v>
      </c>
      <c r="K56">
        <f>MES_EOD!AK56+MES_EOD!AL56</f>
        <v>5.82</v>
      </c>
      <c r="L56">
        <f>NDMC_EOD!AK56+NDMC_EOD!AL56</f>
        <v>29</v>
      </c>
      <c r="M56">
        <f>TPDDL_EOD!AK56+TPDDL_EOD!AL56</f>
        <v>69.599999999999994</v>
      </c>
      <c r="N56">
        <f t="shared" si="0"/>
        <v>253.96</v>
      </c>
      <c r="O56" s="154">
        <f t="shared" si="1"/>
        <v>0</v>
      </c>
      <c r="P56">
        <v>99.61999999999999</v>
      </c>
      <c r="Q56">
        <v>49.919999999999995</v>
      </c>
      <c r="R56">
        <v>5.8199999999999994</v>
      </c>
      <c r="S56">
        <v>28.999999999999996</v>
      </c>
      <c r="T56">
        <v>69.59999999999998</v>
      </c>
      <c r="U56" s="156">
        <f t="shared" si="2"/>
        <v>253.95999999999998</v>
      </c>
      <c r="V56" s="154">
        <f t="shared" si="3"/>
        <v>0</v>
      </c>
      <c r="Y56">
        <f>BAWANA!AW56+BAWANA!AX56</f>
        <v>32</v>
      </c>
      <c r="Z56">
        <f>BAWANA!BD56+BAWANA!BE56</f>
        <v>0</v>
      </c>
      <c r="AA56">
        <f>BAWANA!X56+BAWANA!Y56</f>
        <v>32</v>
      </c>
      <c r="AB56">
        <f>BAWANA!AE56+BAWANA!AF56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253.95999999999998</v>
      </c>
      <c r="E57">
        <f>BAWANA!AM57</f>
        <v>0</v>
      </c>
      <c r="F57">
        <f t="shared" si="4"/>
        <v>256</v>
      </c>
      <c r="G57">
        <f t="shared" si="5"/>
        <v>253.95999999999998</v>
      </c>
      <c r="H57" s="154"/>
      <c r="I57">
        <f>BRPL_EOD!AK57+BRPL_EOD!AL57</f>
        <v>99.62</v>
      </c>
      <c r="J57">
        <f>BYPL_EOD!AK57+BYPL_EOD!AL57</f>
        <v>49.92</v>
      </c>
      <c r="K57">
        <f>MES_EOD!AK57+MES_EOD!AL57</f>
        <v>5.82</v>
      </c>
      <c r="L57">
        <f>NDMC_EOD!AK57+NDMC_EOD!AL57</f>
        <v>29</v>
      </c>
      <c r="M57">
        <f>TPDDL_EOD!AK57+TPDDL_EOD!AL57</f>
        <v>69.599999999999994</v>
      </c>
      <c r="N57">
        <f t="shared" si="0"/>
        <v>253.96</v>
      </c>
      <c r="O57" s="154">
        <f t="shared" si="1"/>
        <v>0</v>
      </c>
      <c r="P57">
        <v>99.61999999999999</v>
      </c>
      <c r="Q57">
        <v>49.919999999999995</v>
      </c>
      <c r="R57">
        <v>5.8199999999999994</v>
      </c>
      <c r="S57">
        <v>28.999999999999996</v>
      </c>
      <c r="T57">
        <v>69.59999999999998</v>
      </c>
      <c r="U57" s="156">
        <f t="shared" si="2"/>
        <v>253.95999999999998</v>
      </c>
      <c r="V57" s="154">
        <f t="shared" si="3"/>
        <v>0</v>
      </c>
      <c r="Y57">
        <f>BAWANA!AW57+BAWANA!AX57</f>
        <v>32</v>
      </c>
      <c r="Z57">
        <f>BAWANA!BD57+BAWANA!BE57</f>
        <v>0</v>
      </c>
      <c r="AA57">
        <f>BAWANA!X57+BAWANA!Y57</f>
        <v>32</v>
      </c>
      <c r="AB57">
        <f>BAWANA!AE57+BAWANA!AF57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253.95999999999998</v>
      </c>
      <c r="E58">
        <f>BAWANA!AM58</f>
        <v>0</v>
      </c>
      <c r="F58">
        <f t="shared" si="4"/>
        <v>256</v>
      </c>
      <c r="G58">
        <f t="shared" si="5"/>
        <v>253.95999999999998</v>
      </c>
      <c r="H58" s="154"/>
      <c r="I58">
        <f>BRPL_EOD!AK58+BRPL_EOD!AL58</f>
        <v>99.62</v>
      </c>
      <c r="J58">
        <f>BYPL_EOD!AK58+BYPL_EOD!AL58</f>
        <v>49.92</v>
      </c>
      <c r="K58">
        <f>MES_EOD!AK58+MES_EOD!AL58</f>
        <v>5.82</v>
      </c>
      <c r="L58">
        <f>NDMC_EOD!AK58+NDMC_EOD!AL58</f>
        <v>29</v>
      </c>
      <c r="M58">
        <f>TPDDL_EOD!AK58+TPDDL_EOD!AL58</f>
        <v>69.599999999999994</v>
      </c>
      <c r="N58">
        <f t="shared" si="0"/>
        <v>253.96</v>
      </c>
      <c r="O58" s="154">
        <f t="shared" si="1"/>
        <v>0</v>
      </c>
      <c r="P58">
        <v>99.61999999999999</v>
      </c>
      <c r="Q58">
        <v>49.919999999999995</v>
      </c>
      <c r="R58">
        <v>5.8199999999999994</v>
      </c>
      <c r="S58">
        <v>28.999999999999996</v>
      </c>
      <c r="T58">
        <v>69.59999999999998</v>
      </c>
      <c r="U58" s="156">
        <f t="shared" si="2"/>
        <v>253.95999999999998</v>
      </c>
      <c r="V58" s="154">
        <f t="shared" si="3"/>
        <v>0</v>
      </c>
      <c r="Y58">
        <f>BAWANA!AW58+BAWANA!AX58</f>
        <v>32</v>
      </c>
      <c r="Z58">
        <f>BAWANA!BD58+BAWANA!BE58</f>
        <v>0</v>
      </c>
      <c r="AA58">
        <f>BAWANA!X58+BAWANA!Y58</f>
        <v>32</v>
      </c>
      <c r="AB58">
        <f>BAWANA!AE58+BAWANA!AF58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253.95999999999998</v>
      </c>
      <c r="E59">
        <f>BAWANA!AM59</f>
        <v>0</v>
      </c>
      <c r="F59">
        <f t="shared" si="4"/>
        <v>256</v>
      </c>
      <c r="G59">
        <f t="shared" si="5"/>
        <v>253.95999999999998</v>
      </c>
      <c r="H59" s="154"/>
      <c r="I59">
        <f>BRPL_EOD!AK59+BRPL_EOD!AL59</f>
        <v>99.62</v>
      </c>
      <c r="J59">
        <f>BYPL_EOD!AK59+BYPL_EOD!AL59</f>
        <v>49.92</v>
      </c>
      <c r="K59">
        <f>MES_EOD!AK59+MES_EOD!AL59</f>
        <v>5.82</v>
      </c>
      <c r="L59">
        <f>NDMC_EOD!AK59+NDMC_EOD!AL59</f>
        <v>29</v>
      </c>
      <c r="M59">
        <f>TPDDL_EOD!AK59+TPDDL_EOD!AL59</f>
        <v>69.599999999999994</v>
      </c>
      <c r="N59">
        <f t="shared" si="0"/>
        <v>253.96</v>
      </c>
      <c r="O59" s="154">
        <f t="shared" si="1"/>
        <v>0</v>
      </c>
      <c r="P59">
        <v>99.61999999999999</v>
      </c>
      <c r="Q59">
        <v>49.919999999999995</v>
      </c>
      <c r="R59">
        <v>5.8199999999999994</v>
      </c>
      <c r="S59">
        <v>28.999999999999996</v>
      </c>
      <c r="T59">
        <v>69.59999999999998</v>
      </c>
      <c r="U59" s="156">
        <f t="shared" si="2"/>
        <v>253.95999999999998</v>
      </c>
      <c r="V59" s="154">
        <f t="shared" si="3"/>
        <v>0</v>
      </c>
      <c r="Y59">
        <f>BAWANA!AW59+BAWANA!AX59</f>
        <v>32</v>
      </c>
      <c r="Z59">
        <f>BAWANA!BD59+BAWANA!BE59</f>
        <v>0</v>
      </c>
      <c r="AA59">
        <f>BAWANA!X59+BAWANA!Y59</f>
        <v>32</v>
      </c>
      <c r="AB59">
        <f>BAWANA!AE59+BAWANA!AF59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253.95999999999998</v>
      </c>
      <c r="E60">
        <f>BAWANA!AM60</f>
        <v>0</v>
      </c>
      <c r="F60">
        <f t="shared" si="4"/>
        <v>256</v>
      </c>
      <c r="G60">
        <f t="shared" si="5"/>
        <v>253.95999999999998</v>
      </c>
      <c r="H60" s="154"/>
      <c r="I60">
        <f>BRPL_EOD!AK60+BRPL_EOD!AL60</f>
        <v>99.62</v>
      </c>
      <c r="J60">
        <f>BYPL_EOD!AK60+BYPL_EOD!AL60</f>
        <v>49.92</v>
      </c>
      <c r="K60">
        <f>MES_EOD!AK60+MES_EOD!AL60</f>
        <v>5.82</v>
      </c>
      <c r="L60">
        <f>NDMC_EOD!AK60+NDMC_EOD!AL60</f>
        <v>29</v>
      </c>
      <c r="M60">
        <f>TPDDL_EOD!AK60+TPDDL_EOD!AL60</f>
        <v>69.599999999999994</v>
      </c>
      <c r="N60">
        <f t="shared" si="0"/>
        <v>253.96</v>
      </c>
      <c r="O60" s="154">
        <f t="shared" si="1"/>
        <v>0</v>
      </c>
      <c r="P60">
        <v>99.61999999999999</v>
      </c>
      <c r="Q60">
        <v>49.919999999999995</v>
      </c>
      <c r="R60">
        <v>5.8199999999999994</v>
      </c>
      <c r="S60">
        <v>28.999999999999996</v>
      </c>
      <c r="T60">
        <v>69.59999999999998</v>
      </c>
      <c r="U60" s="156">
        <f t="shared" si="2"/>
        <v>253.95999999999998</v>
      </c>
      <c r="V60" s="154">
        <f t="shared" si="3"/>
        <v>0</v>
      </c>
      <c r="Y60">
        <f>BAWANA!AW60+BAWANA!AX60</f>
        <v>32</v>
      </c>
      <c r="Z60">
        <f>BAWANA!BD60+BAWANA!BE60</f>
        <v>0</v>
      </c>
      <c r="AA60">
        <f>BAWANA!X60+BAWANA!Y60</f>
        <v>32</v>
      </c>
      <c r="AB60">
        <f>BAWANA!AE60+BAWANA!AF60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253.95999999999998</v>
      </c>
      <c r="E61">
        <f>BAWANA!AM61</f>
        <v>0</v>
      </c>
      <c r="F61">
        <f t="shared" si="4"/>
        <v>256</v>
      </c>
      <c r="G61">
        <f t="shared" si="5"/>
        <v>253.95999999999998</v>
      </c>
      <c r="H61" s="154"/>
      <c r="I61">
        <f>BRPL_EOD!AK61+BRPL_EOD!AL61</f>
        <v>99.62</v>
      </c>
      <c r="J61">
        <f>BYPL_EOD!AK61+BYPL_EOD!AL61</f>
        <v>49.92</v>
      </c>
      <c r="K61">
        <f>MES_EOD!AK61+MES_EOD!AL61</f>
        <v>5.82</v>
      </c>
      <c r="L61">
        <f>NDMC_EOD!AK61+NDMC_EOD!AL61</f>
        <v>29</v>
      </c>
      <c r="M61">
        <f>TPDDL_EOD!AK61+TPDDL_EOD!AL61</f>
        <v>69.599999999999994</v>
      </c>
      <c r="N61">
        <f t="shared" si="0"/>
        <v>253.96</v>
      </c>
      <c r="O61" s="154">
        <f t="shared" si="1"/>
        <v>0</v>
      </c>
      <c r="P61">
        <v>99.61999999999999</v>
      </c>
      <c r="Q61">
        <v>49.919999999999995</v>
      </c>
      <c r="R61">
        <v>5.8199999999999994</v>
      </c>
      <c r="S61">
        <v>28.999999999999996</v>
      </c>
      <c r="T61">
        <v>69.59999999999998</v>
      </c>
      <c r="U61" s="156">
        <f t="shared" si="2"/>
        <v>253.95999999999998</v>
      </c>
      <c r="V61" s="154">
        <f t="shared" si="3"/>
        <v>0</v>
      </c>
      <c r="Y61">
        <f>BAWANA!AW61+BAWANA!AX61</f>
        <v>32</v>
      </c>
      <c r="Z61">
        <f>BAWANA!BD61+BAWANA!BE61</f>
        <v>0</v>
      </c>
      <c r="AA61">
        <f>BAWANA!X61+BAWANA!Y61</f>
        <v>32</v>
      </c>
      <c r="AB61">
        <f>BAWANA!AE61+BAWANA!AF61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253.95999999999998</v>
      </c>
      <c r="E62">
        <f>BAWANA!AM62</f>
        <v>0</v>
      </c>
      <c r="F62">
        <f t="shared" si="4"/>
        <v>256</v>
      </c>
      <c r="G62">
        <f t="shared" si="5"/>
        <v>253.95999999999998</v>
      </c>
      <c r="H62" s="154"/>
      <c r="I62">
        <f>BRPL_EOD!AK62+BRPL_EOD!AL62</f>
        <v>99.62</v>
      </c>
      <c r="J62">
        <f>BYPL_EOD!AK62+BYPL_EOD!AL62</f>
        <v>49.92</v>
      </c>
      <c r="K62">
        <f>MES_EOD!AK62+MES_EOD!AL62</f>
        <v>5.82</v>
      </c>
      <c r="L62">
        <f>NDMC_EOD!AK62+NDMC_EOD!AL62</f>
        <v>29</v>
      </c>
      <c r="M62">
        <f>TPDDL_EOD!AK62+TPDDL_EOD!AL62</f>
        <v>69.599999999999994</v>
      </c>
      <c r="N62">
        <f t="shared" si="0"/>
        <v>253.96</v>
      </c>
      <c r="O62" s="154">
        <f t="shared" si="1"/>
        <v>0</v>
      </c>
      <c r="P62">
        <v>99.61999999999999</v>
      </c>
      <c r="Q62">
        <v>49.919999999999995</v>
      </c>
      <c r="R62">
        <v>5.8199999999999994</v>
      </c>
      <c r="S62">
        <v>28.999999999999996</v>
      </c>
      <c r="T62">
        <v>69.59999999999998</v>
      </c>
      <c r="U62" s="156">
        <f t="shared" si="2"/>
        <v>253.95999999999998</v>
      </c>
      <c r="V62" s="154">
        <f t="shared" si="3"/>
        <v>0</v>
      </c>
      <c r="Y62">
        <f>BAWANA!AW62+BAWANA!AX62</f>
        <v>32</v>
      </c>
      <c r="Z62">
        <f>BAWANA!BD62+BAWANA!BE62</f>
        <v>0</v>
      </c>
      <c r="AA62">
        <f>BAWANA!X62+BAWANA!Y62</f>
        <v>32</v>
      </c>
      <c r="AB62">
        <f>BAWANA!AE62+BAWANA!AF62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253.95999999999998</v>
      </c>
      <c r="E63">
        <f>BAWANA!AM63</f>
        <v>0</v>
      </c>
      <c r="F63">
        <f t="shared" si="4"/>
        <v>256</v>
      </c>
      <c r="G63">
        <f t="shared" si="5"/>
        <v>253.95999999999998</v>
      </c>
      <c r="H63" s="154"/>
      <c r="I63">
        <f>BRPL_EOD!AK63+BRPL_EOD!AL63</f>
        <v>99.62</v>
      </c>
      <c r="J63">
        <f>BYPL_EOD!AK63+BYPL_EOD!AL63</f>
        <v>49.92</v>
      </c>
      <c r="K63">
        <f>MES_EOD!AK63+MES_EOD!AL63</f>
        <v>5.82</v>
      </c>
      <c r="L63">
        <f>NDMC_EOD!AK63+NDMC_EOD!AL63</f>
        <v>29</v>
      </c>
      <c r="M63">
        <f>TPDDL_EOD!AK63+TPDDL_EOD!AL63</f>
        <v>69.599999999999994</v>
      </c>
      <c r="N63">
        <f t="shared" si="0"/>
        <v>253.96</v>
      </c>
      <c r="O63" s="154">
        <f t="shared" si="1"/>
        <v>0</v>
      </c>
      <c r="P63">
        <v>99.61999999999999</v>
      </c>
      <c r="Q63">
        <v>49.919999999999995</v>
      </c>
      <c r="R63">
        <v>5.8199999999999994</v>
      </c>
      <c r="S63">
        <v>28.999999999999996</v>
      </c>
      <c r="T63">
        <v>69.59999999999998</v>
      </c>
      <c r="U63" s="156">
        <f t="shared" si="2"/>
        <v>253.95999999999998</v>
      </c>
      <c r="V63" s="154">
        <f t="shared" si="3"/>
        <v>0</v>
      </c>
      <c r="Y63">
        <f>BAWANA!AW63+BAWANA!AX63</f>
        <v>32</v>
      </c>
      <c r="Z63">
        <f>BAWANA!BD63+BAWANA!BE63</f>
        <v>0</v>
      </c>
      <c r="AA63">
        <f>BAWANA!X63+BAWANA!Y63</f>
        <v>32</v>
      </c>
      <c r="AB63">
        <f>BAWANA!AE63+BAWANA!AF63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253.95999999999998</v>
      </c>
      <c r="E64">
        <f>BAWANA!AM64</f>
        <v>0</v>
      </c>
      <c r="F64">
        <f t="shared" si="4"/>
        <v>256</v>
      </c>
      <c r="G64">
        <f t="shared" si="5"/>
        <v>253.95999999999998</v>
      </c>
      <c r="H64" s="154"/>
      <c r="I64">
        <f>BRPL_EOD!AK64+BRPL_EOD!AL64</f>
        <v>99.62</v>
      </c>
      <c r="J64">
        <f>BYPL_EOD!AK64+BYPL_EOD!AL64</f>
        <v>49.92</v>
      </c>
      <c r="K64">
        <f>MES_EOD!AK64+MES_EOD!AL64</f>
        <v>5.82</v>
      </c>
      <c r="L64">
        <f>NDMC_EOD!AK64+NDMC_EOD!AL64</f>
        <v>29</v>
      </c>
      <c r="M64">
        <f>TPDDL_EOD!AK64+TPDDL_EOD!AL64</f>
        <v>69.599999999999994</v>
      </c>
      <c r="N64">
        <f t="shared" si="0"/>
        <v>253.96</v>
      </c>
      <c r="O64" s="154">
        <f t="shared" si="1"/>
        <v>0</v>
      </c>
      <c r="P64">
        <v>99.61999999999999</v>
      </c>
      <c r="Q64">
        <v>49.919999999999995</v>
      </c>
      <c r="R64">
        <v>5.8199999999999994</v>
      </c>
      <c r="S64">
        <v>28.999999999999996</v>
      </c>
      <c r="T64">
        <v>69.59999999999998</v>
      </c>
      <c r="U64" s="156">
        <f t="shared" si="2"/>
        <v>253.95999999999998</v>
      </c>
      <c r="V64" s="154">
        <f t="shared" si="3"/>
        <v>0</v>
      </c>
      <c r="Y64">
        <f>BAWANA!AW64+BAWANA!AX64</f>
        <v>32</v>
      </c>
      <c r="Z64">
        <f>BAWANA!BD64+BAWANA!BE64</f>
        <v>0</v>
      </c>
      <c r="AA64">
        <f>BAWANA!X64+BAWANA!Y64</f>
        <v>32</v>
      </c>
      <c r="AB64">
        <f>BAWANA!AE64+BAWANA!AF64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253.95999999999998</v>
      </c>
      <c r="E65">
        <f>BAWANA!AM65</f>
        <v>0</v>
      </c>
      <c r="F65">
        <f t="shared" si="4"/>
        <v>256</v>
      </c>
      <c r="G65">
        <f t="shared" si="5"/>
        <v>253.95999999999998</v>
      </c>
      <c r="H65" s="154"/>
      <c r="I65">
        <f>BRPL_EOD!AK65+BRPL_EOD!AL65</f>
        <v>99.62</v>
      </c>
      <c r="J65">
        <f>BYPL_EOD!AK65+BYPL_EOD!AL65</f>
        <v>49.92</v>
      </c>
      <c r="K65">
        <f>MES_EOD!AK65+MES_EOD!AL65</f>
        <v>5.82</v>
      </c>
      <c r="L65">
        <f>NDMC_EOD!AK65+NDMC_EOD!AL65</f>
        <v>29</v>
      </c>
      <c r="M65">
        <f>TPDDL_EOD!AK65+TPDDL_EOD!AL65</f>
        <v>69.599999999999994</v>
      </c>
      <c r="N65">
        <f t="shared" si="0"/>
        <v>253.96</v>
      </c>
      <c r="O65" s="154">
        <f t="shared" si="1"/>
        <v>0</v>
      </c>
      <c r="P65">
        <v>99.61999999999999</v>
      </c>
      <c r="Q65">
        <v>49.919999999999995</v>
      </c>
      <c r="R65">
        <v>5.8199999999999994</v>
      </c>
      <c r="S65">
        <v>28.999999999999996</v>
      </c>
      <c r="T65">
        <v>69.59999999999998</v>
      </c>
      <c r="U65" s="156">
        <f t="shared" si="2"/>
        <v>253.95999999999998</v>
      </c>
      <c r="V65" s="154">
        <f t="shared" si="3"/>
        <v>0</v>
      </c>
      <c r="Y65">
        <f>BAWANA!AW65+BAWANA!AX65</f>
        <v>32</v>
      </c>
      <c r="Z65">
        <f>BAWANA!BD65+BAWANA!BE65</f>
        <v>0</v>
      </c>
      <c r="AA65">
        <f>BAWANA!X65+BAWANA!Y65</f>
        <v>32</v>
      </c>
      <c r="AB65">
        <f>BAWANA!AE65+BAWANA!AF65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253.95999999999998</v>
      </c>
      <c r="E66">
        <f>BAWANA!AM66</f>
        <v>0</v>
      </c>
      <c r="F66">
        <f t="shared" si="4"/>
        <v>256</v>
      </c>
      <c r="G66">
        <f t="shared" si="5"/>
        <v>253.95999999999998</v>
      </c>
      <c r="H66" s="154"/>
      <c r="I66">
        <f>BRPL_EOD!AK66+BRPL_EOD!AL66</f>
        <v>99.62</v>
      </c>
      <c r="J66">
        <f>BYPL_EOD!AK66+BYPL_EOD!AL66</f>
        <v>49.92</v>
      </c>
      <c r="K66">
        <f>MES_EOD!AK66+MES_EOD!AL66</f>
        <v>5.82</v>
      </c>
      <c r="L66">
        <f>NDMC_EOD!AK66+NDMC_EOD!AL66</f>
        <v>29</v>
      </c>
      <c r="M66">
        <f>TPDDL_EOD!AK66+TPDDL_EOD!AL66</f>
        <v>69.599999999999994</v>
      </c>
      <c r="N66">
        <f t="shared" si="0"/>
        <v>253.96</v>
      </c>
      <c r="O66" s="154">
        <f t="shared" si="1"/>
        <v>0</v>
      </c>
      <c r="P66">
        <v>99.61999999999999</v>
      </c>
      <c r="Q66">
        <v>49.919999999999995</v>
      </c>
      <c r="R66">
        <v>5.8199999999999994</v>
      </c>
      <c r="S66">
        <v>28.999999999999996</v>
      </c>
      <c r="T66">
        <v>69.59999999999998</v>
      </c>
      <c r="U66" s="156">
        <f t="shared" si="2"/>
        <v>253.95999999999998</v>
      </c>
      <c r="V66" s="154">
        <f t="shared" si="3"/>
        <v>0</v>
      </c>
      <c r="Y66">
        <f>BAWANA!AW66+BAWANA!AX66</f>
        <v>32</v>
      </c>
      <c r="Z66">
        <f>BAWANA!BD66+BAWANA!BE66</f>
        <v>0</v>
      </c>
      <c r="AA66">
        <f>BAWANA!X66+BAWANA!Y66</f>
        <v>32</v>
      </c>
      <c r="AB66">
        <f>BAWANA!AE66+BAWANA!AF66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253.95999999999998</v>
      </c>
      <c r="E67">
        <f>BAWANA!AM67</f>
        <v>0</v>
      </c>
      <c r="F67">
        <f t="shared" si="4"/>
        <v>256</v>
      </c>
      <c r="G67">
        <f t="shared" si="5"/>
        <v>253.95999999999998</v>
      </c>
      <c r="H67" s="154"/>
      <c r="I67">
        <f>BRPL_EOD!AK67+BRPL_EOD!AL67</f>
        <v>99.62</v>
      </c>
      <c r="J67">
        <f>BYPL_EOD!AK67+BYPL_EOD!AL67</f>
        <v>49.92</v>
      </c>
      <c r="K67">
        <f>MES_EOD!AK67+MES_EOD!AL67</f>
        <v>5.82</v>
      </c>
      <c r="L67">
        <f>NDMC_EOD!AK67+NDMC_EOD!AL67</f>
        <v>29</v>
      </c>
      <c r="M67">
        <f>TPDDL_EOD!AK67+TPDDL_EOD!AL67</f>
        <v>69.599999999999994</v>
      </c>
      <c r="N67">
        <f t="shared" ref="N67:N98" si="7">SUM(I67:M67)</f>
        <v>253.96</v>
      </c>
      <c r="O67" s="154">
        <f t="shared" ref="O67:O98" si="8">G67-N67</f>
        <v>0</v>
      </c>
      <c r="P67">
        <v>99.61999999999999</v>
      </c>
      <c r="Q67">
        <v>49.919999999999995</v>
      </c>
      <c r="R67">
        <v>5.8199999999999994</v>
      </c>
      <c r="S67">
        <v>28.999999999999996</v>
      </c>
      <c r="T67">
        <v>69.59999999999998</v>
      </c>
      <c r="U67" s="156">
        <f t="shared" ref="U67:U98" si="9">SUM(P67:T67)</f>
        <v>253.95999999999998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0</v>
      </c>
      <c r="AA67">
        <f>BAWANA!X67+BAWANA!Y67</f>
        <v>32</v>
      </c>
      <c r="AB67">
        <f>BAWANA!AE67+BAWANA!AF67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253.95999999999998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253.95999999999998</v>
      </c>
      <c r="H68" s="154"/>
      <c r="I68">
        <f>BRPL_EOD!AK68+BRPL_EOD!AL68</f>
        <v>99.62</v>
      </c>
      <c r="J68">
        <f>BYPL_EOD!AK68+BYPL_EOD!AL68</f>
        <v>49.92</v>
      </c>
      <c r="K68">
        <f>MES_EOD!AK68+MES_EOD!AL68</f>
        <v>5.82</v>
      </c>
      <c r="L68">
        <f>NDMC_EOD!AK68+NDMC_EOD!AL68</f>
        <v>29</v>
      </c>
      <c r="M68">
        <f>TPDDL_EOD!AK68+TPDDL_EOD!AL68</f>
        <v>69.599999999999994</v>
      </c>
      <c r="N68">
        <f t="shared" si="7"/>
        <v>253.96</v>
      </c>
      <c r="O68" s="154">
        <f t="shared" si="8"/>
        <v>0</v>
      </c>
      <c r="P68">
        <v>99.61999999999999</v>
      </c>
      <c r="Q68">
        <v>49.919999999999995</v>
      </c>
      <c r="R68">
        <v>5.8199999999999994</v>
      </c>
      <c r="S68">
        <v>28.999999999999996</v>
      </c>
      <c r="T68">
        <v>69.59999999999998</v>
      </c>
      <c r="U68" s="156">
        <f t="shared" si="9"/>
        <v>253.95999999999998</v>
      </c>
      <c r="V68" s="154">
        <f t="shared" si="10"/>
        <v>0</v>
      </c>
      <c r="Y68">
        <f>BAWANA!AW68+BAWANA!AX68</f>
        <v>32</v>
      </c>
      <c r="Z68">
        <f>BAWANA!BD68+BAWANA!BE68</f>
        <v>0</v>
      </c>
      <c r="AA68">
        <f>BAWANA!X68+BAWANA!Y68</f>
        <v>32</v>
      </c>
      <c r="AB68">
        <f>BAWANA!AE68+BAWANA!AF68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253.95999999999998</v>
      </c>
      <c r="E69">
        <f>BAWANA!AM69</f>
        <v>0</v>
      </c>
      <c r="F69">
        <f t="shared" si="11"/>
        <v>256</v>
      </c>
      <c r="G69">
        <f t="shared" si="12"/>
        <v>253.95999999999998</v>
      </c>
      <c r="H69" s="154"/>
      <c r="I69">
        <f>BRPL_EOD!AK69+BRPL_EOD!AL69</f>
        <v>99.62</v>
      </c>
      <c r="J69">
        <f>BYPL_EOD!AK69+BYPL_EOD!AL69</f>
        <v>49.92</v>
      </c>
      <c r="K69">
        <f>MES_EOD!AK69+MES_EOD!AL69</f>
        <v>5.82</v>
      </c>
      <c r="L69">
        <f>NDMC_EOD!AK69+NDMC_EOD!AL69</f>
        <v>29</v>
      </c>
      <c r="M69">
        <f>TPDDL_EOD!AK69+TPDDL_EOD!AL69</f>
        <v>69.599999999999994</v>
      </c>
      <c r="N69">
        <f t="shared" si="7"/>
        <v>253.96</v>
      </c>
      <c r="O69" s="154">
        <f t="shared" si="8"/>
        <v>0</v>
      </c>
      <c r="P69">
        <v>99.61999999999999</v>
      </c>
      <c r="Q69">
        <v>49.919999999999995</v>
      </c>
      <c r="R69">
        <v>5.8199999999999994</v>
      </c>
      <c r="S69">
        <v>28.999999999999996</v>
      </c>
      <c r="T69">
        <v>69.59999999999998</v>
      </c>
      <c r="U69" s="156">
        <f t="shared" si="9"/>
        <v>253.95999999999998</v>
      </c>
      <c r="V69" s="154">
        <f t="shared" si="10"/>
        <v>0</v>
      </c>
      <c r="Y69">
        <f>BAWANA!AW69+BAWANA!AX69</f>
        <v>32</v>
      </c>
      <c r="Z69">
        <f>BAWANA!BD69+BAWANA!BE69</f>
        <v>0</v>
      </c>
      <c r="AA69">
        <f>BAWANA!X69+BAWANA!Y69</f>
        <v>32</v>
      </c>
      <c r="AB69">
        <f>BAWANA!AE69+BAWANA!AF69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253.95999999999998</v>
      </c>
      <c r="E70">
        <f>BAWANA!AM70</f>
        <v>0</v>
      </c>
      <c r="F70">
        <f t="shared" si="11"/>
        <v>256</v>
      </c>
      <c r="G70">
        <f t="shared" si="12"/>
        <v>253.95999999999998</v>
      </c>
      <c r="H70" s="154"/>
      <c r="I70">
        <f>BRPL_EOD!AK70+BRPL_EOD!AL70</f>
        <v>99.62</v>
      </c>
      <c r="J70">
        <f>BYPL_EOD!AK70+BYPL_EOD!AL70</f>
        <v>49.92</v>
      </c>
      <c r="K70">
        <f>MES_EOD!AK70+MES_EOD!AL70</f>
        <v>5.82</v>
      </c>
      <c r="L70">
        <f>NDMC_EOD!AK70+NDMC_EOD!AL70</f>
        <v>29</v>
      </c>
      <c r="M70">
        <f>TPDDL_EOD!AK70+TPDDL_EOD!AL70</f>
        <v>69.599999999999994</v>
      </c>
      <c r="N70">
        <f t="shared" si="7"/>
        <v>253.96</v>
      </c>
      <c r="O70" s="154">
        <f t="shared" si="8"/>
        <v>0</v>
      </c>
      <c r="P70">
        <v>99.61999999999999</v>
      </c>
      <c r="Q70">
        <v>49.919999999999995</v>
      </c>
      <c r="R70">
        <v>5.8199999999999994</v>
      </c>
      <c r="S70">
        <v>28.999999999999996</v>
      </c>
      <c r="T70">
        <v>69.59999999999998</v>
      </c>
      <c r="U70" s="156">
        <f t="shared" si="9"/>
        <v>253.95999999999998</v>
      </c>
      <c r="V70" s="154">
        <f t="shared" si="10"/>
        <v>0</v>
      </c>
      <c r="Y70">
        <f>BAWANA!AW70+BAWANA!AX70</f>
        <v>32</v>
      </c>
      <c r="Z70">
        <f>BAWANA!BD70+BAWANA!BE70</f>
        <v>0</v>
      </c>
      <c r="AA70">
        <f>BAWANA!X70+BAWANA!Y70</f>
        <v>32</v>
      </c>
      <c r="AB70">
        <f>BAWANA!AE70+BAWANA!AF70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253.95999999999998</v>
      </c>
      <c r="E71">
        <f>BAWANA!AM71</f>
        <v>0</v>
      </c>
      <c r="F71">
        <f t="shared" si="11"/>
        <v>256</v>
      </c>
      <c r="G71">
        <f t="shared" si="12"/>
        <v>253.95999999999998</v>
      </c>
      <c r="H71" s="154"/>
      <c r="I71">
        <f>BRPL_EOD!AK71+BRPL_EOD!AL71</f>
        <v>99.62</v>
      </c>
      <c r="J71">
        <f>BYPL_EOD!AK71+BYPL_EOD!AL71</f>
        <v>49.92</v>
      </c>
      <c r="K71">
        <f>MES_EOD!AK71+MES_EOD!AL71</f>
        <v>5.82</v>
      </c>
      <c r="L71">
        <f>NDMC_EOD!AK71+NDMC_EOD!AL71</f>
        <v>29</v>
      </c>
      <c r="M71">
        <f>TPDDL_EOD!AK71+TPDDL_EOD!AL71</f>
        <v>69.599999999999994</v>
      </c>
      <c r="N71">
        <f t="shared" si="7"/>
        <v>253.96</v>
      </c>
      <c r="O71" s="154">
        <f t="shared" si="8"/>
        <v>0</v>
      </c>
      <c r="P71">
        <v>99.61999999999999</v>
      </c>
      <c r="Q71">
        <v>49.919999999999995</v>
      </c>
      <c r="R71">
        <v>5.8199999999999994</v>
      </c>
      <c r="S71">
        <v>28.999999999999996</v>
      </c>
      <c r="T71">
        <v>69.59999999999998</v>
      </c>
      <c r="U71" s="156">
        <f t="shared" si="9"/>
        <v>253.95999999999998</v>
      </c>
      <c r="V71" s="154">
        <f t="shared" si="10"/>
        <v>0</v>
      </c>
      <c r="Y71">
        <f>BAWANA!AW71+BAWANA!AX71</f>
        <v>32</v>
      </c>
      <c r="Z71">
        <f>BAWANA!BD71+BAWANA!BE71</f>
        <v>0</v>
      </c>
      <c r="AA71">
        <f>BAWANA!X71+BAWANA!Y71</f>
        <v>32</v>
      </c>
      <c r="AB71">
        <f>BAWANA!AE71+BAWANA!AF71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253.95999999999998</v>
      </c>
      <c r="E72">
        <f>BAWANA!AM72</f>
        <v>0</v>
      </c>
      <c r="F72">
        <f t="shared" si="11"/>
        <v>256</v>
      </c>
      <c r="G72">
        <f t="shared" si="12"/>
        <v>253.95999999999998</v>
      </c>
      <c r="H72" s="154"/>
      <c r="I72">
        <f>BRPL_EOD!AK72+BRPL_EOD!AL72</f>
        <v>99.62</v>
      </c>
      <c r="J72">
        <f>BYPL_EOD!AK72+BYPL_EOD!AL72</f>
        <v>49.92</v>
      </c>
      <c r="K72">
        <f>MES_EOD!AK72+MES_EOD!AL72</f>
        <v>5.82</v>
      </c>
      <c r="L72">
        <f>NDMC_EOD!AK72+NDMC_EOD!AL72</f>
        <v>29</v>
      </c>
      <c r="M72">
        <f>TPDDL_EOD!AK72+TPDDL_EOD!AL72</f>
        <v>69.599999999999994</v>
      </c>
      <c r="N72">
        <f t="shared" si="7"/>
        <v>253.96</v>
      </c>
      <c r="O72" s="154">
        <f t="shared" si="8"/>
        <v>0</v>
      </c>
      <c r="P72">
        <v>99.61999999999999</v>
      </c>
      <c r="Q72">
        <v>49.919999999999995</v>
      </c>
      <c r="R72">
        <v>5.8199999999999994</v>
      </c>
      <c r="S72">
        <v>28.999999999999996</v>
      </c>
      <c r="T72">
        <v>69.59999999999998</v>
      </c>
      <c r="U72" s="156">
        <f t="shared" si="9"/>
        <v>253.95999999999998</v>
      </c>
      <c r="V72" s="154">
        <f t="shared" si="10"/>
        <v>0</v>
      </c>
      <c r="Y72">
        <f>BAWANA!AW72+BAWANA!AX72</f>
        <v>32</v>
      </c>
      <c r="Z72">
        <f>BAWANA!BD72+BAWANA!BE72</f>
        <v>0</v>
      </c>
      <c r="AA72">
        <f>BAWANA!X72+BAWANA!Y72</f>
        <v>32</v>
      </c>
      <c r="AB72">
        <f>BAWANA!AE72+BAWANA!AF72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253.95999999999998</v>
      </c>
      <c r="E73">
        <f>BAWANA!AM73</f>
        <v>0</v>
      </c>
      <c r="F73">
        <f t="shared" si="11"/>
        <v>256</v>
      </c>
      <c r="G73">
        <f t="shared" si="12"/>
        <v>253.95999999999998</v>
      </c>
      <c r="H73" s="154"/>
      <c r="I73">
        <f>BRPL_EOD!AK73+BRPL_EOD!AL73</f>
        <v>99.62</v>
      </c>
      <c r="J73">
        <f>BYPL_EOD!AK73+BYPL_EOD!AL73</f>
        <v>49.92</v>
      </c>
      <c r="K73">
        <f>MES_EOD!AK73+MES_EOD!AL73</f>
        <v>5.82</v>
      </c>
      <c r="L73">
        <f>NDMC_EOD!AK73+NDMC_EOD!AL73</f>
        <v>29</v>
      </c>
      <c r="M73">
        <f>TPDDL_EOD!AK73+TPDDL_EOD!AL73</f>
        <v>69.599999999999994</v>
      </c>
      <c r="N73">
        <f t="shared" si="7"/>
        <v>253.96</v>
      </c>
      <c r="O73" s="154">
        <f t="shared" si="8"/>
        <v>0</v>
      </c>
      <c r="P73">
        <v>99.61999999999999</v>
      </c>
      <c r="Q73">
        <v>49.919999999999995</v>
      </c>
      <c r="R73">
        <v>5.8199999999999994</v>
      </c>
      <c r="S73">
        <v>28.999999999999996</v>
      </c>
      <c r="T73">
        <v>69.59999999999998</v>
      </c>
      <c r="U73" s="156">
        <f t="shared" si="9"/>
        <v>253.95999999999998</v>
      </c>
      <c r="V73" s="154">
        <f t="shared" si="10"/>
        <v>0</v>
      </c>
      <c r="Y73">
        <f>BAWANA!AW73+BAWANA!AX73</f>
        <v>32</v>
      </c>
      <c r="Z73">
        <f>BAWANA!BD73+BAWANA!BE73</f>
        <v>0</v>
      </c>
      <c r="AA73">
        <f>BAWANA!X73+BAWANA!Y73</f>
        <v>32</v>
      </c>
      <c r="AB73">
        <f>BAWANA!AE73+BAWANA!AF73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253.95999999999998</v>
      </c>
      <c r="E74">
        <f>BAWANA!AM74</f>
        <v>0</v>
      </c>
      <c r="F74">
        <f t="shared" si="11"/>
        <v>256</v>
      </c>
      <c r="G74">
        <f t="shared" si="12"/>
        <v>253.95999999999998</v>
      </c>
      <c r="H74" s="154"/>
      <c r="I74">
        <f>BRPL_EOD!AK74+BRPL_EOD!AL74</f>
        <v>99.62</v>
      </c>
      <c r="J74">
        <f>BYPL_EOD!AK74+BYPL_EOD!AL74</f>
        <v>49.92</v>
      </c>
      <c r="K74">
        <f>MES_EOD!AK74+MES_EOD!AL74</f>
        <v>5.82</v>
      </c>
      <c r="L74">
        <f>NDMC_EOD!AK74+NDMC_EOD!AL74</f>
        <v>29</v>
      </c>
      <c r="M74">
        <f>TPDDL_EOD!AK74+TPDDL_EOD!AL74</f>
        <v>69.599999999999994</v>
      </c>
      <c r="N74">
        <f t="shared" si="7"/>
        <v>253.96</v>
      </c>
      <c r="O74" s="154">
        <f t="shared" si="8"/>
        <v>0</v>
      </c>
      <c r="P74">
        <v>99.61999999999999</v>
      </c>
      <c r="Q74">
        <v>49.919999999999995</v>
      </c>
      <c r="R74">
        <v>5.8199999999999994</v>
      </c>
      <c r="S74">
        <v>28.999999999999996</v>
      </c>
      <c r="T74">
        <v>69.59999999999998</v>
      </c>
      <c r="U74" s="156">
        <f t="shared" si="9"/>
        <v>253.95999999999998</v>
      </c>
      <c r="V74" s="154">
        <f t="shared" si="10"/>
        <v>0</v>
      </c>
      <c r="Y74">
        <f>BAWANA!AW74+BAWANA!AX74</f>
        <v>32</v>
      </c>
      <c r="Z74">
        <f>BAWANA!BD74+BAWANA!BE74</f>
        <v>0</v>
      </c>
      <c r="AA74">
        <f>BAWANA!X74+BAWANA!Y74</f>
        <v>32</v>
      </c>
      <c r="AB74">
        <f>BAWANA!AE74+BAWANA!AF74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253.95999999999998</v>
      </c>
      <c r="E75">
        <f>BAWANA!AM75</f>
        <v>0</v>
      </c>
      <c r="F75">
        <f t="shared" si="11"/>
        <v>256</v>
      </c>
      <c r="G75">
        <f t="shared" si="12"/>
        <v>253.95999999999998</v>
      </c>
      <c r="H75" s="154"/>
      <c r="I75">
        <f>BRPL_EOD!AK75+BRPL_EOD!AL75</f>
        <v>99.62</v>
      </c>
      <c r="J75">
        <f>BYPL_EOD!AK75+BYPL_EOD!AL75</f>
        <v>49.92</v>
      </c>
      <c r="K75">
        <f>MES_EOD!AK75+MES_EOD!AL75</f>
        <v>5.82</v>
      </c>
      <c r="L75">
        <f>NDMC_EOD!AK75+NDMC_EOD!AL75</f>
        <v>29</v>
      </c>
      <c r="M75">
        <f>TPDDL_EOD!AK75+TPDDL_EOD!AL75</f>
        <v>69.599999999999994</v>
      </c>
      <c r="N75">
        <f t="shared" si="7"/>
        <v>253.96</v>
      </c>
      <c r="O75" s="154">
        <f t="shared" si="8"/>
        <v>0</v>
      </c>
      <c r="P75">
        <v>99.61999999999999</v>
      </c>
      <c r="Q75">
        <v>49.919999999999995</v>
      </c>
      <c r="R75">
        <v>5.8199999999999994</v>
      </c>
      <c r="S75">
        <v>28.999999999999996</v>
      </c>
      <c r="T75">
        <v>69.59999999999998</v>
      </c>
      <c r="U75" s="156">
        <f t="shared" si="9"/>
        <v>253.95999999999998</v>
      </c>
      <c r="V75" s="154">
        <f t="shared" si="10"/>
        <v>0</v>
      </c>
      <c r="Y75">
        <f>BAWANA!AW75+BAWANA!AX75</f>
        <v>32</v>
      </c>
      <c r="Z75">
        <f>BAWANA!BD75+BAWANA!BE75</f>
        <v>0</v>
      </c>
      <c r="AA75">
        <f>BAWANA!X75+BAWANA!Y75</f>
        <v>32</v>
      </c>
      <c r="AB75">
        <f>BAWANA!AE75+BAWANA!AF75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253.95999999999998</v>
      </c>
      <c r="E76">
        <f>BAWANA!AM76</f>
        <v>0</v>
      </c>
      <c r="F76">
        <f t="shared" si="11"/>
        <v>256</v>
      </c>
      <c r="G76">
        <f t="shared" si="12"/>
        <v>253.95999999999998</v>
      </c>
      <c r="H76" s="154"/>
      <c r="I76">
        <f>BRPL_EOD!AK76+BRPL_EOD!AL76</f>
        <v>99.62</v>
      </c>
      <c r="J76">
        <f>BYPL_EOD!AK76+BYPL_EOD!AL76</f>
        <v>49.92</v>
      </c>
      <c r="K76">
        <f>MES_EOD!AK76+MES_EOD!AL76</f>
        <v>5.82</v>
      </c>
      <c r="L76">
        <f>NDMC_EOD!AK76+NDMC_EOD!AL76</f>
        <v>29</v>
      </c>
      <c r="M76">
        <f>TPDDL_EOD!AK76+TPDDL_EOD!AL76</f>
        <v>69.599999999999994</v>
      </c>
      <c r="N76">
        <f t="shared" si="7"/>
        <v>253.96</v>
      </c>
      <c r="O76" s="154">
        <f t="shared" si="8"/>
        <v>0</v>
      </c>
      <c r="P76">
        <v>99.61999999999999</v>
      </c>
      <c r="Q76">
        <v>49.919999999999995</v>
      </c>
      <c r="R76">
        <v>5.8199999999999994</v>
      </c>
      <c r="S76">
        <v>28.999999999999996</v>
      </c>
      <c r="T76">
        <v>69.59999999999998</v>
      </c>
      <c r="U76" s="156">
        <f t="shared" si="9"/>
        <v>253.95999999999998</v>
      </c>
      <c r="V76" s="154">
        <f t="shared" si="10"/>
        <v>0</v>
      </c>
      <c r="Y76">
        <f>BAWANA!AW76+BAWANA!AX76</f>
        <v>32</v>
      </c>
      <c r="Z76">
        <f>BAWANA!BD76+BAWANA!BE76</f>
        <v>0</v>
      </c>
      <c r="AA76">
        <f>BAWANA!X76+BAWANA!Y76</f>
        <v>32</v>
      </c>
      <c r="AB76">
        <f>BAWANA!AE76+BAWANA!AF76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253.95999999999998</v>
      </c>
      <c r="E77">
        <f>BAWANA!AM77</f>
        <v>0</v>
      </c>
      <c r="F77">
        <f t="shared" si="11"/>
        <v>256</v>
      </c>
      <c r="G77">
        <f t="shared" si="12"/>
        <v>253.95999999999998</v>
      </c>
      <c r="H77" s="154"/>
      <c r="I77">
        <f>BRPL_EOD!AK77+BRPL_EOD!AL77</f>
        <v>99.62</v>
      </c>
      <c r="J77">
        <f>BYPL_EOD!AK77+BYPL_EOD!AL77</f>
        <v>49.92</v>
      </c>
      <c r="K77">
        <f>MES_EOD!AK77+MES_EOD!AL77</f>
        <v>5.82</v>
      </c>
      <c r="L77">
        <f>NDMC_EOD!AK77+NDMC_EOD!AL77</f>
        <v>29</v>
      </c>
      <c r="M77">
        <f>TPDDL_EOD!AK77+TPDDL_EOD!AL77</f>
        <v>69.599999999999994</v>
      </c>
      <c r="N77">
        <f t="shared" si="7"/>
        <v>253.96</v>
      </c>
      <c r="O77" s="154">
        <f t="shared" si="8"/>
        <v>0</v>
      </c>
      <c r="P77">
        <v>99.61999999999999</v>
      </c>
      <c r="Q77">
        <v>49.919999999999995</v>
      </c>
      <c r="R77">
        <v>5.8199999999999994</v>
      </c>
      <c r="S77">
        <v>28.999999999999996</v>
      </c>
      <c r="T77">
        <v>69.59999999999998</v>
      </c>
      <c r="U77" s="156">
        <f t="shared" si="9"/>
        <v>253.95999999999998</v>
      </c>
      <c r="V77" s="154">
        <f t="shared" si="10"/>
        <v>0</v>
      </c>
      <c r="Y77">
        <f>BAWANA!AW77+BAWANA!AX77</f>
        <v>32</v>
      </c>
      <c r="Z77">
        <f>BAWANA!BD77+BAWANA!BE77</f>
        <v>0</v>
      </c>
      <c r="AA77">
        <f>BAWANA!X77+BAWANA!Y77</f>
        <v>32</v>
      </c>
      <c r="AB77">
        <f>BAWANA!AE77+BAWANA!AF77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253.95999999999998</v>
      </c>
      <c r="E78">
        <f>BAWANA!AM78</f>
        <v>0</v>
      </c>
      <c r="F78">
        <f t="shared" si="11"/>
        <v>256</v>
      </c>
      <c r="G78">
        <f t="shared" si="12"/>
        <v>253.95999999999998</v>
      </c>
      <c r="H78" s="154"/>
      <c r="I78">
        <f>BRPL_EOD!AK78+BRPL_EOD!AL78</f>
        <v>99.62</v>
      </c>
      <c r="J78">
        <f>BYPL_EOD!AK78+BYPL_EOD!AL78</f>
        <v>49.92</v>
      </c>
      <c r="K78">
        <f>MES_EOD!AK78+MES_EOD!AL78</f>
        <v>5.82</v>
      </c>
      <c r="L78">
        <f>NDMC_EOD!AK78+NDMC_EOD!AL78</f>
        <v>29</v>
      </c>
      <c r="M78">
        <f>TPDDL_EOD!AK78+TPDDL_EOD!AL78</f>
        <v>69.599999999999994</v>
      </c>
      <c r="N78">
        <f t="shared" si="7"/>
        <v>253.96</v>
      </c>
      <c r="O78" s="154">
        <f t="shared" si="8"/>
        <v>0</v>
      </c>
      <c r="P78">
        <v>99.61999999999999</v>
      </c>
      <c r="Q78">
        <v>49.919999999999995</v>
      </c>
      <c r="R78">
        <v>5.8199999999999994</v>
      </c>
      <c r="S78">
        <v>28.999999999999996</v>
      </c>
      <c r="T78">
        <v>69.59999999999998</v>
      </c>
      <c r="U78" s="156">
        <f t="shared" si="9"/>
        <v>253.95999999999998</v>
      </c>
      <c r="V78" s="154">
        <f t="shared" si="10"/>
        <v>0</v>
      </c>
      <c r="Y78">
        <f>BAWANA!AW78+BAWANA!AX78</f>
        <v>32</v>
      </c>
      <c r="Z78">
        <f>BAWANA!BD78+BAWANA!BE78</f>
        <v>0</v>
      </c>
      <c r="AA78">
        <f>BAWANA!X78+BAWANA!Y78</f>
        <v>32</v>
      </c>
      <c r="AB78">
        <f>BAWANA!AE78+BAWANA!AF78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253.95999999999998</v>
      </c>
      <c r="E79">
        <f>BAWANA!AM79</f>
        <v>0</v>
      </c>
      <c r="F79">
        <f t="shared" si="11"/>
        <v>256</v>
      </c>
      <c r="G79">
        <f t="shared" si="12"/>
        <v>253.95999999999998</v>
      </c>
      <c r="H79" s="154"/>
      <c r="I79">
        <f>BRPL_EOD!AK79+BRPL_EOD!AL79</f>
        <v>99.62</v>
      </c>
      <c r="J79">
        <f>BYPL_EOD!AK79+BYPL_EOD!AL79</f>
        <v>49.92</v>
      </c>
      <c r="K79">
        <f>MES_EOD!AK79+MES_EOD!AL79</f>
        <v>5.82</v>
      </c>
      <c r="L79">
        <f>NDMC_EOD!AK79+NDMC_EOD!AL79</f>
        <v>29</v>
      </c>
      <c r="M79">
        <f>TPDDL_EOD!AK79+TPDDL_EOD!AL79</f>
        <v>69.599999999999994</v>
      </c>
      <c r="N79">
        <f t="shared" si="7"/>
        <v>253.96</v>
      </c>
      <c r="O79" s="154">
        <f t="shared" si="8"/>
        <v>0</v>
      </c>
      <c r="P79">
        <v>99.61999999999999</v>
      </c>
      <c r="Q79">
        <v>49.919999999999995</v>
      </c>
      <c r="R79">
        <v>5.8199999999999994</v>
      </c>
      <c r="S79">
        <v>28.999999999999996</v>
      </c>
      <c r="T79">
        <v>69.59999999999998</v>
      </c>
      <c r="U79" s="156">
        <f t="shared" si="9"/>
        <v>253.95999999999998</v>
      </c>
      <c r="V79" s="154">
        <f t="shared" si="10"/>
        <v>0</v>
      </c>
      <c r="Y79">
        <f>BAWANA!AW79+BAWANA!AX79</f>
        <v>32</v>
      </c>
      <c r="Z79">
        <f>BAWANA!BD79+BAWANA!BE79</f>
        <v>0</v>
      </c>
      <c r="AA79">
        <f>BAWANA!X79+BAWANA!Y79</f>
        <v>32</v>
      </c>
      <c r="AB79">
        <f>BAWANA!AE79+BAWANA!AF79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253.95999999999998</v>
      </c>
      <c r="E80">
        <f>BAWANA!AM80</f>
        <v>0</v>
      </c>
      <c r="F80">
        <f t="shared" si="11"/>
        <v>256</v>
      </c>
      <c r="G80">
        <f t="shared" si="12"/>
        <v>253.95999999999998</v>
      </c>
      <c r="H80" s="154"/>
      <c r="I80">
        <f>BRPL_EOD!AK80+BRPL_EOD!AL80</f>
        <v>99.62</v>
      </c>
      <c r="J80">
        <f>BYPL_EOD!AK80+BYPL_EOD!AL80</f>
        <v>49.92</v>
      </c>
      <c r="K80">
        <f>MES_EOD!AK80+MES_EOD!AL80</f>
        <v>5.82</v>
      </c>
      <c r="L80">
        <f>NDMC_EOD!AK80+NDMC_EOD!AL80</f>
        <v>29</v>
      </c>
      <c r="M80">
        <f>TPDDL_EOD!AK80+TPDDL_EOD!AL80</f>
        <v>69.599999999999994</v>
      </c>
      <c r="N80">
        <f t="shared" si="7"/>
        <v>253.96</v>
      </c>
      <c r="O80" s="154">
        <f t="shared" si="8"/>
        <v>0</v>
      </c>
      <c r="P80">
        <v>99.61999999999999</v>
      </c>
      <c r="Q80">
        <v>49.919999999999995</v>
      </c>
      <c r="R80">
        <v>5.8199999999999994</v>
      </c>
      <c r="S80">
        <v>28.999999999999996</v>
      </c>
      <c r="T80">
        <v>69.59999999999998</v>
      </c>
      <c r="U80" s="156">
        <f t="shared" si="9"/>
        <v>253.95999999999998</v>
      </c>
      <c r="V80" s="154">
        <f t="shared" si="10"/>
        <v>0</v>
      </c>
      <c r="Y80">
        <f>BAWANA!AW80+BAWANA!AX80</f>
        <v>32</v>
      </c>
      <c r="Z80">
        <f>BAWANA!BD80+BAWANA!BE80</f>
        <v>0</v>
      </c>
      <c r="AA80">
        <f>BAWANA!X80+BAWANA!Y80</f>
        <v>32</v>
      </c>
      <c r="AB80">
        <f>BAWANA!AE80+BAWANA!AF80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247.60000000000002</v>
      </c>
      <c r="E81">
        <f>BAWANA!AM81</f>
        <v>0</v>
      </c>
      <c r="F81">
        <f t="shared" si="11"/>
        <v>256</v>
      </c>
      <c r="G81">
        <f t="shared" si="12"/>
        <v>247.60000000000002</v>
      </c>
      <c r="H81" s="154"/>
      <c r="I81">
        <f>BRPL_EOD!AK81+BRPL_EOD!AL81</f>
        <v>97.12</v>
      </c>
      <c r="J81">
        <f>BYPL_EOD!AK81+BYPL_EOD!AL81</f>
        <v>48.67</v>
      </c>
      <c r="K81">
        <f>MES_EOD!AK81+MES_EOD!AL81</f>
        <v>5.68</v>
      </c>
      <c r="L81">
        <f>NDMC_EOD!AK81+NDMC_EOD!AL81</f>
        <v>28.27</v>
      </c>
      <c r="M81">
        <f>TPDDL_EOD!AK81+TPDDL_EOD!AL81</f>
        <v>67.86</v>
      </c>
      <c r="N81">
        <f t="shared" si="7"/>
        <v>247.60000000000002</v>
      </c>
      <c r="O81" s="154">
        <f t="shared" si="8"/>
        <v>0</v>
      </c>
      <c r="P81">
        <v>97.12</v>
      </c>
      <c r="Q81">
        <v>48.67</v>
      </c>
      <c r="R81">
        <v>5.68</v>
      </c>
      <c r="S81">
        <v>28.27</v>
      </c>
      <c r="T81">
        <v>67.86</v>
      </c>
      <c r="U81" s="156">
        <f t="shared" si="9"/>
        <v>247.60000000000002</v>
      </c>
      <c r="V81" s="154">
        <f t="shared" si="10"/>
        <v>0</v>
      </c>
      <c r="Y81">
        <f>BAWANA!AW81+BAWANA!AX81</f>
        <v>31.2</v>
      </c>
      <c r="Z81">
        <f>BAWANA!BD81+BAWANA!BE81</f>
        <v>31.2</v>
      </c>
      <c r="AA81">
        <f>BAWANA!X81+BAWANA!Y81</f>
        <v>31.2</v>
      </c>
      <c r="AB81">
        <f>BAWANA!AE81+BAWANA!AF81</f>
        <v>31.2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247.60000000000002</v>
      </c>
      <c r="E82">
        <f>BAWANA!AM82</f>
        <v>0</v>
      </c>
      <c r="F82">
        <f t="shared" si="11"/>
        <v>256</v>
      </c>
      <c r="G82">
        <f t="shared" si="12"/>
        <v>247.60000000000002</v>
      </c>
      <c r="H82" s="154"/>
      <c r="I82">
        <f>BRPL_EOD!AK82+BRPL_EOD!AL82</f>
        <v>97.12</v>
      </c>
      <c r="J82">
        <f>BYPL_EOD!AK82+BYPL_EOD!AL82</f>
        <v>48.67</v>
      </c>
      <c r="K82">
        <f>MES_EOD!AK82+MES_EOD!AL82</f>
        <v>5.68</v>
      </c>
      <c r="L82">
        <f>NDMC_EOD!AK82+NDMC_EOD!AL82</f>
        <v>28.27</v>
      </c>
      <c r="M82">
        <f>TPDDL_EOD!AK82+TPDDL_EOD!AL82</f>
        <v>67.86</v>
      </c>
      <c r="N82">
        <f t="shared" si="7"/>
        <v>247.60000000000002</v>
      </c>
      <c r="O82" s="154">
        <f t="shared" si="8"/>
        <v>0</v>
      </c>
      <c r="P82">
        <v>97.12</v>
      </c>
      <c r="Q82">
        <v>48.67</v>
      </c>
      <c r="R82">
        <v>5.68</v>
      </c>
      <c r="S82">
        <v>28.27</v>
      </c>
      <c r="T82">
        <v>67.86</v>
      </c>
      <c r="U82" s="156">
        <f t="shared" si="9"/>
        <v>247.60000000000002</v>
      </c>
      <c r="V82" s="154">
        <f t="shared" si="10"/>
        <v>0</v>
      </c>
      <c r="Y82">
        <f>BAWANA!AW82+BAWANA!AX82</f>
        <v>31.2</v>
      </c>
      <c r="Z82">
        <f>BAWANA!BD82+BAWANA!BE82</f>
        <v>31.2</v>
      </c>
      <c r="AA82">
        <f>BAWANA!X82+BAWANA!Y82</f>
        <v>31.2</v>
      </c>
      <c r="AB82">
        <f>BAWANA!AE82+BAWANA!AF82</f>
        <v>31.2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247.60000000000002</v>
      </c>
      <c r="E83">
        <f>BAWANA!AM83</f>
        <v>0</v>
      </c>
      <c r="F83">
        <f t="shared" si="11"/>
        <v>256</v>
      </c>
      <c r="G83">
        <f t="shared" si="12"/>
        <v>247.60000000000002</v>
      </c>
      <c r="H83" s="154"/>
      <c r="I83">
        <f>BRPL_EOD!AK83+BRPL_EOD!AL83</f>
        <v>97.12</v>
      </c>
      <c r="J83">
        <f>BYPL_EOD!AK83+BYPL_EOD!AL83</f>
        <v>48.67</v>
      </c>
      <c r="K83">
        <f>MES_EOD!AK83+MES_EOD!AL83</f>
        <v>5.68</v>
      </c>
      <c r="L83">
        <f>NDMC_EOD!AK83+NDMC_EOD!AL83</f>
        <v>28.27</v>
      </c>
      <c r="M83">
        <f>TPDDL_EOD!AK83+TPDDL_EOD!AL83</f>
        <v>67.86</v>
      </c>
      <c r="N83">
        <f t="shared" si="7"/>
        <v>247.60000000000002</v>
      </c>
      <c r="O83" s="154">
        <f t="shared" si="8"/>
        <v>0</v>
      </c>
      <c r="P83">
        <v>97.12</v>
      </c>
      <c r="Q83">
        <v>48.67</v>
      </c>
      <c r="R83">
        <v>5.68</v>
      </c>
      <c r="S83">
        <v>28.27</v>
      </c>
      <c r="T83">
        <v>67.86</v>
      </c>
      <c r="U83" s="156">
        <f t="shared" si="9"/>
        <v>247.60000000000002</v>
      </c>
      <c r="V83" s="154">
        <f t="shared" si="10"/>
        <v>0</v>
      </c>
      <c r="Y83">
        <f>BAWANA!AW83+BAWANA!AX83</f>
        <v>31.2</v>
      </c>
      <c r="Z83">
        <f>BAWANA!BD83+BAWANA!BE83</f>
        <v>31.2</v>
      </c>
      <c r="AA83">
        <f>BAWANA!X83+BAWANA!Y83</f>
        <v>31.2</v>
      </c>
      <c r="AB83">
        <f>BAWANA!AE83+BAWANA!AF83</f>
        <v>31.2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247.60000000000002</v>
      </c>
      <c r="E84">
        <f>BAWANA!AM84</f>
        <v>0</v>
      </c>
      <c r="F84">
        <f t="shared" si="11"/>
        <v>256</v>
      </c>
      <c r="G84">
        <f t="shared" si="12"/>
        <v>247.60000000000002</v>
      </c>
      <c r="H84" s="154"/>
      <c r="I84">
        <f>BRPL_EOD!AK84+BRPL_EOD!AL84</f>
        <v>97.12</v>
      </c>
      <c r="J84">
        <f>BYPL_EOD!AK84+BYPL_EOD!AL84</f>
        <v>48.67</v>
      </c>
      <c r="K84">
        <f>MES_EOD!AK84+MES_EOD!AL84</f>
        <v>5.68</v>
      </c>
      <c r="L84">
        <f>NDMC_EOD!AK84+NDMC_EOD!AL84</f>
        <v>28.27</v>
      </c>
      <c r="M84">
        <f>TPDDL_EOD!AK84+TPDDL_EOD!AL84</f>
        <v>67.86</v>
      </c>
      <c r="N84">
        <f t="shared" si="7"/>
        <v>247.60000000000002</v>
      </c>
      <c r="O84" s="154">
        <f t="shared" si="8"/>
        <v>0</v>
      </c>
      <c r="P84">
        <v>97.12</v>
      </c>
      <c r="Q84">
        <v>48.67</v>
      </c>
      <c r="R84">
        <v>5.68</v>
      </c>
      <c r="S84">
        <v>28.27</v>
      </c>
      <c r="T84">
        <v>67.86</v>
      </c>
      <c r="U84" s="156">
        <f t="shared" si="9"/>
        <v>247.60000000000002</v>
      </c>
      <c r="V84" s="154">
        <f t="shared" si="10"/>
        <v>0</v>
      </c>
      <c r="Y84">
        <f>BAWANA!AW84+BAWANA!AX84</f>
        <v>31.2</v>
      </c>
      <c r="Z84">
        <f>BAWANA!BD84+BAWANA!BE84</f>
        <v>31.2</v>
      </c>
      <c r="AA84">
        <f>BAWANA!X84+BAWANA!Y84</f>
        <v>31.2</v>
      </c>
      <c r="AB84">
        <f>BAWANA!AE84+BAWANA!AF84</f>
        <v>31.2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248</v>
      </c>
      <c r="E85">
        <f>BAWANA!AM85</f>
        <v>0</v>
      </c>
      <c r="F85">
        <f t="shared" si="11"/>
        <v>256</v>
      </c>
      <c r="G85">
        <f t="shared" si="12"/>
        <v>248</v>
      </c>
      <c r="H85" s="154"/>
      <c r="I85">
        <f>BRPL_EOD!AK85+BRPL_EOD!AL85</f>
        <v>96.5</v>
      </c>
      <c r="J85">
        <f>BYPL_EOD!AK85+BYPL_EOD!AL85</f>
        <v>48.36</v>
      </c>
      <c r="K85">
        <f>MES_EOD!AK85+MES_EOD!AL85</f>
        <v>7.62</v>
      </c>
      <c r="L85">
        <f>NDMC_EOD!AK85+NDMC_EOD!AL85</f>
        <v>28.09</v>
      </c>
      <c r="M85">
        <f>TPDDL_EOD!AK85+TPDDL_EOD!AL85</f>
        <v>67.430000000000007</v>
      </c>
      <c r="N85">
        <f t="shared" si="7"/>
        <v>248.00000000000003</v>
      </c>
      <c r="O85" s="154">
        <f t="shared" si="8"/>
        <v>0</v>
      </c>
      <c r="P85">
        <v>96.499999999999986</v>
      </c>
      <c r="Q85">
        <v>48.359999999999992</v>
      </c>
      <c r="R85">
        <v>7.6199999999999992</v>
      </c>
      <c r="S85">
        <v>28.089999999999996</v>
      </c>
      <c r="T85">
        <v>67.429999999999993</v>
      </c>
      <c r="U85" s="156">
        <f t="shared" si="9"/>
        <v>248</v>
      </c>
      <c r="V85" s="154">
        <f t="shared" si="10"/>
        <v>0</v>
      </c>
      <c r="Y85">
        <f>BAWANA!AW85+BAWANA!AX85</f>
        <v>31</v>
      </c>
      <c r="Z85">
        <f>BAWANA!BD85+BAWANA!BE85</f>
        <v>31</v>
      </c>
      <c r="AA85">
        <f>BAWANA!X85+BAWANA!Y85</f>
        <v>31</v>
      </c>
      <c r="AB85">
        <f>BAWANA!AE85+BAWANA!AF85</f>
        <v>31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247.60000000000002</v>
      </c>
      <c r="E86">
        <f>BAWANA!AM86</f>
        <v>0</v>
      </c>
      <c r="F86">
        <f t="shared" si="11"/>
        <v>256</v>
      </c>
      <c r="G86">
        <f t="shared" si="12"/>
        <v>247.60000000000002</v>
      </c>
      <c r="H86" s="154"/>
      <c r="I86">
        <f>BRPL_EOD!AK86+BRPL_EOD!AL86</f>
        <v>97.12</v>
      </c>
      <c r="J86">
        <f>BYPL_EOD!AK86+BYPL_EOD!AL86</f>
        <v>48.67</v>
      </c>
      <c r="K86">
        <f>MES_EOD!AK86+MES_EOD!AL86</f>
        <v>5.68</v>
      </c>
      <c r="L86">
        <f>NDMC_EOD!AK86+NDMC_EOD!AL86</f>
        <v>28.27</v>
      </c>
      <c r="M86">
        <f>TPDDL_EOD!AK86+TPDDL_EOD!AL86</f>
        <v>67.86</v>
      </c>
      <c r="N86">
        <f t="shared" si="7"/>
        <v>247.60000000000002</v>
      </c>
      <c r="O86" s="154">
        <f t="shared" si="8"/>
        <v>0</v>
      </c>
      <c r="P86">
        <v>97.12</v>
      </c>
      <c r="Q86">
        <v>48.67</v>
      </c>
      <c r="R86">
        <v>5.68</v>
      </c>
      <c r="S86">
        <v>28.27</v>
      </c>
      <c r="T86">
        <v>67.86</v>
      </c>
      <c r="U86" s="156">
        <f t="shared" si="9"/>
        <v>247.60000000000002</v>
      </c>
      <c r="V86" s="154">
        <f t="shared" si="10"/>
        <v>0</v>
      </c>
      <c r="Y86">
        <f>BAWANA!AW86+BAWANA!AX86</f>
        <v>31.2</v>
      </c>
      <c r="Z86">
        <f>BAWANA!BD86+BAWANA!BE86</f>
        <v>31.2</v>
      </c>
      <c r="AA86">
        <f>BAWANA!X86+BAWANA!Y86</f>
        <v>31.2</v>
      </c>
      <c r="AB86">
        <f>BAWANA!AE86+BAWANA!AF86</f>
        <v>31.2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251.60000000000002</v>
      </c>
      <c r="E87">
        <f>BAWANA!AM87</f>
        <v>0</v>
      </c>
      <c r="F87">
        <f t="shared" si="11"/>
        <v>256</v>
      </c>
      <c r="G87">
        <f t="shared" si="12"/>
        <v>251.60000000000002</v>
      </c>
      <c r="H87" s="154"/>
      <c r="I87">
        <f>BRPL_EOD!AK87+BRPL_EOD!AL87</f>
        <v>98.69</v>
      </c>
      <c r="J87">
        <f>BYPL_EOD!AK87+BYPL_EOD!AL87</f>
        <v>49.46</v>
      </c>
      <c r="K87">
        <f>MES_EOD!AK87+MES_EOD!AL87</f>
        <v>5.77</v>
      </c>
      <c r="L87">
        <f>NDMC_EOD!AK87+NDMC_EOD!AL87</f>
        <v>28.73</v>
      </c>
      <c r="M87">
        <f>TPDDL_EOD!AK87+TPDDL_EOD!AL87</f>
        <v>68.95</v>
      </c>
      <c r="N87">
        <f t="shared" si="7"/>
        <v>251.60000000000002</v>
      </c>
      <c r="O87" s="154">
        <f t="shared" si="8"/>
        <v>0</v>
      </c>
      <c r="P87">
        <v>98.69</v>
      </c>
      <c r="Q87">
        <v>49.46</v>
      </c>
      <c r="R87">
        <v>5.77</v>
      </c>
      <c r="S87">
        <v>28.73</v>
      </c>
      <c r="T87">
        <v>68.95</v>
      </c>
      <c r="U87" s="156">
        <f t="shared" si="9"/>
        <v>251.60000000000002</v>
      </c>
      <c r="V87" s="154">
        <f t="shared" si="10"/>
        <v>0</v>
      </c>
      <c r="Y87">
        <f>BAWANA!AW87+BAWANA!AX87</f>
        <v>31.7</v>
      </c>
      <c r="Z87">
        <f>BAWANA!BD87+BAWANA!BE87</f>
        <v>31.7</v>
      </c>
      <c r="AA87">
        <f>BAWANA!X87+BAWANA!Y87</f>
        <v>31.7</v>
      </c>
      <c r="AB87">
        <f>BAWANA!AE87+BAWANA!AF87</f>
        <v>31.7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251.60000000000002</v>
      </c>
      <c r="E88">
        <f>BAWANA!AM88</f>
        <v>0</v>
      </c>
      <c r="F88">
        <f t="shared" si="11"/>
        <v>256</v>
      </c>
      <c r="G88">
        <f t="shared" si="12"/>
        <v>251.60000000000002</v>
      </c>
      <c r="H88" s="154"/>
      <c r="I88">
        <f>BRPL_EOD!AK88+BRPL_EOD!AL88</f>
        <v>98.69</v>
      </c>
      <c r="J88">
        <f>BYPL_EOD!AK88+BYPL_EOD!AL88</f>
        <v>49.46</v>
      </c>
      <c r="K88">
        <f>MES_EOD!AK88+MES_EOD!AL88</f>
        <v>5.77</v>
      </c>
      <c r="L88">
        <f>NDMC_EOD!AK88+NDMC_EOD!AL88</f>
        <v>28.73</v>
      </c>
      <c r="M88">
        <f>TPDDL_EOD!AK88+TPDDL_EOD!AL88</f>
        <v>68.95</v>
      </c>
      <c r="N88">
        <f t="shared" si="7"/>
        <v>251.60000000000002</v>
      </c>
      <c r="O88" s="154">
        <f t="shared" si="8"/>
        <v>0</v>
      </c>
      <c r="P88">
        <v>98.69</v>
      </c>
      <c r="Q88">
        <v>49.46</v>
      </c>
      <c r="R88">
        <v>5.77</v>
      </c>
      <c r="S88">
        <v>28.73</v>
      </c>
      <c r="T88">
        <v>68.95</v>
      </c>
      <c r="U88" s="156">
        <f t="shared" si="9"/>
        <v>251.60000000000002</v>
      </c>
      <c r="V88" s="154">
        <f t="shared" si="10"/>
        <v>0</v>
      </c>
      <c r="Y88">
        <f>BAWANA!AW88+BAWANA!AX88</f>
        <v>31.7</v>
      </c>
      <c r="Z88">
        <f>BAWANA!BD88+BAWANA!BE88</f>
        <v>31.7</v>
      </c>
      <c r="AA88">
        <f>BAWANA!X88+BAWANA!Y88</f>
        <v>31.7</v>
      </c>
      <c r="AB88">
        <f>BAWANA!AE88+BAWANA!AF88</f>
        <v>31.7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251.60000000000002</v>
      </c>
      <c r="E89">
        <f>BAWANA!AM89</f>
        <v>0</v>
      </c>
      <c r="F89">
        <f t="shared" si="11"/>
        <v>256</v>
      </c>
      <c r="G89">
        <f t="shared" si="12"/>
        <v>251.60000000000002</v>
      </c>
      <c r="H89" s="154"/>
      <c r="I89">
        <f>BRPL_EOD!AK89+BRPL_EOD!AL89</f>
        <v>98.69</v>
      </c>
      <c r="J89">
        <f>BYPL_EOD!AK89+BYPL_EOD!AL89</f>
        <v>49.46</v>
      </c>
      <c r="K89">
        <f>MES_EOD!AK89+MES_EOD!AL89</f>
        <v>5.77</v>
      </c>
      <c r="L89">
        <f>NDMC_EOD!AK89+NDMC_EOD!AL89</f>
        <v>28.73</v>
      </c>
      <c r="M89">
        <f>TPDDL_EOD!AK89+TPDDL_EOD!AL89</f>
        <v>68.95</v>
      </c>
      <c r="N89">
        <f t="shared" si="7"/>
        <v>251.60000000000002</v>
      </c>
      <c r="O89" s="154">
        <f t="shared" si="8"/>
        <v>0</v>
      </c>
      <c r="P89">
        <v>98.69</v>
      </c>
      <c r="Q89">
        <v>49.46</v>
      </c>
      <c r="R89">
        <v>5.77</v>
      </c>
      <c r="S89">
        <v>28.73</v>
      </c>
      <c r="T89">
        <v>68.95</v>
      </c>
      <c r="U89" s="156">
        <f t="shared" si="9"/>
        <v>251.60000000000002</v>
      </c>
      <c r="V89" s="154">
        <f t="shared" si="10"/>
        <v>0</v>
      </c>
      <c r="Y89">
        <f>BAWANA!AW89+BAWANA!AX89</f>
        <v>31.7</v>
      </c>
      <c r="Z89">
        <f>BAWANA!BD89+BAWANA!BE89</f>
        <v>31.7</v>
      </c>
      <c r="AA89">
        <f>BAWANA!X89+BAWANA!Y89</f>
        <v>31.7</v>
      </c>
      <c r="AB89">
        <f>BAWANA!AE89+BAWANA!AF89</f>
        <v>31.7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251.60000000000002</v>
      </c>
      <c r="E90">
        <f>BAWANA!AM90</f>
        <v>0</v>
      </c>
      <c r="F90">
        <f t="shared" si="11"/>
        <v>256</v>
      </c>
      <c r="G90">
        <f t="shared" si="12"/>
        <v>251.60000000000002</v>
      </c>
      <c r="H90" s="154"/>
      <c r="I90">
        <f>BRPL_EOD!AK90+BRPL_EOD!AL90</f>
        <v>98.69</v>
      </c>
      <c r="J90">
        <f>BYPL_EOD!AK90+BYPL_EOD!AL90</f>
        <v>49.46</v>
      </c>
      <c r="K90">
        <f>MES_EOD!AK90+MES_EOD!AL90</f>
        <v>5.77</v>
      </c>
      <c r="L90">
        <f>NDMC_EOD!AK90+NDMC_EOD!AL90</f>
        <v>28.73</v>
      </c>
      <c r="M90">
        <f>TPDDL_EOD!AK90+TPDDL_EOD!AL90</f>
        <v>68.95</v>
      </c>
      <c r="N90">
        <f t="shared" si="7"/>
        <v>251.60000000000002</v>
      </c>
      <c r="O90" s="154">
        <f t="shared" si="8"/>
        <v>0</v>
      </c>
      <c r="P90">
        <v>98.69</v>
      </c>
      <c r="Q90">
        <v>49.46</v>
      </c>
      <c r="R90">
        <v>5.77</v>
      </c>
      <c r="S90">
        <v>28.73</v>
      </c>
      <c r="T90">
        <v>68.95</v>
      </c>
      <c r="U90" s="156">
        <f t="shared" si="9"/>
        <v>251.60000000000002</v>
      </c>
      <c r="V90" s="154">
        <f t="shared" si="10"/>
        <v>0</v>
      </c>
      <c r="Y90">
        <f>BAWANA!AW90+BAWANA!AX90</f>
        <v>31.7</v>
      </c>
      <c r="Z90">
        <f>BAWANA!BD90+BAWANA!BE90</f>
        <v>31.7</v>
      </c>
      <c r="AA90">
        <f>BAWANA!X90+BAWANA!Y90</f>
        <v>31.7</v>
      </c>
      <c r="AB90">
        <f>BAWANA!AE90+BAWANA!AF90</f>
        <v>31.7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276.95999999999998</v>
      </c>
      <c r="E91">
        <f>BAWANA!AM91</f>
        <v>0</v>
      </c>
      <c r="F91">
        <f t="shared" si="11"/>
        <v>256</v>
      </c>
      <c r="G91">
        <f t="shared" si="12"/>
        <v>276.95999999999998</v>
      </c>
      <c r="H91" s="154"/>
      <c r="I91">
        <f>BRPL_EOD!AK91+BRPL_EOD!AL91</f>
        <v>99.62</v>
      </c>
      <c r="J91">
        <f>BYPL_EOD!AK91+BYPL_EOD!AL91</f>
        <v>49.92</v>
      </c>
      <c r="K91">
        <f>MES_EOD!AK91+MES_EOD!AL91</f>
        <v>28.82</v>
      </c>
      <c r="L91">
        <f>NDMC_EOD!AK91+NDMC_EOD!AL91</f>
        <v>29</v>
      </c>
      <c r="M91">
        <f>TPDDL_EOD!AK91+TPDDL_EOD!AL91</f>
        <v>69.599999999999994</v>
      </c>
      <c r="N91">
        <f t="shared" si="7"/>
        <v>276.96000000000004</v>
      </c>
      <c r="O91" s="154">
        <f t="shared" si="8"/>
        <v>0</v>
      </c>
      <c r="P91">
        <v>99.61999999999999</v>
      </c>
      <c r="Q91">
        <v>49.919999999999995</v>
      </c>
      <c r="R91">
        <v>28.819999999999993</v>
      </c>
      <c r="S91">
        <v>28.999999999999993</v>
      </c>
      <c r="T91">
        <v>69.59999999999998</v>
      </c>
      <c r="U91" s="156">
        <f t="shared" si="9"/>
        <v>276.95999999999998</v>
      </c>
      <c r="V91" s="154">
        <f t="shared" si="10"/>
        <v>0</v>
      </c>
      <c r="Y91">
        <f>BAWANA!AW91+BAWANA!AX91</f>
        <v>32</v>
      </c>
      <c r="Z91">
        <f>BAWANA!BD91+BAWANA!BE91</f>
        <v>0</v>
      </c>
      <c r="AA91">
        <f>BAWANA!X91+BAWANA!Y91</f>
        <v>32</v>
      </c>
      <c r="AB91">
        <f>BAWANA!AE91+BAWANA!AF91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253.95999999999998</v>
      </c>
      <c r="E92">
        <f>BAWANA!AM92</f>
        <v>0</v>
      </c>
      <c r="F92">
        <f t="shared" si="11"/>
        <v>256</v>
      </c>
      <c r="G92">
        <f t="shared" si="12"/>
        <v>253.95999999999998</v>
      </c>
      <c r="H92" s="154"/>
      <c r="I92">
        <f>BRPL_EOD!AK92+BRPL_EOD!AL92</f>
        <v>99.62</v>
      </c>
      <c r="J92">
        <f>BYPL_EOD!AK92+BYPL_EOD!AL92</f>
        <v>49.92</v>
      </c>
      <c r="K92">
        <f>MES_EOD!AK92+MES_EOD!AL92</f>
        <v>5.82</v>
      </c>
      <c r="L92">
        <f>NDMC_EOD!AK92+NDMC_EOD!AL92</f>
        <v>29</v>
      </c>
      <c r="M92">
        <f>TPDDL_EOD!AK92+TPDDL_EOD!AL92</f>
        <v>69.599999999999994</v>
      </c>
      <c r="N92">
        <f t="shared" si="7"/>
        <v>253.96</v>
      </c>
      <c r="O92" s="154">
        <f t="shared" si="8"/>
        <v>0</v>
      </c>
      <c r="P92">
        <v>99.61999999999999</v>
      </c>
      <c r="Q92">
        <v>49.919999999999995</v>
      </c>
      <c r="R92">
        <v>5.8199999999999994</v>
      </c>
      <c r="S92">
        <v>28.999999999999996</v>
      </c>
      <c r="T92">
        <v>69.59999999999998</v>
      </c>
      <c r="U92" s="156">
        <f t="shared" si="9"/>
        <v>253.95999999999998</v>
      </c>
      <c r="V92" s="154">
        <f t="shared" si="10"/>
        <v>0</v>
      </c>
      <c r="Y92">
        <f>BAWANA!AW92+BAWANA!AX92</f>
        <v>32</v>
      </c>
      <c r="Z92">
        <f>BAWANA!BD92+BAWANA!BE92</f>
        <v>0</v>
      </c>
      <c r="AA92">
        <f>BAWANA!X92+BAWANA!Y92</f>
        <v>32</v>
      </c>
      <c r="AB92">
        <f>BAWANA!AE92+BAWANA!AF92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253.95999999999998</v>
      </c>
      <c r="E93">
        <f>BAWANA!AM93</f>
        <v>0</v>
      </c>
      <c r="F93">
        <f t="shared" si="11"/>
        <v>256</v>
      </c>
      <c r="G93">
        <f t="shared" si="12"/>
        <v>253.95999999999998</v>
      </c>
      <c r="H93" s="154"/>
      <c r="I93">
        <f>BRPL_EOD!AK93+BRPL_EOD!AL93</f>
        <v>99.62</v>
      </c>
      <c r="J93">
        <f>BYPL_EOD!AK93+BYPL_EOD!AL93</f>
        <v>49.92</v>
      </c>
      <c r="K93">
        <f>MES_EOD!AK93+MES_EOD!AL93</f>
        <v>5.82</v>
      </c>
      <c r="L93">
        <f>NDMC_EOD!AK93+NDMC_EOD!AL93</f>
        <v>29</v>
      </c>
      <c r="M93">
        <f>TPDDL_EOD!AK93+TPDDL_EOD!AL93</f>
        <v>69.599999999999994</v>
      </c>
      <c r="N93">
        <f t="shared" si="7"/>
        <v>253.96</v>
      </c>
      <c r="O93" s="154">
        <f t="shared" si="8"/>
        <v>0</v>
      </c>
      <c r="P93">
        <v>99.61999999999999</v>
      </c>
      <c r="Q93">
        <v>49.919999999999995</v>
      </c>
      <c r="R93">
        <v>5.8199999999999994</v>
      </c>
      <c r="S93">
        <v>28.999999999999996</v>
      </c>
      <c r="T93">
        <v>69.59999999999998</v>
      </c>
      <c r="U93" s="156">
        <f t="shared" si="9"/>
        <v>253.95999999999998</v>
      </c>
      <c r="V93" s="154">
        <f t="shared" si="10"/>
        <v>0</v>
      </c>
      <c r="Y93">
        <f>BAWANA!AW93+BAWANA!AX93</f>
        <v>32</v>
      </c>
      <c r="Z93">
        <f>BAWANA!BD93+BAWANA!BE93</f>
        <v>0</v>
      </c>
      <c r="AA93">
        <f>BAWANA!X93+BAWANA!Y93</f>
        <v>32</v>
      </c>
      <c r="AB93">
        <f>BAWANA!AE93+BAWANA!AF93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253.95999999999998</v>
      </c>
      <c r="E94">
        <f>BAWANA!AM94</f>
        <v>0</v>
      </c>
      <c r="F94">
        <f t="shared" si="11"/>
        <v>256</v>
      </c>
      <c r="G94">
        <f t="shared" si="12"/>
        <v>253.95999999999998</v>
      </c>
      <c r="H94" s="154"/>
      <c r="I94">
        <f>BRPL_EOD!AK94+BRPL_EOD!AL94</f>
        <v>99.62</v>
      </c>
      <c r="J94">
        <f>BYPL_EOD!AK94+BYPL_EOD!AL94</f>
        <v>49.92</v>
      </c>
      <c r="K94">
        <f>MES_EOD!AK94+MES_EOD!AL94</f>
        <v>5.82</v>
      </c>
      <c r="L94">
        <f>NDMC_EOD!AK94+NDMC_EOD!AL94</f>
        <v>29</v>
      </c>
      <c r="M94">
        <f>TPDDL_EOD!AK94+TPDDL_EOD!AL94</f>
        <v>69.599999999999994</v>
      </c>
      <c r="N94">
        <f t="shared" si="7"/>
        <v>253.96</v>
      </c>
      <c r="O94" s="154">
        <f t="shared" si="8"/>
        <v>0</v>
      </c>
      <c r="P94">
        <v>99.61999999999999</v>
      </c>
      <c r="Q94">
        <v>49.919999999999995</v>
      </c>
      <c r="R94">
        <v>5.8199999999999994</v>
      </c>
      <c r="S94">
        <v>28.999999999999996</v>
      </c>
      <c r="T94">
        <v>69.59999999999998</v>
      </c>
      <c r="U94" s="156">
        <f t="shared" si="9"/>
        <v>253.95999999999998</v>
      </c>
      <c r="V94" s="154">
        <f t="shared" si="10"/>
        <v>0</v>
      </c>
      <c r="Y94">
        <f>BAWANA!AW94+BAWANA!AX94</f>
        <v>32</v>
      </c>
      <c r="Z94">
        <f>BAWANA!BD94+BAWANA!BE94</f>
        <v>0</v>
      </c>
      <c r="AA94">
        <f>BAWANA!X94+BAWANA!Y94</f>
        <v>32</v>
      </c>
      <c r="AB94">
        <f>BAWANA!AE94+BAWANA!AF94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253.95999999999998</v>
      </c>
      <c r="E95">
        <f>BAWANA!AM95</f>
        <v>0</v>
      </c>
      <c r="F95">
        <f t="shared" si="11"/>
        <v>256</v>
      </c>
      <c r="G95">
        <f t="shared" si="12"/>
        <v>253.95999999999998</v>
      </c>
      <c r="H95" s="154"/>
      <c r="I95">
        <f>BRPL_EOD!AK95+BRPL_EOD!AL95</f>
        <v>99.62</v>
      </c>
      <c r="J95">
        <f>BYPL_EOD!AK95+BYPL_EOD!AL95</f>
        <v>49.92</v>
      </c>
      <c r="K95">
        <f>MES_EOD!AK95+MES_EOD!AL95</f>
        <v>5.82</v>
      </c>
      <c r="L95">
        <f>NDMC_EOD!AK95+NDMC_EOD!AL95</f>
        <v>29</v>
      </c>
      <c r="M95">
        <f>TPDDL_EOD!AK95+TPDDL_EOD!AL95</f>
        <v>69.599999999999994</v>
      </c>
      <c r="N95">
        <f t="shared" si="7"/>
        <v>253.96</v>
      </c>
      <c r="O95" s="154">
        <f t="shared" si="8"/>
        <v>0</v>
      </c>
      <c r="P95">
        <v>99.61999999999999</v>
      </c>
      <c r="Q95">
        <v>49.919999999999995</v>
      </c>
      <c r="R95">
        <v>5.8199999999999994</v>
      </c>
      <c r="S95">
        <v>28.999999999999996</v>
      </c>
      <c r="T95">
        <v>69.59999999999998</v>
      </c>
      <c r="U95" s="156">
        <f t="shared" si="9"/>
        <v>253.95999999999998</v>
      </c>
      <c r="V95" s="154">
        <f t="shared" si="10"/>
        <v>0</v>
      </c>
      <c r="Y95">
        <f>BAWANA!AW95+BAWANA!AX95</f>
        <v>32</v>
      </c>
      <c r="Z95">
        <f>BAWANA!BD95+BAWANA!BE95</f>
        <v>0</v>
      </c>
      <c r="AA95">
        <f>BAWANA!X95+BAWANA!Y95</f>
        <v>32</v>
      </c>
      <c r="AB95">
        <f>BAWANA!AE95+BAWANA!AF95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253.95999999999998</v>
      </c>
      <c r="E96">
        <f>BAWANA!AM96</f>
        <v>0</v>
      </c>
      <c r="F96">
        <f t="shared" si="11"/>
        <v>256</v>
      </c>
      <c r="G96">
        <f t="shared" si="12"/>
        <v>253.95999999999998</v>
      </c>
      <c r="H96" s="154"/>
      <c r="I96">
        <f>BRPL_EOD!AK96+BRPL_EOD!AL96</f>
        <v>99.62</v>
      </c>
      <c r="J96">
        <f>BYPL_EOD!AK96+BYPL_EOD!AL96</f>
        <v>49.92</v>
      </c>
      <c r="K96">
        <f>MES_EOD!AK96+MES_EOD!AL96</f>
        <v>5.82</v>
      </c>
      <c r="L96">
        <f>NDMC_EOD!AK96+NDMC_EOD!AL96</f>
        <v>29</v>
      </c>
      <c r="M96">
        <f>TPDDL_EOD!AK96+TPDDL_EOD!AL96</f>
        <v>69.599999999999994</v>
      </c>
      <c r="N96">
        <f t="shared" si="7"/>
        <v>253.96</v>
      </c>
      <c r="O96" s="154">
        <f t="shared" si="8"/>
        <v>0</v>
      </c>
      <c r="P96">
        <v>99.61999999999999</v>
      </c>
      <c r="Q96">
        <v>49.919999999999995</v>
      </c>
      <c r="R96">
        <v>5.8199999999999994</v>
      </c>
      <c r="S96">
        <v>28.999999999999996</v>
      </c>
      <c r="T96">
        <v>69.59999999999998</v>
      </c>
      <c r="U96" s="156">
        <f t="shared" si="9"/>
        <v>253.95999999999998</v>
      </c>
      <c r="V96" s="154">
        <f t="shared" si="10"/>
        <v>0</v>
      </c>
      <c r="Y96">
        <f>BAWANA!AW96+BAWANA!AX96</f>
        <v>32</v>
      </c>
      <c r="Z96">
        <f>BAWANA!BD96+BAWANA!BE96</f>
        <v>0</v>
      </c>
      <c r="AA96">
        <f>BAWANA!X96+BAWANA!Y96</f>
        <v>32</v>
      </c>
      <c r="AB96">
        <f>BAWANA!AE96+BAWANA!AF96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272.95999999999998</v>
      </c>
      <c r="E97">
        <f>BAWANA!AM97</f>
        <v>0</v>
      </c>
      <c r="F97">
        <f t="shared" si="11"/>
        <v>256</v>
      </c>
      <c r="G97">
        <f t="shared" si="12"/>
        <v>272.95999999999998</v>
      </c>
      <c r="H97" s="154"/>
      <c r="I97">
        <f>BRPL_EOD!AK97+BRPL_EOD!AL97</f>
        <v>99.62</v>
      </c>
      <c r="J97">
        <f>BYPL_EOD!AK97+BYPL_EOD!AL97</f>
        <v>49.92</v>
      </c>
      <c r="K97">
        <f>MES_EOD!AK97+MES_EOD!AL97</f>
        <v>24.82</v>
      </c>
      <c r="L97">
        <f>NDMC_EOD!AK97+NDMC_EOD!AL97</f>
        <v>29</v>
      </c>
      <c r="M97">
        <f>TPDDL_EOD!AK97+TPDDL_EOD!AL97</f>
        <v>69.599999999999994</v>
      </c>
      <c r="N97">
        <f t="shared" si="7"/>
        <v>272.96000000000004</v>
      </c>
      <c r="O97" s="154">
        <f t="shared" si="8"/>
        <v>0</v>
      </c>
      <c r="P97">
        <v>99.61999999999999</v>
      </c>
      <c r="Q97">
        <v>49.919999999999995</v>
      </c>
      <c r="R97">
        <v>24.819999999999997</v>
      </c>
      <c r="S97">
        <v>28.999999999999993</v>
      </c>
      <c r="T97">
        <v>69.59999999999998</v>
      </c>
      <c r="U97" s="156">
        <f t="shared" si="9"/>
        <v>272.95999999999998</v>
      </c>
      <c r="V97" s="154">
        <f t="shared" si="10"/>
        <v>0</v>
      </c>
      <c r="Y97">
        <f>BAWANA!AW97+BAWANA!AX97</f>
        <v>32</v>
      </c>
      <c r="Z97">
        <f>BAWANA!BD97+BAWANA!BE97</f>
        <v>0</v>
      </c>
      <c r="AA97">
        <f>BAWANA!X97+BAWANA!Y97</f>
        <v>32</v>
      </c>
      <c r="AB97">
        <f>BAWANA!AE97+BAWANA!AF97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253.95999999999998</v>
      </c>
      <c r="E98">
        <f>BAWANA!AM98</f>
        <v>0</v>
      </c>
      <c r="F98">
        <f t="shared" si="11"/>
        <v>256</v>
      </c>
      <c r="G98">
        <f t="shared" si="12"/>
        <v>253.95999999999998</v>
      </c>
      <c r="H98" s="154"/>
      <c r="I98">
        <f>BRPL_EOD!AK98+BRPL_EOD!AL98</f>
        <v>99.62</v>
      </c>
      <c r="J98">
        <f>BYPL_EOD!AK98+BYPL_EOD!AL98</f>
        <v>49.92</v>
      </c>
      <c r="K98">
        <f>MES_EOD!AK98+MES_EOD!AL98</f>
        <v>5.82</v>
      </c>
      <c r="L98">
        <f>NDMC_EOD!AK98+NDMC_EOD!AL98</f>
        <v>29</v>
      </c>
      <c r="M98">
        <f>TPDDL_EOD!AK98+TPDDL_EOD!AL98</f>
        <v>69.599999999999994</v>
      </c>
      <c r="N98">
        <f t="shared" si="7"/>
        <v>253.96</v>
      </c>
      <c r="O98" s="154">
        <f t="shared" si="8"/>
        <v>0</v>
      </c>
      <c r="P98">
        <v>99.61999999999999</v>
      </c>
      <c r="Q98">
        <v>49.919999999999995</v>
      </c>
      <c r="R98">
        <v>5.8199999999999994</v>
      </c>
      <c r="S98">
        <v>28.999999999999996</v>
      </c>
      <c r="T98">
        <v>69.59999999999998</v>
      </c>
      <c r="U98" s="156">
        <f t="shared" si="9"/>
        <v>253.95999999999998</v>
      </c>
      <c r="V98" s="154">
        <f t="shared" si="10"/>
        <v>0</v>
      </c>
      <c r="Y98">
        <f>BAWANA!AW98+BAWANA!AX98</f>
        <v>32</v>
      </c>
      <c r="Z98">
        <f>BAWANA!BD98+BAWANA!BE98</f>
        <v>0</v>
      </c>
      <c r="AA98">
        <f>BAWANA!X98+BAWANA!Y98</f>
        <v>32</v>
      </c>
      <c r="AB98">
        <f>BAWANA!AE98+BAWANA!AF98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6.0296799999999893</v>
      </c>
      <c r="E99" s="156">
        <f t="shared" si="14"/>
        <v>0</v>
      </c>
      <c r="F99" s="156">
        <f t="shared" si="14"/>
        <v>6.1440000000000001</v>
      </c>
      <c r="G99" s="156">
        <f t="shared" si="14"/>
        <v>6.0296799999999893</v>
      </c>
      <c r="H99" s="156"/>
      <c r="I99" s="156">
        <f t="shared" si="14"/>
        <v>2.3860450000000006</v>
      </c>
      <c r="J99" s="156">
        <f t="shared" si="14"/>
        <v>1.165907500000001</v>
      </c>
      <c r="K99" s="156">
        <f t="shared" si="14"/>
        <v>0.15040500000000001</v>
      </c>
      <c r="L99" s="156">
        <f t="shared" si="14"/>
        <v>0.69459000000000004</v>
      </c>
      <c r="M99" s="156">
        <f t="shared" si="14"/>
        <v>1.632732500000001</v>
      </c>
      <c r="N99" s="156">
        <f t="shared" si="14"/>
        <v>6.0296799999999893</v>
      </c>
      <c r="O99" s="156">
        <f t="shared" si="14"/>
        <v>0</v>
      </c>
      <c r="P99" s="156">
        <f t="shared" si="14"/>
        <v>2.3860450000000006</v>
      </c>
      <c r="Q99" s="156">
        <f t="shared" si="14"/>
        <v>1.165907500000001</v>
      </c>
      <c r="R99" s="156">
        <f t="shared" si="14"/>
        <v>0.15040500000000001</v>
      </c>
      <c r="S99" s="156">
        <f t="shared" si="14"/>
        <v>0.69459000000000004</v>
      </c>
      <c r="T99" s="156">
        <f t="shared" si="14"/>
        <v>1.632732500000001</v>
      </c>
      <c r="U99" s="156">
        <f t="shared" si="14"/>
        <v>6.0296799999999893</v>
      </c>
      <c r="V99" s="156">
        <f t="shared" si="10"/>
        <v>0</v>
      </c>
      <c r="Y99" s="156">
        <f>SUM(Y3:Y98)/4000</f>
        <v>0.58266000000000007</v>
      </c>
      <c r="Z99" s="156">
        <f t="shared" ref="Z99:AD99" si="15">SUM(Z3:Z98)/4000</f>
        <v>0.18266000000000004</v>
      </c>
      <c r="AA99" s="156">
        <f t="shared" si="15"/>
        <v>0.58266000000000007</v>
      </c>
      <c r="AB99" s="156">
        <f t="shared" si="15"/>
        <v>0.18266000000000004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0" t="s">
        <v>157</v>
      </c>
      <c r="C1" s="210"/>
      <c r="D1" s="210" t="s">
        <v>287</v>
      </c>
      <c r="E1" s="210"/>
      <c r="H1" s="154"/>
      <c r="I1" s="210" t="s">
        <v>344</v>
      </c>
      <c r="J1" s="210"/>
      <c r="K1" s="210"/>
      <c r="L1" s="210"/>
      <c r="M1" s="210"/>
      <c r="N1" s="210"/>
      <c r="O1" s="155"/>
      <c r="P1" s="210" t="s">
        <v>345</v>
      </c>
      <c r="Q1" s="210"/>
      <c r="R1" s="210"/>
      <c r="S1" s="210"/>
      <c r="T1" s="210"/>
      <c r="U1" s="156"/>
      <c r="V1" s="154"/>
      <c r="Y1" s="210" t="s">
        <v>351</v>
      </c>
      <c r="Z1" s="210"/>
      <c r="AA1" s="210" t="s">
        <v>352</v>
      </c>
      <c r="AB1" s="210"/>
      <c r="AC1" s="231" t="s">
        <v>349</v>
      </c>
      <c r="AD1" s="23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0" t="s">
        <v>157</v>
      </c>
      <c r="C1" s="210"/>
      <c r="D1" s="210" t="s">
        <v>287</v>
      </c>
      <c r="E1" s="210"/>
      <c r="H1" s="154"/>
      <c r="I1" s="210" t="s">
        <v>344</v>
      </c>
      <c r="J1" s="210"/>
      <c r="K1" s="210"/>
      <c r="L1" s="210"/>
      <c r="M1" s="210"/>
      <c r="N1" s="210"/>
      <c r="O1" s="155"/>
      <c r="P1" s="210" t="s">
        <v>345</v>
      </c>
      <c r="Q1" s="210"/>
      <c r="R1" s="210"/>
      <c r="S1" s="210"/>
      <c r="T1" s="210"/>
      <c r="U1" s="156"/>
      <c r="V1" s="154"/>
      <c r="Y1" s="210" t="s">
        <v>351</v>
      </c>
      <c r="Z1" s="210"/>
      <c r="AA1" s="210" t="s">
        <v>352</v>
      </c>
      <c r="AB1" s="210"/>
      <c r="AC1" s="231" t="s">
        <v>349</v>
      </c>
      <c r="AD1" s="23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950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760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950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760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950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760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950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760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950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760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950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760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950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760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950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760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950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760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950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760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950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760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950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760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950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760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950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760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950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760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950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760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950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760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950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760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950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760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950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760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950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760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950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760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950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760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950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760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950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760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950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760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950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760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950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760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950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760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950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760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950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760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950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760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950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760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950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760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950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760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950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760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950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760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950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760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950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760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950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760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950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760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950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760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950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760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950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760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950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760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950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760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950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760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950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760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930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744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930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744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930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744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930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744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930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744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930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744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930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744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930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744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930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744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930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744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930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744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930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744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930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744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930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744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930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744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930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744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930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744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930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744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930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744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930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744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930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744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930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744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930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744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930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744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950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760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950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760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950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760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950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760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950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760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950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760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950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760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950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760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950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760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950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760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950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760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950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760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950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760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950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760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950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760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950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760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950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760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950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760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950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760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950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760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950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760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950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760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950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760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950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760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22.68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18.143999999999998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6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45">
      <c r="A2" s="216"/>
      <c r="B2" t="s">
        <v>455</v>
      </c>
      <c r="C2" t="s">
        <v>456</v>
      </c>
      <c r="D2" t="s">
        <v>457</v>
      </c>
      <c r="E2" t="s">
        <v>459</v>
      </c>
      <c r="F2" t="s">
        <v>460</v>
      </c>
      <c r="G2" t="s">
        <v>461</v>
      </c>
      <c r="H2" t="s">
        <v>468</v>
      </c>
      <c r="I2" t="s">
        <v>469</v>
      </c>
      <c r="J2" t="s">
        <v>470</v>
      </c>
      <c r="K2" t="s">
        <v>471</v>
      </c>
      <c r="L2" t="s">
        <v>475</v>
      </c>
      <c r="M2" t="s">
        <v>494</v>
      </c>
      <c r="N2" t="s">
        <v>495</v>
      </c>
      <c r="O2" t="s">
        <v>496</v>
      </c>
      <c r="P2" t="s">
        <v>503</v>
      </c>
      <c r="Q2" t="s">
        <v>509</v>
      </c>
      <c r="R2" t="s">
        <v>510</v>
      </c>
      <c r="S2" t="s">
        <v>511</v>
      </c>
      <c r="T2" t="s">
        <v>512</v>
      </c>
      <c r="U2" t="s">
        <v>500</v>
      </c>
      <c r="V2" t="s">
        <v>474</v>
      </c>
      <c r="W2" t="s">
        <v>478</v>
      </c>
      <c r="Z2" t="s">
        <v>463</v>
      </c>
      <c r="AA2" t="s">
        <v>464</v>
      </c>
      <c r="AB2" t="s">
        <v>465</v>
      </c>
      <c r="AC2" t="s">
        <v>466</v>
      </c>
      <c r="AD2" t="s">
        <v>472</v>
      </c>
      <c r="AE2" t="s">
        <v>473</v>
      </c>
      <c r="AF2" t="s">
        <v>480</v>
      </c>
      <c r="AG2" t="s">
        <v>483</v>
      </c>
      <c r="AH2" t="s">
        <v>484</v>
      </c>
      <c r="AI2" t="s">
        <v>491</v>
      </c>
      <c r="AJ2" t="s">
        <v>492</v>
      </c>
      <c r="AK2" t="s">
        <v>493</v>
      </c>
      <c r="AL2" t="s">
        <v>499</v>
      </c>
      <c r="AM2" t="s">
        <v>501</v>
      </c>
      <c r="AN2" t="s">
        <v>504</v>
      </c>
      <c r="AO2" t="s">
        <v>505</v>
      </c>
      <c r="AP2" t="s">
        <v>507</v>
      </c>
      <c r="AQ2" t="s">
        <v>508</v>
      </c>
      <c r="AR2" t="s">
        <v>513</v>
      </c>
      <c r="AS2" s="19"/>
      <c r="AT2" s="205" t="s">
        <v>462</v>
      </c>
      <c r="AU2" s="169"/>
      <c r="AV2" s="205" t="s">
        <v>454</v>
      </c>
      <c r="AW2" s="205" t="s">
        <v>458</v>
      </c>
      <c r="AX2" s="205" t="s">
        <v>467</v>
      </c>
      <c r="AY2" s="169"/>
      <c r="AZ2" s="169"/>
      <c r="BA2" s="216"/>
      <c r="BD2" t="s">
        <v>481</v>
      </c>
      <c r="BE2" t="s">
        <v>490</v>
      </c>
      <c r="BF2" t="s">
        <v>488</v>
      </c>
      <c r="BG2" t="s">
        <v>476</v>
      </c>
      <c r="BH2" t="s">
        <v>506</v>
      </c>
      <c r="BI2" t="s">
        <v>514</v>
      </c>
      <c r="BJ2" t="s">
        <v>502</v>
      </c>
      <c r="BK2" t="s">
        <v>487</v>
      </c>
      <c r="BL2" t="s">
        <v>486</v>
      </c>
      <c r="BM2" t="s">
        <v>479</v>
      </c>
      <c r="BN2" t="s">
        <v>482</v>
      </c>
      <c r="BO2" t="s">
        <v>497</v>
      </c>
      <c r="BP2" t="s">
        <v>498</v>
      </c>
      <c r="BQ2" t="s">
        <v>477</v>
      </c>
      <c r="BR2" t="s">
        <v>485</v>
      </c>
      <c r="BS2" t="s">
        <v>489</v>
      </c>
    </row>
    <row r="3" spans="1:75">
      <c r="A3" t="s">
        <v>45</v>
      </c>
      <c r="B3">
        <v>0</v>
      </c>
      <c r="C3">
        <v>35.174999999999997</v>
      </c>
      <c r="D3">
        <v>7.56</v>
      </c>
      <c r="E3">
        <v>0</v>
      </c>
      <c r="F3">
        <v>53.213999999999999</v>
      </c>
      <c r="G3">
        <v>16.29</v>
      </c>
      <c r="H3">
        <v>0</v>
      </c>
      <c r="I3">
        <v>58.636000000000003</v>
      </c>
      <c r="J3">
        <v>2.74</v>
      </c>
      <c r="K3">
        <v>215.533728</v>
      </c>
      <c r="L3">
        <v>653.15250000000003</v>
      </c>
      <c r="M3">
        <v>46</v>
      </c>
      <c r="N3">
        <v>118.125</v>
      </c>
      <c r="O3">
        <v>123.66562500000001</v>
      </c>
      <c r="P3">
        <v>139.3125</v>
      </c>
      <c r="Q3">
        <v>21.823619999999998</v>
      </c>
      <c r="R3">
        <v>42.392195999999998</v>
      </c>
      <c r="S3">
        <v>26.390910000000002</v>
      </c>
      <c r="T3">
        <v>0</v>
      </c>
      <c r="U3">
        <v>337.5</v>
      </c>
      <c r="V3">
        <v>14.253199</v>
      </c>
      <c r="W3">
        <v>147.515625</v>
      </c>
      <c r="X3">
        <v>0</v>
      </c>
      <c r="Y3">
        <v>0</v>
      </c>
      <c r="Z3">
        <v>13.1076</v>
      </c>
      <c r="AA3">
        <v>42.66</v>
      </c>
      <c r="AB3">
        <v>39.510120000000001</v>
      </c>
      <c r="AC3">
        <v>29.062808</v>
      </c>
      <c r="AD3">
        <v>27.3447</v>
      </c>
      <c r="AE3">
        <v>49.436556000000003</v>
      </c>
      <c r="AF3">
        <v>17.748000000000001</v>
      </c>
      <c r="AG3">
        <v>19.1172</v>
      </c>
      <c r="AH3">
        <v>140.34540000000001</v>
      </c>
      <c r="AI3">
        <v>3.1825000000000001</v>
      </c>
      <c r="AJ3">
        <v>0</v>
      </c>
      <c r="AK3">
        <v>50.76</v>
      </c>
      <c r="AL3">
        <v>47.642000000000003</v>
      </c>
      <c r="AM3">
        <v>15.740064</v>
      </c>
      <c r="AN3">
        <v>0.82259000000000004</v>
      </c>
      <c r="AO3">
        <v>24.108000000000001</v>
      </c>
      <c r="AP3">
        <v>10.888500000000001</v>
      </c>
      <c r="AQ3">
        <v>62.244</v>
      </c>
      <c r="AR3">
        <v>32.150280000000002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83.850000000000009</v>
      </c>
      <c r="BA3">
        <f>SUM(B3:AZ3)</f>
        <v>2783.9970210000006</v>
      </c>
      <c r="BD3">
        <v>24.07</v>
      </c>
      <c r="BE3">
        <v>7.63</v>
      </c>
      <c r="BF3">
        <v>0.28000000000000003</v>
      </c>
      <c r="BG3">
        <v>1.97</v>
      </c>
      <c r="BH3">
        <v>5.77</v>
      </c>
      <c r="BI3">
        <v>7.17</v>
      </c>
      <c r="BJ3">
        <v>3.11</v>
      </c>
      <c r="BK3">
        <v>4.05</v>
      </c>
      <c r="BL3">
        <v>2.11</v>
      </c>
      <c r="BM3">
        <v>0</v>
      </c>
      <c r="BN3">
        <v>0.5</v>
      </c>
      <c r="BO3">
        <v>16.21</v>
      </c>
      <c r="BP3">
        <v>3.98</v>
      </c>
      <c r="BQ3">
        <v>4.3899999999999997</v>
      </c>
      <c r="BR3">
        <v>2.15</v>
      </c>
      <c r="BS3">
        <v>0.46</v>
      </c>
      <c r="BT3">
        <v>0</v>
      </c>
      <c r="BU3">
        <v>0</v>
      </c>
      <c r="BV3">
        <v>0</v>
      </c>
      <c r="BW3">
        <f>SUM(BD3:BV3)</f>
        <v>83.850000000000009</v>
      </c>
    </row>
    <row r="4" spans="1:75">
      <c r="A4" t="s">
        <v>46</v>
      </c>
      <c r="B4">
        <v>0</v>
      </c>
      <c r="C4">
        <v>35.174999999999997</v>
      </c>
      <c r="D4">
        <v>7.56</v>
      </c>
      <c r="E4">
        <v>0</v>
      </c>
      <c r="F4">
        <v>53.213999999999999</v>
      </c>
      <c r="G4">
        <v>16.29</v>
      </c>
      <c r="H4">
        <v>0</v>
      </c>
      <c r="I4">
        <v>58.636000000000003</v>
      </c>
      <c r="J4">
        <v>2.74</v>
      </c>
      <c r="K4">
        <v>215.533728</v>
      </c>
      <c r="L4">
        <v>653.15250000000003</v>
      </c>
      <c r="M4">
        <v>46</v>
      </c>
      <c r="N4">
        <v>118.125</v>
      </c>
      <c r="O4">
        <v>123.66562500000001</v>
      </c>
      <c r="P4">
        <v>139.3125</v>
      </c>
      <c r="Q4">
        <v>21.823619999999998</v>
      </c>
      <c r="R4">
        <v>42.392195999999998</v>
      </c>
      <c r="S4">
        <v>26.390910000000002</v>
      </c>
      <c r="T4">
        <v>0</v>
      </c>
      <c r="U4">
        <v>337.5</v>
      </c>
      <c r="V4">
        <v>14.253199</v>
      </c>
      <c r="W4">
        <v>147.515625</v>
      </c>
      <c r="X4">
        <v>0</v>
      </c>
      <c r="Y4">
        <v>0</v>
      </c>
      <c r="Z4">
        <v>13.1076</v>
      </c>
      <c r="AA4">
        <v>42.66</v>
      </c>
      <c r="AB4">
        <v>39.510120000000001</v>
      </c>
      <c r="AC4">
        <v>29.062808</v>
      </c>
      <c r="AD4">
        <v>27.3447</v>
      </c>
      <c r="AE4">
        <v>49.436556000000003</v>
      </c>
      <c r="AF4">
        <v>17.748000000000001</v>
      </c>
      <c r="AG4">
        <v>19.1172</v>
      </c>
      <c r="AH4">
        <v>140.34540000000001</v>
      </c>
      <c r="AI4">
        <v>3.1825000000000001</v>
      </c>
      <c r="AJ4">
        <v>0</v>
      </c>
      <c r="AK4">
        <v>50.76</v>
      </c>
      <c r="AL4">
        <v>47.642000000000003</v>
      </c>
      <c r="AM4">
        <v>15.740064</v>
      </c>
      <c r="AN4">
        <v>0.82259000000000004</v>
      </c>
      <c r="AO4">
        <v>24.108000000000001</v>
      </c>
      <c r="AP4">
        <v>10.888500000000001</v>
      </c>
      <c r="AQ4">
        <v>62.244</v>
      </c>
      <c r="AR4">
        <v>32.150280000000002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83.850000000000009</v>
      </c>
      <c r="BA4">
        <f t="shared" ref="BA4:BA67" si="1">SUM(B4:AZ4)</f>
        <v>2783.9970210000006</v>
      </c>
      <c r="BD4">
        <v>24.07</v>
      </c>
      <c r="BE4">
        <v>7.63</v>
      </c>
      <c r="BF4">
        <v>0.28000000000000003</v>
      </c>
      <c r="BG4">
        <v>1.97</v>
      </c>
      <c r="BH4">
        <v>5.77</v>
      </c>
      <c r="BI4">
        <v>7.17</v>
      </c>
      <c r="BJ4">
        <v>3.11</v>
      </c>
      <c r="BK4">
        <v>4.05</v>
      </c>
      <c r="BL4">
        <v>2.11</v>
      </c>
      <c r="BM4">
        <v>0</v>
      </c>
      <c r="BN4">
        <v>0.5</v>
      </c>
      <c r="BO4">
        <v>16.21</v>
      </c>
      <c r="BP4">
        <v>3.98</v>
      </c>
      <c r="BQ4">
        <v>4.3899999999999997</v>
      </c>
      <c r="BR4">
        <v>2.15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83.850000000000009</v>
      </c>
    </row>
    <row r="5" spans="1:75">
      <c r="A5" t="s">
        <v>47</v>
      </c>
      <c r="B5">
        <v>0</v>
      </c>
      <c r="C5">
        <v>35.174999999999997</v>
      </c>
      <c r="D5">
        <v>7.56</v>
      </c>
      <c r="E5">
        <v>0</v>
      </c>
      <c r="F5">
        <v>53.213999999999999</v>
      </c>
      <c r="G5">
        <v>16.29</v>
      </c>
      <c r="H5">
        <v>0</v>
      </c>
      <c r="I5">
        <v>58.636000000000003</v>
      </c>
      <c r="J5">
        <v>2.74</v>
      </c>
      <c r="K5">
        <v>215.533728</v>
      </c>
      <c r="L5">
        <v>653.15250000000003</v>
      </c>
      <c r="M5">
        <v>46</v>
      </c>
      <c r="N5">
        <v>118.125</v>
      </c>
      <c r="O5">
        <v>123.66562500000001</v>
      </c>
      <c r="P5">
        <v>139.3125</v>
      </c>
      <c r="Q5">
        <v>21.823619999999998</v>
      </c>
      <c r="R5">
        <v>42.392195999999998</v>
      </c>
      <c r="S5">
        <v>26.390910000000002</v>
      </c>
      <c r="T5">
        <v>0</v>
      </c>
      <c r="U5">
        <v>337.5</v>
      </c>
      <c r="V5">
        <v>14.253199</v>
      </c>
      <c r="W5">
        <v>147.515625</v>
      </c>
      <c r="X5">
        <v>0</v>
      </c>
      <c r="Y5">
        <v>0</v>
      </c>
      <c r="Z5">
        <v>13.1076</v>
      </c>
      <c r="AA5">
        <v>42.66</v>
      </c>
      <c r="AB5">
        <v>39.510120000000001</v>
      </c>
      <c r="AC5">
        <v>29.062808</v>
      </c>
      <c r="AD5">
        <v>27.3447</v>
      </c>
      <c r="AE5">
        <v>49.436556000000003</v>
      </c>
      <c r="AF5">
        <v>19.72</v>
      </c>
      <c r="AG5">
        <v>19.1172</v>
      </c>
      <c r="AH5">
        <v>140.34540000000001</v>
      </c>
      <c r="AI5">
        <v>3.1825000000000001</v>
      </c>
      <c r="AJ5">
        <v>0</v>
      </c>
      <c r="AK5">
        <v>50.76</v>
      </c>
      <c r="AL5">
        <v>47.642000000000003</v>
      </c>
      <c r="AM5">
        <v>15.740064</v>
      </c>
      <c r="AN5">
        <v>0.82259000000000004</v>
      </c>
      <c r="AO5">
        <v>24.108000000000001</v>
      </c>
      <c r="AP5">
        <v>10.760400000000001</v>
      </c>
      <c r="AQ5">
        <v>62.244</v>
      </c>
      <c r="AR5">
        <v>32.150280000000002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83.96</v>
      </c>
      <c r="BA5">
        <f t="shared" si="1"/>
        <v>2785.9509210000006</v>
      </c>
      <c r="BD5">
        <v>24.07</v>
      </c>
      <c r="BE5">
        <v>7.63</v>
      </c>
      <c r="BF5">
        <v>0.34</v>
      </c>
      <c r="BG5">
        <v>1.97</v>
      </c>
      <c r="BH5">
        <v>5.77</v>
      </c>
      <c r="BI5">
        <v>7.17</v>
      </c>
      <c r="BJ5">
        <v>3.11</v>
      </c>
      <c r="BK5">
        <v>4.05</v>
      </c>
      <c r="BL5">
        <v>2.16</v>
      </c>
      <c r="BM5">
        <v>0</v>
      </c>
      <c r="BN5">
        <v>0.5</v>
      </c>
      <c r="BO5">
        <v>16.21</v>
      </c>
      <c r="BP5">
        <v>3.98</v>
      </c>
      <c r="BQ5">
        <v>4.3899999999999997</v>
      </c>
      <c r="BR5">
        <v>2.15</v>
      </c>
      <c r="BS5">
        <v>0.46</v>
      </c>
      <c r="BT5">
        <v>0</v>
      </c>
      <c r="BU5">
        <v>0</v>
      </c>
      <c r="BV5">
        <v>0</v>
      </c>
      <c r="BW5">
        <f t="shared" si="2"/>
        <v>83.96</v>
      </c>
    </row>
    <row r="6" spans="1:75">
      <c r="A6" t="s">
        <v>48</v>
      </c>
      <c r="B6">
        <v>0</v>
      </c>
      <c r="C6">
        <v>35.174999999999997</v>
      </c>
      <c r="D6">
        <v>7.56</v>
      </c>
      <c r="E6">
        <v>0</v>
      </c>
      <c r="F6">
        <v>53.213999999999999</v>
      </c>
      <c r="G6">
        <v>16.29</v>
      </c>
      <c r="H6">
        <v>0</v>
      </c>
      <c r="I6">
        <v>58.636000000000003</v>
      </c>
      <c r="J6">
        <v>2.74</v>
      </c>
      <c r="K6">
        <v>215.533728</v>
      </c>
      <c r="L6">
        <v>653.15250000000003</v>
      </c>
      <c r="M6">
        <v>46</v>
      </c>
      <c r="N6">
        <v>118.125</v>
      </c>
      <c r="O6">
        <v>123.66562500000001</v>
      </c>
      <c r="P6">
        <v>139.3125</v>
      </c>
      <c r="Q6">
        <v>21.823619999999998</v>
      </c>
      <c r="R6">
        <v>42.392195999999998</v>
      </c>
      <c r="S6">
        <v>26.390910000000002</v>
      </c>
      <c r="T6">
        <v>0</v>
      </c>
      <c r="U6">
        <v>337.5</v>
      </c>
      <c r="V6">
        <v>14.253199</v>
      </c>
      <c r="W6">
        <v>147.515625</v>
      </c>
      <c r="X6">
        <v>0</v>
      </c>
      <c r="Y6">
        <v>0</v>
      </c>
      <c r="Z6">
        <v>13.1076</v>
      </c>
      <c r="AA6">
        <v>42.66</v>
      </c>
      <c r="AB6">
        <v>39.510120000000001</v>
      </c>
      <c r="AC6">
        <v>29.062808</v>
      </c>
      <c r="AD6">
        <v>27.3447</v>
      </c>
      <c r="AE6">
        <v>49.436556000000003</v>
      </c>
      <c r="AF6">
        <v>19.72</v>
      </c>
      <c r="AG6">
        <v>19.1172</v>
      </c>
      <c r="AH6">
        <v>116.9545</v>
      </c>
      <c r="AI6">
        <v>3.1825000000000001</v>
      </c>
      <c r="AJ6">
        <v>0</v>
      </c>
      <c r="AK6">
        <v>50.76</v>
      </c>
      <c r="AL6">
        <v>47.642000000000003</v>
      </c>
      <c r="AM6">
        <v>15.740064</v>
      </c>
      <c r="AN6">
        <v>0.82259000000000004</v>
      </c>
      <c r="AO6">
        <v>24.108000000000001</v>
      </c>
      <c r="AP6">
        <v>10.760400000000001</v>
      </c>
      <c r="AQ6">
        <v>62.244</v>
      </c>
      <c r="AR6">
        <v>32.150280000000002</v>
      </c>
      <c r="AS6">
        <v>0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83.96</v>
      </c>
      <c r="BA6">
        <f t="shared" si="1"/>
        <v>2762.5600210000002</v>
      </c>
      <c r="BD6">
        <v>24.07</v>
      </c>
      <c r="BE6">
        <v>7.63</v>
      </c>
      <c r="BF6">
        <v>0.34</v>
      </c>
      <c r="BG6">
        <v>1.97</v>
      </c>
      <c r="BH6">
        <v>5.77</v>
      </c>
      <c r="BI6">
        <v>7.17</v>
      </c>
      <c r="BJ6">
        <v>3.11</v>
      </c>
      <c r="BK6">
        <v>4.05</v>
      </c>
      <c r="BL6">
        <v>2.16</v>
      </c>
      <c r="BM6">
        <v>0</v>
      </c>
      <c r="BN6">
        <v>0.5</v>
      </c>
      <c r="BO6">
        <v>16.21</v>
      </c>
      <c r="BP6">
        <v>3.98</v>
      </c>
      <c r="BQ6">
        <v>4.3899999999999997</v>
      </c>
      <c r="BR6">
        <v>2.15</v>
      </c>
      <c r="BS6">
        <v>0.46</v>
      </c>
      <c r="BT6">
        <v>0</v>
      </c>
      <c r="BU6">
        <v>0</v>
      </c>
      <c r="BV6">
        <v>0</v>
      </c>
      <c r="BW6">
        <f t="shared" si="2"/>
        <v>83.96</v>
      </c>
    </row>
    <row r="7" spans="1:75">
      <c r="A7" t="s">
        <v>49</v>
      </c>
      <c r="B7">
        <v>0</v>
      </c>
      <c r="C7">
        <v>35.174999999999997</v>
      </c>
      <c r="D7">
        <v>7.56</v>
      </c>
      <c r="E7">
        <v>0</v>
      </c>
      <c r="F7">
        <v>53.213999999999999</v>
      </c>
      <c r="G7">
        <v>16.29</v>
      </c>
      <c r="H7">
        <v>0</v>
      </c>
      <c r="I7">
        <v>58.636000000000003</v>
      </c>
      <c r="J7">
        <v>2.74</v>
      </c>
      <c r="K7">
        <v>215.533728</v>
      </c>
      <c r="L7">
        <v>653.15250000000003</v>
      </c>
      <c r="M7">
        <v>46</v>
      </c>
      <c r="N7">
        <v>118.125</v>
      </c>
      <c r="O7">
        <v>123.66562500000001</v>
      </c>
      <c r="P7">
        <v>139.3125</v>
      </c>
      <c r="Q7">
        <v>21.823619999999998</v>
      </c>
      <c r="R7">
        <v>42.392195999999998</v>
      </c>
      <c r="S7">
        <v>26.390910000000002</v>
      </c>
      <c r="T7">
        <v>0</v>
      </c>
      <c r="U7">
        <v>337.5</v>
      </c>
      <c r="V7">
        <v>14.253199</v>
      </c>
      <c r="W7">
        <v>147.515625</v>
      </c>
      <c r="X7">
        <v>0</v>
      </c>
      <c r="Y7">
        <v>0</v>
      </c>
      <c r="Z7">
        <v>13.1076</v>
      </c>
      <c r="AA7">
        <v>42.66</v>
      </c>
      <c r="AB7">
        <v>39.510120000000001</v>
      </c>
      <c r="AC7">
        <v>29.062808</v>
      </c>
      <c r="AD7">
        <v>27.3447</v>
      </c>
      <c r="AE7">
        <v>49.436556000000003</v>
      </c>
      <c r="AF7">
        <v>19.72</v>
      </c>
      <c r="AG7">
        <v>19.1172</v>
      </c>
      <c r="AH7">
        <v>116.9545</v>
      </c>
      <c r="AI7">
        <v>3.1825000000000001</v>
      </c>
      <c r="AJ7">
        <v>0</v>
      </c>
      <c r="AK7">
        <v>50.76</v>
      </c>
      <c r="AL7">
        <v>47.642000000000003</v>
      </c>
      <c r="AM7">
        <v>15.740064</v>
      </c>
      <c r="AN7">
        <v>0.82259000000000004</v>
      </c>
      <c r="AO7">
        <v>24.108000000000001</v>
      </c>
      <c r="AP7">
        <v>10.760400000000001</v>
      </c>
      <c r="AQ7">
        <v>61.929000000000002</v>
      </c>
      <c r="AR7">
        <v>13.452</v>
      </c>
      <c r="AS7">
        <v>0</v>
      </c>
      <c r="AT7">
        <v>14.9968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84.08</v>
      </c>
      <c r="BA7">
        <f t="shared" si="1"/>
        <v>2743.6667410000005</v>
      </c>
      <c r="BD7">
        <v>24.07</v>
      </c>
      <c r="BE7">
        <v>7.63</v>
      </c>
      <c r="BF7">
        <v>0.39</v>
      </c>
      <c r="BG7">
        <v>1.97</v>
      </c>
      <c r="BH7">
        <v>5.77</v>
      </c>
      <c r="BI7">
        <v>7.17</v>
      </c>
      <c r="BJ7">
        <v>3.11</v>
      </c>
      <c r="BK7">
        <v>4.12</v>
      </c>
      <c r="BL7">
        <v>2.16</v>
      </c>
      <c r="BM7">
        <v>0</v>
      </c>
      <c r="BN7">
        <v>0.5</v>
      </c>
      <c r="BO7">
        <v>16.21</v>
      </c>
      <c r="BP7">
        <v>3.98</v>
      </c>
      <c r="BQ7">
        <v>4.3899999999999997</v>
      </c>
      <c r="BR7">
        <v>2.15</v>
      </c>
      <c r="BS7">
        <v>0.46</v>
      </c>
      <c r="BT7">
        <v>0</v>
      </c>
      <c r="BU7">
        <v>0</v>
      </c>
      <c r="BV7">
        <v>0</v>
      </c>
      <c r="BW7">
        <f t="shared" si="2"/>
        <v>84.08</v>
      </c>
    </row>
    <row r="8" spans="1:75">
      <c r="A8" t="s">
        <v>50</v>
      </c>
      <c r="B8">
        <v>0</v>
      </c>
      <c r="C8">
        <v>35.174999999999997</v>
      </c>
      <c r="D8">
        <v>7.56</v>
      </c>
      <c r="E8">
        <v>0</v>
      </c>
      <c r="F8">
        <v>53.213999999999999</v>
      </c>
      <c r="G8">
        <v>16.29</v>
      </c>
      <c r="H8">
        <v>0</v>
      </c>
      <c r="I8">
        <v>58.636000000000003</v>
      </c>
      <c r="J8">
        <v>2.74</v>
      </c>
      <c r="K8">
        <v>215.533728</v>
      </c>
      <c r="L8">
        <v>653.15250000000003</v>
      </c>
      <c r="M8">
        <v>46</v>
      </c>
      <c r="N8">
        <v>118.125</v>
      </c>
      <c r="O8">
        <v>123.66562500000001</v>
      </c>
      <c r="P8">
        <v>139.3125</v>
      </c>
      <c r="Q8">
        <v>21.823619999999998</v>
      </c>
      <c r="R8">
        <v>42.392195999999998</v>
      </c>
      <c r="S8">
        <v>26.390910000000002</v>
      </c>
      <c r="T8">
        <v>0</v>
      </c>
      <c r="U8">
        <v>337.5</v>
      </c>
      <c r="V8">
        <v>14.253199</v>
      </c>
      <c r="W8">
        <v>147.515625</v>
      </c>
      <c r="X8">
        <v>0</v>
      </c>
      <c r="Y8">
        <v>0</v>
      </c>
      <c r="Z8">
        <v>13.1076</v>
      </c>
      <c r="AA8">
        <v>42.66</v>
      </c>
      <c r="AB8">
        <v>39.510120000000001</v>
      </c>
      <c r="AC8">
        <v>29.062808</v>
      </c>
      <c r="AD8">
        <v>27.3447</v>
      </c>
      <c r="AE8">
        <v>49.436556000000003</v>
      </c>
      <c r="AF8">
        <v>19.72</v>
      </c>
      <c r="AG8">
        <v>19.1172</v>
      </c>
      <c r="AH8">
        <v>85.703500000000005</v>
      </c>
      <c r="AI8">
        <v>3.1825000000000001</v>
      </c>
      <c r="AJ8">
        <v>0</v>
      </c>
      <c r="AK8">
        <v>50.76</v>
      </c>
      <c r="AL8">
        <v>47.642000000000003</v>
      </c>
      <c r="AM8">
        <v>15.740064</v>
      </c>
      <c r="AN8">
        <v>0.82259000000000004</v>
      </c>
      <c r="AO8">
        <v>24.108000000000001</v>
      </c>
      <c r="AP8">
        <v>10.760400000000001</v>
      </c>
      <c r="AQ8">
        <v>46.683</v>
      </c>
      <c r="AR8">
        <v>11.434200000000001</v>
      </c>
      <c r="AS8">
        <v>0</v>
      </c>
      <c r="AT8">
        <v>14.9968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84.08</v>
      </c>
      <c r="BA8">
        <f t="shared" si="1"/>
        <v>2695.1519410000005</v>
      </c>
      <c r="BD8">
        <v>24.07</v>
      </c>
      <c r="BE8">
        <v>7.63</v>
      </c>
      <c r="BF8">
        <v>0.39</v>
      </c>
      <c r="BG8">
        <v>1.97</v>
      </c>
      <c r="BH8">
        <v>5.77</v>
      </c>
      <c r="BI8">
        <v>7.17</v>
      </c>
      <c r="BJ8">
        <v>3.11</v>
      </c>
      <c r="BK8">
        <v>4.12</v>
      </c>
      <c r="BL8">
        <v>2.16</v>
      </c>
      <c r="BM8">
        <v>0</v>
      </c>
      <c r="BN8">
        <v>0.5</v>
      </c>
      <c r="BO8">
        <v>16.21</v>
      </c>
      <c r="BP8">
        <v>3.98</v>
      </c>
      <c r="BQ8">
        <v>4.3899999999999997</v>
      </c>
      <c r="BR8">
        <v>2.15</v>
      </c>
      <c r="BS8">
        <v>0.46</v>
      </c>
      <c r="BT8">
        <v>0</v>
      </c>
      <c r="BU8">
        <v>0</v>
      </c>
      <c r="BV8">
        <v>0</v>
      </c>
      <c r="BW8">
        <f t="shared" si="2"/>
        <v>84.08</v>
      </c>
    </row>
    <row r="9" spans="1:75">
      <c r="A9" t="s">
        <v>51</v>
      </c>
      <c r="B9">
        <v>0</v>
      </c>
      <c r="C9">
        <v>35.174999999999997</v>
      </c>
      <c r="D9">
        <v>7.56</v>
      </c>
      <c r="E9">
        <v>0</v>
      </c>
      <c r="F9">
        <v>53.213999999999999</v>
      </c>
      <c r="G9">
        <v>16.29</v>
      </c>
      <c r="H9">
        <v>0</v>
      </c>
      <c r="I9">
        <v>58.636000000000003</v>
      </c>
      <c r="J9">
        <v>2.74</v>
      </c>
      <c r="K9">
        <v>215.533728</v>
      </c>
      <c r="L9">
        <v>653.15250000000003</v>
      </c>
      <c r="M9">
        <v>46</v>
      </c>
      <c r="N9">
        <v>118.125</v>
      </c>
      <c r="O9">
        <v>123.66562500000001</v>
      </c>
      <c r="P9">
        <v>139.3125</v>
      </c>
      <c r="Q9">
        <v>21.823619999999998</v>
      </c>
      <c r="R9">
        <v>42.392195999999998</v>
      </c>
      <c r="S9">
        <v>26.390910000000002</v>
      </c>
      <c r="T9">
        <v>0</v>
      </c>
      <c r="U9">
        <v>337.5</v>
      </c>
      <c r="V9">
        <v>14.253199</v>
      </c>
      <c r="W9">
        <v>147.515625</v>
      </c>
      <c r="X9">
        <v>0</v>
      </c>
      <c r="Y9">
        <v>0</v>
      </c>
      <c r="Z9">
        <v>13.1076</v>
      </c>
      <c r="AA9">
        <v>42.66</v>
      </c>
      <c r="AB9">
        <v>39.510120000000001</v>
      </c>
      <c r="AC9">
        <v>29.062808</v>
      </c>
      <c r="AD9">
        <v>27.3447</v>
      </c>
      <c r="AE9">
        <v>49.436556000000003</v>
      </c>
      <c r="AF9">
        <v>19.72</v>
      </c>
      <c r="AG9">
        <v>19.1172</v>
      </c>
      <c r="AH9">
        <v>85.703500000000005</v>
      </c>
      <c r="AI9">
        <v>3.1825000000000001</v>
      </c>
      <c r="AJ9">
        <v>0</v>
      </c>
      <c r="AK9">
        <v>50.76</v>
      </c>
      <c r="AL9">
        <v>47.642000000000003</v>
      </c>
      <c r="AM9">
        <v>15.740064</v>
      </c>
      <c r="AN9">
        <v>0.82259000000000004</v>
      </c>
      <c r="AO9">
        <v>24.108000000000001</v>
      </c>
      <c r="AP9">
        <v>10.760400000000001</v>
      </c>
      <c r="AQ9">
        <v>46.683</v>
      </c>
      <c r="AR9">
        <v>11.434200000000001</v>
      </c>
      <c r="AS9">
        <v>0</v>
      </c>
      <c r="AT9">
        <v>14.9968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84.14</v>
      </c>
      <c r="BA9">
        <f t="shared" si="1"/>
        <v>2695.2119410000005</v>
      </c>
      <c r="BD9">
        <v>24.07</v>
      </c>
      <c r="BE9">
        <v>7.63</v>
      </c>
      <c r="BF9">
        <v>0.45</v>
      </c>
      <c r="BG9">
        <v>1.97</v>
      </c>
      <c r="BH9">
        <v>5.77</v>
      </c>
      <c r="BI9">
        <v>7.17</v>
      </c>
      <c r="BJ9">
        <v>3.11</v>
      </c>
      <c r="BK9">
        <v>4.12</v>
      </c>
      <c r="BL9">
        <v>2.16</v>
      </c>
      <c r="BM9">
        <v>0</v>
      </c>
      <c r="BN9">
        <v>0.5</v>
      </c>
      <c r="BO9">
        <v>16.21</v>
      </c>
      <c r="BP9">
        <v>3.98</v>
      </c>
      <c r="BQ9">
        <v>4.3899999999999997</v>
      </c>
      <c r="BR9">
        <v>2.15</v>
      </c>
      <c r="BS9">
        <v>0.46</v>
      </c>
      <c r="BT9">
        <v>0</v>
      </c>
      <c r="BU9">
        <v>0</v>
      </c>
      <c r="BV9">
        <v>0</v>
      </c>
      <c r="BW9">
        <f t="shared" si="2"/>
        <v>84.14</v>
      </c>
    </row>
    <row r="10" spans="1:75">
      <c r="A10" t="s">
        <v>52</v>
      </c>
      <c r="B10">
        <v>0</v>
      </c>
      <c r="C10">
        <v>35.174999999999997</v>
      </c>
      <c r="D10">
        <v>7.56</v>
      </c>
      <c r="E10">
        <v>0</v>
      </c>
      <c r="F10">
        <v>53.213999999999999</v>
      </c>
      <c r="G10">
        <v>16.29</v>
      </c>
      <c r="H10">
        <v>0</v>
      </c>
      <c r="I10">
        <v>58.636000000000003</v>
      </c>
      <c r="J10">
        <v>2.74</v>
      </c>
      <c r="K10">
        <v>215.533728</v>
      </c>
      <c r="L10">
        <v>653.15250000000003</v>
      </c>
      <c r="M10">
        <v>46</v>
      </c>
      <c r="N10">
        <v>118.125</v>
      </c>
      <c r="O10">
        <v>123.66562500000001</v>
      </c>
      <c r="P10">
        <v>139.3125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337.5</v>
      </c>
      <c r="V10">
        <v>14.253199</v>
      </c>
      <c r="W10">
        <v>147.515625</v>
      </c>
      <c r="X10">
        <v>0</v>
      </c>
      <c r="Y10">
        <v>0</v>
      </c>
      <c r="Z10">
        <v>13.1076</v>
      </c>
      <c r="AA10">
        <v>42.66</v>
      </c>
      <c r="AB10">
        <v>39.510120000000001</v>
      </c>
      <c r="AC10">
        <v>29.062808</v>
      </c>
      <c r="AD10">
        <v>27.3447</v>
      </c>
      <c r="AE10">
        <v>49.436556000000003</v>
      </c>
      <c r="AF10">
        <v>19.72</v>
      </c>
      <c r="AG10">
        <v>19.1172</v>
      </c>
      <c r="AH10">
        <v>85.703500000000005</v>
      </c>
      <c r="AI10">
        <v>3.1825000000000001</v>
      </c>
      <c r="AJ10">
        <v>0</v>
      </c>
      <c r="AK10">
        <v>50.76</v>
      </c>
      <c r="AL10">
        <v>47.642000000000003</v>
      </c>
      <c r="AM10">
        <v>15.740064</v>
      </c>
      <c r="AN10">
        <v>0.82259000000000004</v>
      </c>
      <c r="AO10">
        <v>24.108000000000001</v>
      </c>
      <c r="AP10">
        <v>10.760400000000001</v>
      </c>
      <c r="AQ10">
        <v>31.122</v>
      </c>
      <c r="AR10">
        <v>11.434200000000001</v>
      </c>
      <c r="AS10">
        <v>0</v>
      </c>
      <c r="AT10">
        <v>14.9968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84.190000000000012</v>
      </c>
      <c r="BA10">
        <f t="shared" si="1"/>
        <v>2679.7009410000005</v>
      </c>
      <c r="BD10">
        <v>24.07</v>
      </c>
      <c r="BE10">
        <v>7.63</v>
      </c>
      <c r="BF10">
        <v>0.5</v>
      </c>
      <c r="BG10">
        <v>1.97</v>
      </c>
      <c r="BH10">
        <v>5.77</v>
      </c>
      <c r="BI10">
        <v>7.17</v>
      </c>
      <c r="BJ10">
        <v>3.11</v>
      </c>
      <c r="BK10">
        <v>4.12</v>
      </c>
      <c r="BL10">
        <v>2.16</v>
      </c>
      <c r="BM10">
        <v>0</v>
      </c>
      <c r="BN10">
        <v>0.5</v>
      </c>
      <c r="BO10">
        <v>16.21</v>
      </c>
      <c r="BP10">
        <v>3.98</v>
      </c>
      <c r="BQ10">
        <v>4.3899999999999997</v>
      </c>
      <c r="BR10">
        <v>2.15</v>
      </c>
      <c r="BS10">
        <v>0.46</v>
      </c>
      <c r="BT10">
        <v>0</v>
      </c>
      <c r="BU10">
        <v>0</v>
      </c>
      <c r="BV10">
        <v>0</v>
      </c>
      <c r="BW10">
        <f t="shared" si="2"/>
        <v>84.190000000000012</v>
      </c>
    </row>
    <row r="11" spans="1:75">
      <c r="A11" t="s">
        <v>53</v>
      </c>
      <c r="B11">
        <v>0</v>
      </c>
      <c r="C11">
        <v>35.174999999999997</v>
      </c>
      <c r="D11">
        <v>7.56</v>
      </c>
      <c r="E11">
        <v>0</v>
      </c>
      <c r="F11">
        <v>53.213999999999999</v>
      </c>
      <c r="G11">
        <v>16.29</v>
      </c>
      <c r="H11">
        <v>0</v>
      </c>
      <c r="I11">
        <v>58.636000000000003</v>
      </c>
      <c r="J11">
        <v>2.74</v>
      </c>
      <c r="K11">
        <v>215.533728</v>
      </c>
      <c r="L11">
        <v>653.15250000000003</v>
      </c>
      <c r="M11">
        <v>46</v>
      </c>
      <c r="N11">
        <v>118.125</v>
      </c>
      <c r="O11">
        <v>123.66562500000001</v>
      </c>
      <c r="P11">
        <v>139.3125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337.5</v>
      </c>
      <c r="V11">
        <v>14.253199</v>
      </c>
      <c r="W11">
        <v>147.515625</v>
      </c>
      <c r="X11">
        <v>0</v>
      </c>
      <c r="Y11">
        <v>0</v>
      </c>
      <c r="Z11">
        <v>6.5537999999999998</v>
      </c>
      <c r="AA11">
        <v>42.66</v>
      </c>
      <c r="AB11">
        <v>39.510120000000001</v>
      </c>
      <c r="AC11">
        <v>29.062808</v>
      </c>
      <c r="AD11">
        <v>27.3447</v>
      </c>
      <c r="AE11">
        <v>49.436556000000003</v>
      </c>
      <c r="AF11">
        <v>19.72</v>
      </c>
      <c r="AG11">
        <v>19.1172</v>
      </c>
      <c r="AH11">
        <v>85.703500000000005</v>
      </c>
      <c r="AI11">
        <v>3.1825000000000001</v>
      </c>
      <c r="AJ11">
        <v>0</v>
      </c>
      <c r="AK11">
        <v>50.76</v>
      </c>
      <c r="AL11">
        <v>47.642000000000003</v>
      </c>
      <c r="AM11">
        <v>15.740064</v>
      </c>
      <c r="AN11">
        <v>0.82259000000000004</v>
      </c>
      <c r="AO11">
        <v>24.108000000000001</v>
      </c>
      <c r="AP11">
        <v>10.760400000000001</v>
      </c>
      <c r="AQ11">
        <v>31.122</v>
      </c>
      <c r="AR11">
        <v>11.434200000000001</v>
      </c>
      <c r="AS11">
        <v>0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84.58</v>
      </c>
      <c r="BA11">
        <f t="shared" si="1"/>
        <v>2673.5371410000007</v>
      </c>
      <c r="BD11">
        <v>25.43</v>
      </c>
      <c r="BE11">
        <v>7.45</v>
      </c>
      <c r="BF11">
        <v>0.65</v>
      </c>
      <c r="BG11">
        <v>1.91</v>
      </c>
      <c r="BH11">
        <v>5.58</v>
      </c>
      <c r="BI11">
        <v>7.03</v>
      </c>
      <c r="BJ11">
        <v>3.21</v>
      </c>
      <c r="BK11">
        <v>4.12</v>
      </c>
      <c r="BL11">
        <v>2.0699999999999998</v>
      </c>
      <c r="BM11">
        <v>0</v>
      </c>
      <c r="BN11">
        <v>0.49</v>
      </c>
      <c r="BO11">
        <v>15.81</v>
      </c>
      <c r="BP11">
        <v>3.84</v>
      </c>
      <c r="BQ11">
        <v>4.26</v>
      </c>
      <c r="BR11">
        <v>2.27</v>
      </c>
      <c r="BS11">
        <v>0.46</v>
      </c>
      <c r="BT11">
        <v>0</v>
      </c>
      <c r="BU11">
        <v>0</v>
      </c>
      <c r="BV11">
        <v>0</v>
      </c>
      <c r="BW11">
        <f t="shared" si="2"/>
        <v>84.58</v>
      </c>
    </row>
    <row r="12" spans="1:75">
      <c r="A12" t="s">
        <v>54</v>
      </c>
      <c r="B12">
        <v>0</v>
      </c>
      <c r="C12">
        <v>35.174999999999997</v>
      </c>
      <c r="D12">
        <v>7.56</v>
      </c>
      <c r="E12">
        <v>0</v>
      </c>
      <c r="F12">
        <v>53.213999999999999</v>
      </c>
      <c r="G12">
        <v>16.29</v>
      </c>
      <c r="H12">
        <v>0</v>
      </c>
      <c r="I12">
        <v>58.636000000000003</v>
      </c>
      <c r="J12">
        <v>2.74</v>
      </c>
      <c r="K12">
        <v>215.533728</v>
      </c>
      <c r="L12">
        <v>653.15250000000003</v>
      </c>
      <c r="M12">
        <v>46</v>
      </c>
      <c r="N12">
        <v>118.125</v>
      </c>
      <c r="O12">
        <v>123.66562500000001</v>
      </c>
      <c r="P12">
        <v>139.3125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337.5</v>
      </c>
      <c r="V12">
        <v>14.253199</v>
      </c>
      <c r="W12">
        <v>147.515625</v>
      </c>
      <c r="X12">
        <v>0</v>
      </c>
      <c r="Y12">
        <v>0</v>
      </c>
      <c r="Z12">
        <v>6.5537999999999998</v>
      </c>
      <c r="AA12">
        <v>42.66</v>
      </c>
      <c r="AB12">
        <v>39.510120000000001</v>
      </c>
      <c r="AC12">
        <v>25.468</v>
      </c>
      <c r="AD12">
        <v>27.3447</v>
      </c>
      <c r="AE12">
        <v>49.436556000000003</v>
      </c>
      <c r="AF12">
        <v>19.72</v>
      </c>
      <c r="AG12">
        <v>19.1172</v>
      </c>
      <c r="AH12">
        <v>85.703500000000005</v>
      </c>
      <c r="AI12">
        <v>3.1825000000000001</v>
      </c>
      <c r="AJ12">
        <v>0</v>
      </c>
      <c r="AK12">
        <v>50.76</v>
      </c>
      <c r="AL12">
        <v>47.642000000000003</v>
      </c>
      <c r="AM12">
        <v>15.740064</v>
      </c>
      <c r="AN12">
        <v>0.82259000000000004</v>
      </c>
      <c r="AO12">
        <v>24.108000000000001</v>
      </c>
      <c r="AP12">
        <v>10.760400000000001</v>
      </c>
      <c r="AQ12">
        <v>15.561</v>
      </c>
      <c r="AR12">
        <v>11.434200000000001</v>
      </c>
      <c r="AS12">
        <v>0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84.58</v>
      </c>
      <c r="BA12">
        <f t="shared" si="1"/>
        <v>2654.3813330000007</v>
      </c>
      <c r="BD12">
        <v>25.43</v>
      </c>
      <c r="BE12">
        <v>7.45</v>
      </c>
      <c r="BF12">
        <v>0.65</v>
      </c>
      <c r="BG12">
        <v>1.91</v>
      </c>
      <c r="BH12">
        <v>5.58</v>
      </c>
      <c r="BI12">
        <v>7.03</v>
      </c>
      <c r="BJ12">
        <v>3.21</v>
      </c>
      <c r="BK12">
        <v>4.12</v>
      </c>
      <c r="BL12">
        <v>2.0699999999999998</v>
      </c>
      <c r="BM12">
        <v>0</v>
      </c>
      <c r="BN12">
        <v>0.49</v>
      </c>
      <c r="BO12">
        <v>15.81</v>
      </c>
      <c r="BP12">
        <v>3.84</v>
      </c>
      <c r="BQ12">
        <v>4.26</v>
      </c>
      <c r="BR12">
        <v>2.27</v>
      </c>
      <c r="BS12">
        <v>0.46</v>
      </c>
      <c r="BT12">
        <v>0</v>
      </c>
      <c r="BU12">
        <v>0</v>
      </c>
      <c r="BV12">
        <v>0</v>
      </c>
      <c r="BW12">
        <f t="shared" si="2"/>
        <v>84.58</v>
      </c>
    </row>
    <row r="13" spans="1:75">
      <c r="A13" t="s">
        <v>55</v>
      </c>
      <c r="B13">
        <v>0</v>
      </c>
      <c r="C13">
        <v>35.174999999999997</v>
      </c>
      <c r="D13">
        <v>7.56</v>
      </c>
      <c r="E13">
        <v>0</v>
      </c>
      <c r="F13">
        <v>53.213999999999999</v>
      </c>
      <c r="G13">
        <v>16.29</v>
      </c>
      <c r="H13">
        <v>0</v>
      </c>
      <c r="I13">
        <v>58.636000000000003</v>
      </c>
      <c r="J13">
        <v>2.74</v>
      </c>
      <c r="K13">
        <v>215.533728</v>
      </c>
      <c r="L13">
        <v>653.15250000000003</v>
      </c>
      <c r="M13">
        <v>46</v>
      </c>
      <c r="N13">
        <v>118.125</v>
      </c>
      <c r="O13">
        <v>123.66562500000001</v>
      </c>
      <c r="P13">
        <v>139.3125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337.5</v>
      </c>
      <c r="V13">
        <v>14.253199</v>
      </c>
      <c r="W13">
        <v>147.515625</v>
      </c>
      <c r="X13">
        <v>0</v>
      </c>
      <c r="Y13">
        <v>0</v>
      </c>
      <c r="Z13">
        <v>6.5537999999999998</v>
      </c>
      <c r="AA13">
        <v>42.66</v>
      </c>
      <c r="AB13">
        <v>39.510120000000001</v>
      </c>
      <c r="AC13">
        <v>19.35568</v>
      </c>
      <c r="AD13">
        <v>27.3447</v>
      </c>
      <c r="AE13">
        <v>49.436556000000003</v>
      </c>
      <c r="AF13">
        <v>19.72</v>
      </c>
      <c r="AG13">
        <v>19.1172</v>
      </c>
      <c r="AH13">
        <v>85.703500000000005</v>
      </c>
      <c r="AI13">
        <v>3.1825000000000001</v>
      </c>
      <c r="AJ13">
        <v>0</v>
      </c>
      <c r="AK13">
        <v>50.76</v>
      </c>
      <c r="AL13">
        <v>47.642000000000003</v>
      </c>
      <c r="AM13">
        <v>15.740064</v>
      </c>
      <c r="AN13">
        <v>0.82259000000000004</v>
      </c>
      <c r="AO13">
        <v>24.108000000000001</v>
      </c>
      <c r="AP13">
        <v>10.760400000000001</v>
      </c>
      <c r="AQ13">
        <v>15.561</v>
      </c>
      <c r="AR13">
        <v>11.434200000000001</v>
      </c>
      <c r="AS13">
        <v>0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84.58</v>
      </c>
      <c r="BA13">
        <f t="shared" si="1"/>
        <v>2648.269013000001</v>
      </c>
      <c r="BD13">
        <v>25.43</v>
      </c>
      <c r="BE13">
        <v>7.45</v>
      </c>
      <c r="BF13">
        <v>0.65</v>
      </c>
      <c r="BG13">
        <v>1.91</v>
      </c>
      <c r="BH13">
        <v>5.58</v>
      </c>
      <c r="BI13">
        <v>7.03</v>
      </c>
      <c r="BJ13">
        <v>3.21</v>
      </c>
      <c r="BK13">
        <v>4.12</v>
      </c>
      <c r="BL13">
        <v>2.0699999999999998</v>
      </c>
      <c r="BM13">
        <v>0</v>
      </c>
      <c r="BN13">
        <v>0.49</v>
      </c>
      <c r="BO13">
        <v>15.81</v>
      </c>
      <c r="BP13">
        <v>3.84</v>
      </c>
      <c r="BQ13">
        <v>4.26</v>
      </c>
      <c r="BR13">
        <v>2.27</v>
      </c>
      <c r="BS13">
        <v>0.46</v>
      </c>
      <c r="BT13">
        <v>0</v>
      </c>
      <c r="BU13">
        <v>0</v>
      </c>
      <c r="BV13">
        <v>0</v>
      </c>
      <c r="BW13">
        <f t="shared" si="2"/>
        <v>84.58</v>
      </c>
    </row>
    <row r="14" spans="1:75">
      <c r="A14" t="s">
        <v>56</v>
      </c>
      <c r="B14">
        <v>0</v>
      </c>
      <c r="C14">
        <v>35.174999999999997</v>
      </c>
      <c r="D14">
        <v>7.56</v>
      </c>
      <c r="E14">
        <v>0</v>
      </c>
      <c r="F14">
        <v>53.213999999999999</v>
      </c>
      <c r="G14">
        <v>16.29</v>
      </c>
      <c r="H14">
        <v>0</v>
      </c>
      <c r="I14">
        <v>58.636000000000003</v>
      </c>
      <c r="J14">
        <v>2.74</v>
      </c>
      <c r="K14">
        <v>215.533728</v>
      </c>
      <c r="L14">
        <v>653.15250000000003</v>
      </c>
      <c r="M14">
        <v>46</v>
      </c>
      <c r="N14">
        <v>118.125</v>
      </c>
      <c r="O14">
        <v>123.66562500000001</v>
      </c>
      <c r="P14">
        <v>139.3125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337.5</v>
      </c>
      <c r="V14">
        <v>14.253199</v>
      </c>
      <c r="W14">
        <v>147.515625</v>
      </c>
      <c r="X14">
        <v>0</v>
      </c>
      <c r="Y14">
        <v>0</v>
      </c>
      <c r="Z14">
        <v>6.5537999999999998</v>
      </c>
      <c r="AA14">
        <v>42.66</v>
      </c>
      <c r="AB14">
        <v>39.510120000000001</v>
      </c>
      <c r="AC14">
        <v>19.35568</v>
      </c>
      <c r="AD14">
        <v>27.3447</v>
      </c>
      <c r="AE14">
        <v>49.436556000000003</v>
      </c>
      <c r="AF14">
        <v>19.72</v>
      </c>
      <c r="AG14">
        <v>19.1172</v>
      </c>
      <c r="AH14">
        <v>85.703500000000005</v>
      </c>
      <c r="AI14">
        <v>3.1825000000000001</v>
      </c>
      <c r="AJ14">
        <v>0</v>
      </c>
      <c r="AK14">
        <v>50.76</v>
      </c>
      <c r="AL14">
        <v>47.642000000000003</v>
      </c>
      <c r="AM14">
        <v>15.740064</v>
      </c>
      <c r="AN14">
        <v>0.82259000000000004</v>
      </c>
      <c r="AO14">
        <v>24.108000000000001</v>
      </c>
      <c r="AP14">
        <v>10.760400000000001</v>
      </c>
      <c r="AQ14">
        <v>15.561</v>
      </c>
      <c r="AR14">
        <v>11.434200000000001</v>
      </c>
      <c r="AS14">
        <v>0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84.58</v>
      </c>
      <c r="BA14">
        <f t="shared" si="1"/>
        <v>2648.269013000001</v>
      </c>
      <c r="BD14">
        <v>25.43</v>
      </c>
      <c r="BE14">
        <v>7.45</v>
      </c>
      <c r="BF14">
        <v>0.65</v>
      </c>
      <c r="BG14">
        <v>1.91</v>
      </c>
      <c r="BH14">
        <v>5.58</v>
      </c>
      <c r="BI14">
        <v>7.03</v>
      </c>
      <c r="BJ14">
        <v>3.21</v>
      </c>
      <c r="BK14">
        <v>4.12</v>
      </c>
      <c r="BL14">
        <v>2.0699999999999998</v>
      </c>
      <c r="BM14">
        <v>0</v>
      </c>
      <c r="BN14">
        <v>0.49</v>
      </c>
      <c r="BO14">
        <v>15.81</v>
      </c>
      <c r="BP14">
        <v>3.84</v>
      </c>
      <c r="BQ14">
        <v>4.26</v>
      </c>
      <c r="BR14">
        <v>2.27</v>
      </c>
      <c r="BS14">
        <v>0.46</v>
      </c>
      <c r="BT14">
        <v>0</v>
      </c>
      <c r="BU14">
        <v>0</v>
      </c>
      <c r="BV14">
        <v>0</v>
      </c>
      <c r="BW14">
        <f t="shared" si="2"/>
        <v>84.58</v>
      </c>
    </row>
    <row r="15" spans="1:75">
      <c r="A15" t="s">
        <v>57</v>
      </c>
      <c r="B15">
        <v>0</v>
      </c>
      <c r="C15">
        <v>35.174999999999997</v>
      </c>
      <c r="D15">
        <v>7.56</v>
      </c>
      <c r="E15">
        <v>0</v>
      </c>
      <c r="F15">
        <v>53.213999999999999</v>
      </c>
      <c r="G15">
        <v>16.29</v>
      </c>
      <c r="H15">
        <v>0</v>
      </c>
      <c r="I15">
        <v>58.636000000000003</v>
      </c>
      <c r="J15">
        <v>2.74</v>
      </c>
      <c r="K15">
        <v>215.533728</v>
      </c>
      <c r="L15">
        <v>653.15250000000003</v>
      </c>
      <c r="M15">
        <v>46</v>
      </c>
      <c r="N15">
        <v>118.125</v>
      </c>
      <c r="O15">
        <v>123.66562500000001</v>
      </c>
      <c r="P15">
        <v>139.3125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337.5</v>
      </c>
      <c r="V15">
        <v>14.253199</v>
      </c>
      <c r="W15">
        <v>147.515625</v>
      </c>
      <c r="X15">
        <v>0</v>
      </c>
      <c r="Y15">
        <v>0</v>
      </c>
      <c r="Z15">
        <v>6.5537999999999998</v>
      </c>
      <c r="AA15">
        <v>42.66</v>
      </c>
      <c r="AB15">
        <v>39.510120000000001</v>
      </c>
      <c r="AC15">
        <v>19.35568</v>
      </c>
      <c r="AD15">
        <v>27.3447</v>
      </c>
      <c r="AE15">
        <v>49.436556000000003</v>
      </c>
      <c r="AF15">
        <v>19.72</v>
      </c>
      <c r="AG15">
        <v>19.1172</v>
      </c>
      <c r="AH15">
        <v>85.703500000000005</v>
      </c>
      <c r="AI15">
        <v>3.1825000000000001</v>
      </c>
      <c r="AJ15">
        <v>0</v>
      </c>
      <c r="AK15">
        <v>50.76</v>
      </c>
      <c r="AL15">
        <v>47.642000000000003</v>
      </c>
      <c r="AM15">
        <v>15.740064</v>
      </c>
      <c r="AN15">
        <v>0.82259000000000004</v>
      </c>
      <c r="AO15">
        <v>24.108000000000001</v>
      </c>
      <c r="AP15">
        <v>10.888500000000001</v>
      </c>
      <c r="AQ15">
        <v>15.561</v>
      </c>
      <c r="AR15">
        <v>11.434200000000001</v>
      </c>
      <c r="AS15">
        <v>0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84.58</v>
      </c>
      <c r="BA15">
        <f t="shared" si="1"/>
        <v>2648.3971130000009</v>
      </c>
      <c r="BD15">
        <v>25.43</v>
      </c>
      <c r="BE15">
        <v>7.45</v>
      </c>
      <c r="BF15">
        <v>0.65</v>
      </c>
      <c r="BG15">
        <v>1.91</v>
      </c>
      <c r="BH15">
        <v>5.58</v>
      </c>
      <c r="BI15">
        <v>7.03</v>
      </c>
      <c r="BJ15">
        <v>3.21</v>
      </c>
      <c r="BK15">
        <v>4.12</v>
      </c>
      <c r="BL15">
        <v>2.0699999999999998</v>
      </c>
      <c r="BM15">
        <v>0</v>
      </c>
      <c r="BN15">
        <v>0.49</v>
      </c>
      <c r="BO15">
        <v>15.81</v>
      </c>
      <c r="BP15">
        <v>3.84</v>
      </c>
      <c r="BQ15">
        <v>4.26</v>
      </c>
      <c r="BR15">
        <v>2.27</v>
      </c>
      <c r="BS15">
        <v>0.46</v>
      </c>
      <c r="BT15">
        <v>0</v>
      </c>
      <c r="BU15">
        <v>0</v>
      </c>
      <c r="BV15">
        <v>0</v>
      </c>
      <c r="BW15">
        <f t="shared" si="2"/>
        <v>84.58</v>
      </c>
    </row>
    <row r="16" spans="1:75">
      <c r="A16" t="s">
        <v>58</v>
      </c>
      <c r="B16">
        <v>0</v>
      </c>
      <c r="C16">
        <v>35.174999999999997</v>
      </c>
      <c r="D16">
        <v>7.56</v>
      </c>
      <c r="E16">
        <v>0</v>
      </c>
      <c r="F16">
        <v>53.213999999999999</v>
      </c>
      <c r="G16">
        <v>16.29</v>
      </c>
      <c r="H16">
        <v>0</v>
      </c>
      <c r="I16">
        <v>58.636000000000003</v>
      </c>
      <c r="J16">
        <v>2.74</v>
      </c>
      <c r="K16">
        <v>215.533728</v>
      </c>
      <c r="L16">
        <v>653.15250000000003</v>
      </c>
      <c r="M16">
        <v>46</v>
      </c>
      <c r="N16">
        <v>118.125</v>
      </c>
      <c r="O16">
        <v>123.66562500000001</v>
      </c>
      <c r="P16">
        <v>139.3125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337.5</v>
      </c>
      <c r="V16">
        <v>14.253199</v>
      </c>
      <c r="W16">
        <v>147.515625</v>
      </c>
      <c r="X16">
        <v>0</v>
      </c>
      <c r="Y16">
        <v>0</v>
      </c>
      <c r="Z16">
        <v>6.5537999999999998</v>
      </c>
      <c r="AA16">
        <v>42.66</v>
      </c>
      <c r="AB16">
        <v>39.510120000000001</v>
      </c>
      <c r="AC16">
        <v>19.35568</v>
      </c>
      <c r="AD16">
        <v>27.3447</v>
      </c>
      <c r="AE16">
        <v>49.436556000000003</v>
      </c>
      <c r="AF16">
        <v>19.72</v>
      </c>
      <c r="AG16">
        <v>19.1172</v>
      </c>
      <c r="AH16">
        <v>85.703500000000005</v>
      </c>
      <c r="AI16">
        <v>3.1825000000000001</v>
      </c>
      <c r="AJ16">
        <v>0</v>
      </c>
      <c r="AK16">
        <v>50.76</v>
      </c>
      <c r="AL16">
        <v>47.642000000000003</v>
      </c>
      <c r="AM16">
        <v>15.740064</v>
      </c>
      <c r="AN16">
        <v>0.82259000000000004</v>
      </c>
      <c r="AO16">
        <v>24.108000000000001</v>
      </c>
      <c r="AP16">
        <v>10.888500000000001</v>
      </c>
      <c r="AQ16">
        <v>15.561</v>
      </c>
      <c r="AR16">
        <v>11.434200000000001</v>
      </c>
      <c r="AS16">
        <v>0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84.58</v>
      </c>
      <c r="BA16">
        <f t="shared" si="1"/>
        <v>2648.3971130000009</v>
      </c>
      <c r="BD16">
        <v>25.43</v>
      </c>
      <c r="BE16">
        <v>7.45</v>
      </c>
      <c r="BF16">
        <v>0.65</v>
      </c>
      <c r="BG16">
        <v>1.91</v>
      </c>
      <c r="BH16">
        <v>5.58</v>
      </c>
      <c r="BI16">
        <v>7.03</v>
      </c>
      <c r="BJ16">
        <v>3.21</v>
      </c>
      <c r="BK16">
        <v>4.12</v>
      </c>
      <c r="BL16">
        <v>2.0699999999999998</v>
      </c>
      <c r="BM16">
        <v>0</v>
      </c>
      <c r="BN16">
        <v>0.49</v>
      </c>
      <c r="BO16">
        <v>15.81</v>
      </c>
      <c r="BP16">
        <v>3.84</v>
      </c>
      <c r="BQ16">
        <v>4.26</v>
      </c>
      <c r="BR16">
        <v>2.27</v>
      </c>
      <c r="BS16">
        <v>0.46</v>
      </c>
      <c r="BT16">
        <v>0</v>
      </c>
      <c r="BU16">
        <v>0</v>
      </c>
      <c r="BV16">
        <v>0</v>
      </c>
      <c r="BW16">
        <f t="shared" si="2"/>
        <v>84.58</v>
      </c>
    </row>
    <row r="17" spans="1:75">
      <c r="A17" t="s">
        <v>59</v>
      </c>
      <c r="B17">
        <v>0</v>
      </c>
      <c r="C17">
        <v>35.174999999999997</v>
      </c>
      <c r="D17">
        <v>7.56</v>
      </c>
      <c r="E17">
        <v>0</v>
      </c>
      <c r="F17">
        <v>53.213999999999999</v>
      </c>
      <c r="G17">
        <v>16.29</v>
      </c>
      <c r="H17">
        <v>0</v>
      </c>
      <c r="I17">
        <v>58.636000000000003</v>
      </c>
      <c r="J17">
        <v>2.74</v>
      </c>
      <c r="K17">
        <v>215.533728</v>
      </c>
      <c r="L17">
        <v>653.15250000000003</v>
      </c>
      <c r="M17">
        <v>46</v>
      </c>
      <c r="N17">
        <v>118.125</v>
      </c>
      <c r="O17">
        <v>123.66562500000001</v>
      </c>
      <c r="P17">
        <v>139.3125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337.5</v>
      </c>
      <c r="V17">
        <v>14.253199</v>
      </c>
      <c r="W17">
        <v>147.515625</v>
      </c>
      <c r="X17">
        <v>0</v>
      </c>
      <c r="Y17">
        <v>0</v>
      </c>
      <c r="Z17">
        <v>6.5537999999999998</v>
      </c>
      <c r="AA17">
        <v>42.66</v>
      </c>
      <c r="AB17">
        <v>39.510120000000001</v>
      </c>
      <c r="AC17">
        <v>19.35568</v>
      </c>
      <c r="AD17">
        <v>27.3447</v>
      </c>
      <c r="AE17">
        <v>49.436556000000003</v>
      </c>
      <c r="AF17">
        <v>19.72</v>
      </c>
      <c r="AG17">
        <v>19.1172</v>
      </c>
      <c r="AH17">
        <v>85.703500000000005</v>
      </c>
      <c r="AI17">
        <v>14.003</v>
      </c>
      <c r="AJ17">
        <v>0</v>
      </c>
      <c r="AK17">
        <v>50.76</v>
      </c>
      <c r="AL17">
        <v>47.642000000000003</v>
      </c>
      <c r="AM17">
        <v>15.740064</v>
      </c>
      <c r="AN17">
        <v>0.82259000000000004</v>
      </c>
      <c r="AO17">
        <v>24.108000000000001</v>
      </c>
      <c r="AP17">
        <v>10.888500000000001</v>
      </c>
      <c r="AQ17">
        <v>15.561</v>
      </c>
      <c r="AR17">
        <v>11.434200000000001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84.58</v>
      </c>
      <c r="BA17">
        <f t="shared" si="1"/>
        <v>2659.2176130000012</v>
      </c>
      <c r="BD17">
        <v>25.43</v>
      </c>
      <c r="BE17">
        <v>7.45</v>
      </c>
      <c r="BF17">
        <v>0.65</v>
      </c>
      <c r="BG17">
        <v>1.91</v>
      </c>
      <c r="BH17">
        <v>5.58</v>
      </c>
      <c r="BI17">
        <v>7.03</v>
      </c>
      <c r="BJ17">
        <v>3.21</v>
      </c>
      <c r="BK17">
        <v>4.12</v>
      </c>
      <c r="BL17">
        <v>2.0699999999999998</v>
      </c>
      <c r="BM17">
        <v>0</v>
      </c>
      <c r="BN17">
        <v>0.49</v>
      </c>
      <c r="BO17">
        <v>15.81</v>
      </c>
      <c r="BP17">
        <v>3.84</v>
      </c>
      <c r="BQ17">
        <v>4.26</v>
      </c>
      <c r="BR17">
        <v>2.27</v>
      </c>
      <c r="BS17">
        <v>0.46</v>
      </c>
      <c r="BT17">
        <v>0</v>
      </c>
      <c r="BU17">
        <v>0</v>
      </c>
      <c r="BV17">
        <v>0</v>
      </c>
      <c r="BW17">
        <f t="shared" si="2"/>
        <v>84.58</v>
      </c>
    </row>
    <row r="18" spans="1:75">
      <c r="A18" t="s">
        <v>60</v>
      </c>
      <c r="B18">
        <v>0</v>
      </c>
      <c r="C18">
        <v>35.174999999999997</v>
      </c>
      <c r="D18">
        <v>7.56</v>
      </c>
      <c r="E18">
        <v>0</v>
      </c>
      <c r="F18">
        <v>53.213999999999999</v>
      </c>
      <c r="G18">
        <v>16.29</v>
      </c>
      <c r="H18">
        <v>0</v>
      </c>
      <c r="I18">
        <v>58.636000000000003</v>
      </c>
      <c r="J18">
        <v>2.74</v>
      </c>
      <c r="K18">
        <v>215.533728</v>
      </c>
      <c r="L18">
        <v>653.15250000000003</v>
      </c>
      <c r="M18">
        <v>46</v>
      </c>
      <c r="N18">
        <v>118.125</v>
      </c>
      <c r="O18">
        <v>123.66562500000001</v>
      </c>
      <c r="P18">
        <v>139.3125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337.5</v>
      </c>
      <c r="V18">
        <v>14.253199</v>
      </c>
      <c r="W18">
        <v>147.515625</v>
      </c>
      <c r="X18">
        <v>0</v>
      </c>
      <c r="Y18">
        <v>0</v>
      </c>
      <c r="Z18">
        <v>6.5537999999999998</v>
      </c>
      <c r="AA18">
        <v>42.66</v>
      </c>
      <c r="AB18">
        <v>39.510120000000001</v>
      </c>
      <c r="AC18">
        <v>19.35568</v>
      </c>
      <c r="AD18">
        <v>27.3447</v>
      </c>
      <c r="AE18">
        <v>49.436556000000003</v>
      </c>
      <c r="AF18">
        <v>19.72</v>
      </c>
      <c r="AG18">
        <v>19.1172</v>
      </c>
      <c r="AH18">
        <v>85.703500000000005</v>
      </c>
      <c r="AI18">
        <v>14.003</v>
      </c>
      <c r="AJ18">
        <v>0</v>
      </c>
      <c r="AK18">
        <v>50.76</v>
      </c>
      <c r="AL18">
        <v>47.642000000000003</v>
      </c>
      <c r="AM18">
        <v>15.740064</v>
      </c>
      <c r="AN18">
        <v>0.82259000000000004</v>
      </c>
      <c r="AO18">
        <v>24.108000000000001</v>
      </c>
      <c r="AP18">
        <v>10.888500000000001</v>
      </c>
      <c r="AQ18">
        <v>15.561</v>
      </c>
      <c r="AR18">
        <v>11.434200000000001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84.58</v>
      </c>
      <c r="BA18">
        <f t="shared" si="1"/>
        <v>2659.2176130000012</v>
      </c>
      <c r="BD18">
        <v>25.43</v>
      </c>
      <c r="BE18">
        <v>7.45</v>
      </c>
      <c r="BF18">
        <v>0.65</v>
      </c>
      <c r="BG18">
        <v>1.91</v>
      </c>
      <c r="BH18">
        <v>5.58</v>
      </c>
      <c r="BI18">
        <v>7.03</v>
      </c>
      <c r="BJ18">
        <v>3.21</v>
      </c>
      <c r="BK18">
        <v>4.12</v>
      </c>
      <c r="BL18">
        <v>2.0699999999999998</v>
      </c>
      <c r="BM18">
        <v>0</v>
      </c>
      <c r="BN18">
        <v>0.49</v>
      </c>
      <c r="BO18">
        <v>15.81</v>
      </c>
      <c r="BP18">
        <v>3.84</v>
      </c>
      <c r="BQ18">
        <v>4.26</v>
      </c>
      <c r="BR18">
        <v>2.27</v>
      </c>
      <c r="BS18">
        <v>0.46</v>
      </c>
      <c r="BT18">
        <v>0</v>
      </c>
      <c r="BU18">
        <v>0</v>
      </c>
      <c r="BV18">
        <v>0</v>
      </c>
      <c r="BW18">
        <f t="shared" si="2"/>
        <v>84.58</v>
      </c>
    </row>
    <row r="19" spans="1:75">
      <c r="A19" t="s">
        <v>61</v>
      </c>
      <c r="B19">
        <v>0</v>
      </c>
      <c r="C19">
        <v>35.174999999999997</v>
      </c>
      <c r="D19">
        <v>7.56</v>
      </c>
      <c r="E19">
        <v>0</v>
      </c>
      <c r="F19">
        <v>53.213999999999999</v>
      </c>
      <c r="G19">
        <v>16.29</v>
      </c>
      <c r="H19">
        <v>0</v>
      </c>
      <c r="I19">
        <v>58.636000000000003</v>
      </c>
      <c r="J19">
        <v>2.74</v>
      </c>
      <c r="K19">
        <v>215.533728</v>
      </c>
      <c r="L19">
        <v>653.15250000000003</v>
      </c>
      <c r="M19">
        <v>46</v>
      </c>
      <c r="N19">
        <v>118.125</v>
      </c>
      <c r="O19">
        <v>123.66562500000001</v>
      </c>
      <c r="P19">
        <v>139.3125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337.5</v>
      </c>
      <c r="V19">
        <v>14.253199</v>
      </c>
      <c r="W19">
        <v>147.515625</v>
      </c>
      <c r="X19">
        <v>0</v>
      </c>
      <c r="Y19">
        <v>0</v>
      </c>
      <c r="Z19">
        <v>6.5537999999999998</v>
      </c>
      <c r="AA19">
        <v>42.66</v>
      </c>
      <c r="AB19">
        <v>26.34008</v>
      </c>
      <c r="AC19">
        <v>19.35568</v>
      </c>
      <c r="AD19">
        <v>27.3447</v>
      </c>
      <c r="AE19">
        <v>49.436556000000003</v>
      </c>
      <c r="AF19">
        <v>19.72</v>
      </c>
      <c r="AG19">
        <v>19.1172</v>
      </c>
      <c r="AH19">
        <v>85.703500000000005</v>
      </c>
      <c r="AI19">
        <v>14.003</v>
      </c>
      <c r="AJ19">
        <v>0</v>
      </c>
      <c r="AK19">
        <v>50.76</v>
      </c>
      <c r="AL19">
        <v>47.642000000000003</v>
      </c>
      <c r="AM19">
        <v>15.740064</v>
      </c>
      <c r="AN19">
        <v>0.82259000000000004</v>
      </c>
      <c r="AO19">
        <v>24.108000000000001</v>
      </c>
      <c r="AP19">
        <v>10.888500000000001</v>
      </c>
      <c r="AQ19">
        <v>15.561</v>
      </c>
      <c r="AR19">
        <v>11.434200000000001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84.64</v>
      </c>
      <c r="BA19">
        <f t="shared" si="1"/>
        <v>2646.1075730000011</v>
      </c>
      <c r="BD19">
        <v>25.43</v>
      </c>
      <c r="BE19">
        <v>7.45</v>
      </c>
      <c r="BF19">
        <v>0.71</v>
      </c>
      <c r="BG19">
        <v>1.91</v>
      </c>
      <c r="BH19">
        <v>5.58</v>
      </c>
      <c r="BI19">
        <v>7.03</v>
      </c>
      <c r="BJ19">
        <v>3.21</v>
      </c>
      <c r="BK19">
        <v>4.12</v>
      </c>
      <c r="BL19">
        <v>2.0699999999999998</v>
      </c>
      <c r="BM19">
        <v>0</v>
      </c>
      <c r="BN19">
        <v>0.49</v>
      </c>
      <c r="BO19">
        <v>15.81</v>
      </c>
      <c r="BP19">
        <v>3.84</v>
      </c>
      <c r="BQ19">
        <v>4.26</v>
      </c>
      <c r="BR19">
        <v>2.27</v>
      </c>
      <c r="BS19">
        <v>0.46</v>
      </c>
      <c r="BT19">
        <v>0</v>
      </c>
      <c r="BU19">
        <v>0</v>
      </c>
      <c r="BV19">
        <v>0</v>
      </c>
      <c r="BW19">
        <f t="shared" si="2"/>
        <v>84.64</v>
      </c>
    </row>
    <row r="20" spans="1:75">
      <c r="A20" t="s">
        <v>62</v>
      </c>
      <c r="B20">
        <v>0</v>
      </c>
      <c r="C20">
        <v>35.174999999999997</v>
      </c>
      <c r="D20">
        <v>7.56</v>
      </c>
      <c r="E20">
        <v>0</v>
      </c>
      <c r="F20">
        <v>53.213999999999999</v>
      </c>
      <c r="G20">
        <v>16.29</v>
      </c>
      <c r="H20">
        <v>0</v>
      </c>
      <c r="I20">
        <v>58.636000000000003</v>
      </c>
      <c r="J20">
        <v>2.74</v>
      </c>
      <c r="K20">
        <v>215.533728</v>
      </c>
      <c r="L20">
        <v>653.15250000000003</v>
      </c>
      <c r="M20">
        <v>46</v>
      </c>
      <c r="N20">
        <v>118.125</v>
      </c>
      <c r="O20">
        <v>123.66562500000001</v>
      </c>
      <c r="P20">
        <v>139.3125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337.5</v>
      </c>
      <c r="V20">
        <v>14.253199</v>
      </c>
      <c r="W20">
        <v>147.515625</v>
      </c>
      <c r="X20">
        <v>0</v>
      </c>
      <c r="Y20">
        <v>0</v>
      </c>
      <c r="Z20">
        <v>6.5537999999999998</v>
      </c>
      <c r="AA20">
        <v>42.66</v>
      </c>
      <c r="AB20">
        <v>26.34008</v>
      </c>
      <c r="AC20">
        <v>19.35568</v>
      </c>
      <c r="AD20">
        <v>27.3447</v>
      </c>
      <c r="AE20">
        <v>49.436556000000003</v>
      </c>
      <c r="AF20">
        <v>19.72</v>
      </c>
      <c r="AG20">
        <v>19.1172</v>
      </c>
      <c r="AH20">
        <v>85.703500000000005</v>
      </c>
      <c r="AI20">
        <v>14.003</v>
      </c>
      <c r="AJ20">
        <v>0</v>
      </c>
      <c r="AK20">
        <v>50.76</v>
      </c>
      <c r="AL20">
        <v>47.642000000000003</v>
      </c>
      <c r="AM20">
        <v>15.740064</v>
      </c>
      <c r="AN20">
        <v>0.82259000000000004</v>
      </c>
      <c r="AO20">
        <v>24.108000000000001</v>
      </c>
      <c r="AP20">
        <v>10.888500000000001</v>
      </c>
      <c r="AQ20">
        <v>15.561</v>
      </c>
      <c r="AR20">
        <v>11.434200000000001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84.64</v>
      </c>
      <c r="BA20">
        <f t="shared" si="1"/>
        <v>2646.1075730000011</v>
      </c>
      <c r="BD20">
        <v>25.43</v>
      </c>
      <c r="BE20">
        <v>7.45</v>
      </c>
      <c r="BF20">
        <v>0.71</v>
      </c>
      <c r="BG20">
        <v>1.91</v>
      </c>
      <c r="BH20">
        <v>5.58</v>
      </c>
      <c r="BI20">
        <v>7.03</v>
      </c>
      <c r="BJ20">
        <v>3.21</v>
      </c>
      <c r="BK20">
        <v>4.12</v>
      </c>
      <c r="BL20">
        <v>2.0699999999999998</v>
      </c>
      <c r="BM20">
        <v>0</v>
      </c>
      <c r="BN20">
        <v>0.49</v>
      </c>
      <c r="BO20">
        <v>15.81</v>
      </c>
      <c r="BP20">
        <v>3.84</v>
      </c>
      <c r="BQ20">
        <v>4.26</v>
      </c>
      <c r="BR20">
        <v>2.27</v>
      </c>
      <c r="BS20">
        <v>0.46</v>
      </c>
      <c r="BT20">
        <v>0</v>
      </c>
      <c r="BU20">
        <v>0</v>
      </c>
      <c r="BV20">
        <v>0</v>
      </c>
      <c r="BW20">
        <f t="shared" si="2"/>
        <v>84.64</v>
      </c>
    </row>
    <row r="21" spans="1:75">
      <c r="A21" t="s">
        <v>63</v>
      </c>
      <c r="B21">
        <v>0</v>
      </c>
      <c r="C21">
        <v>35.174999999999997</v>
      </c>
      <c r="D21">
        <v>7.56</v>
      </c>
      <c r="E21">
        <v>0</v>
      </c>
      <c r="F21">
        <v>53.213999999999999</v>
      </c>
      <c r="G21">
        <v>16.29</v>
      </c>
      <c r="H21">
        <v>0</v>
      </c>
      <c r="I21">
        <v>58.636000000000003</v>
      </c>
      <c r="J21">
        <v>2.74</v>
      </c>
      <c r="K21">
        <v>215.533728</v>
      </c>
      <c r="L21">
        <v>653.15250000000003</v>
      </c>
      <c r="M21">
        <v>46</v>
      </c>
      <c r="N21">
        <v>118.125</v>
      </c>
      <c r="O21">
        <v>123.66562500000001</v>
      </c>
      <c r="P21">
        <v>139.3125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337.5</v>
      </c>
      <c r="V21">
        <v>14.253199</v>
      </c>
      <c r="W21">
        <v>147.515625</v>
      </c>
      <c r="X21">
        <v>0</v>
      </c>
      <c r="Y21">
        <v>0</v>
      </c>
      <c r="Z21">
        <v>6.5537999999999998</v>
      </c>
      <c r="AA21">
        <v>42.66</v>
      </c>
      <c r="AB21">
        <v>26.34008</v>
      </c>
      <c r="AC21">
        <v>9.6778399999999998</v>
      </c>
      <c r="AD21">
        <v>27.3447</v>
      </c>
      <c r="AE21">
        <v>49.436556000000003</v>
      </c>
      <c r="AF21">
        <v>19.72</v>
      </c>
      <c r="AG21">
        <v>19.1172</v>
      </c>
      <c r="AH21">
        <v>85.703500000000005</v>
      </c>
      <c r="AI21">
        <v>3.1825000000000001</v>
      </c>
      <c r="AJ21">
        <v>0</v>
      </c>
      <c r="AK21">
        <v>50.76</v>
      </c>
      <c r="AL21">
        <v>47.642000000000003</v>
      </c>
      <c r="AM21">
        <v>15.740064</v>
      </c>
      <c r="AN21">
        <v>0.82259000000000004</v>
      </c>
      <c r="AO21">
        <v>24.108000000000001</v>
      </c>
      <c r="AP21">
        <v>10.888500000000001</v>
      </c>
      <c r="AQ21">
        <v>15.561</v>
      </c>
      <c r="AR21">
        <v>11.434200000000001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84.649999999999991</v>
      </c>
      <c r="BA21">
        <f t="shared" si="1"/>
        <v>2625.6192330000008</v>
      </c>
      <c r="BD21">
        <v>25.43</v>
      </c>
      <c r="BE21">
        <v>7.45</v>
      </c>
      <c r="BF21">
        <v>0.65</v>
      </c>
      <c r="BG21">
        <v>1.91</v>
      </c>
      <c r="BH21">
        <v>5.58</v>
      </c>
      <c r="BI21">
        <v>7.03</v>
      </c>
      <c r="BJ21">
        <v>3.21</v>
      </c>
      <c r="BK21">
        <v>4.12</v>
      </c>
      <c r="BL21">
        <v>2.14</v>
      </c>
      <c r="BM21">
        <v>0</v>
      </c>
      <c r="BN21">
        <v>0.49</v>
      </c>
      <c r="BO21">
        <v>15.81</v>
      </c>
      <c r="BP21">
        <v>3.84</v>
      </c>
      <c r="BQ21">
        <v>4.26</v>
      </c>
      <c r="BR21">
        <v>2.27</v>
      </c>
      <c r="BS21">
        <v>0.46</v>
      </c>
      <c r="BT21">
        <v>0</v>
      </c>
      <c r="BU21">
        <v>0</v>
      </c>
      <c r="BV21">
        <v>0</v>
      </c>
      <c r="BW21">
        <f t="shared" si="2"/>
        <v>84.649999999999991</v>
      </c>
    </row>
    <row r="22" spans="1:75">
      <c r="A22" t="s">
        <v>64</v>
      </c>
      <c r="B22">
        <v>0</v>
      </c>
      <c r="C22">
        <v>35.174999999999997</v>
      </c>
      <c r="D22">
        <v>7.56</v>
      </c>
      <c r="E22">
        <v>0</v>
      </c>
      <c r="F22">
        <v>53.213999999999999</v>
      </c>
      <c r="G22">
        <v>16.29</v>
      </c>
      <c r="H22">
        <v>0</v>
      </c>
      <c r="I22">
        <v>58.636000000000003</v>
      </c>
      <c r="J22">
        <v>2.74</v>
      </c>
      <c r="K22">
        <v>215.533728</v>
      </c>
      <c r="L22">
        <v>653.15250000000003</v>
      </c>
      <c r="M22">
        <v>46</v>
      </c>
      <c r="N22">
        <v>118.125</v>
      </c>
      <c r="O22">
        <v>123.66562500000001</v>
      </c>
      <c r="P22">
        <v>139.3125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337.5</v>
      </c>
      <c r="V22">
        <v>14.253199</v>
      </c>
      <c r="W22">
        <v>147.515625</v>
      </c>
      <c r="X22">
        <v>0</v>
      </c>
      <c r="Y22">
        <v>0</v>
      </c>
      <c r="Z22">
        <v>6.5537999999999998</v>
      </c>
      <c r="AA22">
        <v>42.66</v>
      </c>
      <c r="AB22">
        <v>26.34008</v>
      </c>
      <c r="AC22">
        <v>9.6778399999999998</v>
      </c>
      <c r="AD22">
        <v>27.3447</v>
      </c>
      <c r="AE22">
        <v>49.436556000000003</v>
      </c>
      <c r="AF22">
        <v>19.72</v>
      </c>
      <c r="AG22">
        <v>19.1172</v>
      </c>
      <c r="AH22">
        <v>85.703500000000005</v>
      </c>
      <c r="AI22">
        <v>3.1825000000000001</v>
      </c>
      <c r="AJ22">
        <v>0</v>
      </c>
      <c r="AK22">
        <v>50.76</v>
      </c>
      <c r="AL22">
        <v>47.642000000000003</v>
      </c>
      <c r="AM22">
        <v>15.740064</v>
      </c>
      <c r="AN22">
        <v>0.82259000000000004</v>
      </c>
      <c r="AO22">
        <v>24.108000000000001</v>
      </c>
      <c r="AP22">
        <v>10.888500000000001</v>
      </c>
      <c r="AQ22">
        <v>15.561</v>
      </c>
      <c r="AR22">
        <v>11.434200000000001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84.649999999999991</v>
      </c>
      <c r="BA22">
        <f t="shared" si="1"/>
        <v>2625.6192330000008</v>
      </c>
      <c r="BD22">
        <v>25.43</v>
      </c>
      <c r="BE22">
        <v>7.45</v>
      </c>
      <c r="BF22">
        <v>0.65</v>
      </c>
      <c r="BG22">
        <v>1.91</v>
      </c>
      <c r="BH22">
        <v>5.58</v>
      </c>
      <c r="BI22">
        <v>7.03</v>
      </c>
      <c r="BJ22">
        <v>3.21</v>
      </c>
      <c r="BK22">
        <v>4.12</v>
      </c>
      <c r="BL22">
        <v>2.14</v>
      </c>
      <c r="BM22">
        <v>0</v>
      </c>
      <c r="BN22">
        <v>0.49</v>
      </c>
      <c r="BO22">
        <v>15.81</v>
      </c>
      <c r="BP22">
        <v>3.84</v>
      </c>
      <c r="BQ22">
        <v>4.26</v>
      </c>
      <c r="BR22">
        <v>2.27</v>
      </c>
      <c r="BS22">
        <v>0.46</v>
      </c>
      <c r="BT22">
        <v>0</v>
      </c>
      <c r="BU22">
        <v>0</v>
      </c>
      <c r="BV22">
        <v>0</v>
      </c>
      <c r="BW22">
        <f t="shared" si="2"/>
        <v>84.649999999999991</v>
      </c>
    </row>
    <row r="23" spans="1:75">
      <c r="A23" t="s">
        <v>65</v>
      </c>
      <c r="B23">
        <v>0</v>
      </c>
      <c r="C23">
        <v>35.174999999999997</v>
      </c>
      <c r="D23">
        <v>7.56</v>
      </c>
      <c r="E23">
        <v>0</v>
      </c>
      <c r="F23">
        <v>53.213999999999999</v>
      </c>
      <c r="G23">
        <v>16.29</v>
      </c>
      <c r="H23">
        <v>0</v>
      </c>
      <c r="I23">
        <v>58.636000000000003</v>
      </c>
      <c r="J23">
        <v>2.74</v>
      </c>
      <c r="K23">
        <v>215.533728</v>
      </c>
      <c r="L23">
        <v>653.15250000000003</v>
      </c>
      <c r="M23">
        <v>46</v>
      </c>
      <c r="N23">
        <v>118.125</v>
      </c>
      <c r="O23">
        <v>123.66562500000001</v>
      </c>
      <c r="P23">
        <v>139.3125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337.5</v>
      </c>
      <c r="V23">
        <v>14.253199</v>
      </c>
      <c r="W23">
        <v>147.515625</v>
      </c>
      <c r="X23">
        <v>0</v>
      </c>
      <c r="Y23">
        <v>0</v>
      </c>
      <c r="Z23">
        <v>13.1076</v>
      </c>
      <c r="AA23">
        <v>42.66</v>
      </c>
      <c r="AB23">
        <v>26.34008</v>
      </c>
      <c r="AC23">
        <v>9.6778399999999998</v>
      </c>
      <c r="AD23">
        <v>27.3447</v>
      </c>
      <c r="AE23">
        <v>49.436556000000003</v>
      </c>
      <c r="AF23">
        <v>19.72</v>
      </c>
      <c r="AG23">
        <v>19.1172</v>
      </c>
      <c r="AH23">
        <v>85.703500000000005</v>
      </c>
      <c r="AI23">
        <v>3.1825000000000001</v>
      </c>
      <c r="AJ23">
        <v>0</v>
      </c>
      <c r="AK23">
        <v>50.76</v>
      </c>
      <c r="AL23">
        <v>47.642000000000003</v>
      </c>
      <c r="AM23">
        <v>15.740064</v>
      </c>
      <c r="AN23">
        <v>0.82259000000000004</v>
      </c>
      <c r="AO23">
        <v>24.108000000000001</v>
      </c>
      <c r="AP23">
        <v>10.888500000000001</v>
      </c>
      <c r="AQ23">
        <v>15.561</v>
      </c>
      <c r="AR23">
        <v>11.434200000000001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84.82</v>
      </c>
      <c r="BA23">
        <f t="shared" si="1"/>
        <v>2632.3430330000006</v>
      </c>
      <c r="BD23">
        <v>25.43</v>
      </c>
      <c r="BE23">
        <v>7.45</v>
      </c>
      <c r="BF23">
        <v>0.76</v>
      </c>
      <c r="BG23">
        <v>1.91</v>
      </c>
      <c r="BH23">
        <v>5.58</v>
      </c>
      <c r="BI23">
        <v>7.03</v>
      </c>
      <c r="BJ23">
        <v>3.21</v>
      </c>
      <c r="BK23">
        <v>4.12</v>
      </c>
      <c r="BL23">
        <v>2.2000000000000002</v>
      </c>
      <c r="BM23">
        <v>0</v>
      </c>
      <c r="BN23">
        <v>0.49</v>
      </c>
      <c r="BO23">
        <v>15.81</v>
      </c>
      <c r="BP23">
        <v>3.84</v>
      </c>
      <c r="BQ23">
        <v>4.26</v>
      </c>
      <c r="BR23">
        <v>2.27</v>
      </c>
      <c r="BS23">
        <v>0.46</v>
      </c>
      <c r="BT23">
        <v>0</v>
      </c>
      <c r="BU23">
        <v>0</v>
      </c>
      <c r="BV23">
        <v>0</v>
      </c>
      <c r="BW23">
        <f t="shared" si="2"/>
        <v>84.82</v>
      </c>
    </row>
    <row r="24" spans="1:75">
      <c r="A24" t="s">
        <v>66</v>
      </c>
      <c r="B24">
        <v>0</v>
      </c>
      <c r="C24">
        <v>35.174999999999997</v>
      </c>
      <c r="D24">
        <v>7.56</v>
      </c>
      <c r="E24">
        <v>0</v>
      </c>
      <c r="F24">
        <v>53.213999999999999</v>
      </c>
      <c r="G24">
        <v>16.29</v>
      </c>
      <c r="H24">
        <v>0</v>
      </c>
      <c r="I24">
        <v>58.636000000000003</v>
      </c>
      <c r="J24">
        <v>2.74</v>
      </c>
      <c r="K24">
        <v>215.533728</v>
      </c>
      <c r="L24">
        <v>653.15250000000003</v>
      </c>
      <c r="M24">
        <v>46</v>
      </c>
      <c r="N24">
        <v>118.125</v>
      </c>
      <c r="O24">
        <v>123.66562500000001</v>
      </c>
      <c r="P24">
        <v>139.3125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337.5</v>
      </c>
      <c r="V24">
        <v>14.253199</v>
      </c>
      <c r="W24">
        <v>147.515625</v>
      </c>
      <c r="X24">
        <v>0</v>
      </c>
      <c r="Y24">
        <v>0</v>
      </c>
      <c r="Z24">
        <v>13.1076</v>
      </c>
      <c r="AA24">
        <v>42.66</v>
      </c>
      <c r="AB24">
        <v>26.34008</v>
      </c>
      <c r="AC24">
        <v>9.6778399999999998</v>
      </c>
      <c r="AD24">
        <v>27.3447</v>
      </c>
      <c r="AE24">
        <v>49.436556000000003</v>
      </c>
      <c r="AF24">
        <v>19.72</v>
      </c>
      <c r="AG24">
        <v>19.1172</v>
      </c>
      <c r="AH24">
        <v>85.703500000000005</v>
      </c>
      <c r="AI24">
        <v>3.1825000000000001</v>
      </c>
      <c r="AJ24">
        <v>0</v>
      </c>
      <c r="AK24">
        <v>50.76</v>
      </c>
      <c r="AL24">
        <v>47.642000000000003</v>
      </c>
      <c r="AM24">
        <v>15.740064</v>
      </c>
      <c r="AN24">
        <v>0.82259000000000004</v>
      </c>
      <c r="AO24">
        <v>24.108000000000001</v>
      </c>
      <c r="AP24">
        <v>10.888500000000001</v>
      </c>
      <c r="AQ24">
        <v>31.122</v>
      </c>
      <c r="AR24">
        <v>11.434200000000001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84.82</v>
      </c>
      <c r="BA24">
        <f t="shared" si="1"/>
        <v>2647.9040330000003</v>
      </c>
      <c r="BD24">
        <v>25.43</v>
      </c>
      <c r="BE24">
        <v>7.45</v>
      </c>
      <c r="BF24">
        <v>0.76</v>
      </c>
      <c r="BG24">
        <v>1.91</v>
      </c>
      <c r="BH24">
        <v>5.58</v>
      </c>
      <c r="BI24">
        <v>7.03</v>
      </c>
      <c r="BJ24">
        <v>3.21</v>
      </c>
      <c r="BK24">
        <v>4.12</v>
      </c>
      <c r="BL24">
        <v>2.2000000000000002</v>
      </c>
      <c r="BM24">
        <v>0</v>
      </c>
      <c r="BN24">
        <v>0.49</v>
      </c>
      <c r="BO24">
        <v>15.81</v>
      </c>
      <c r="BP24">
        <v>3.84</v>
      </c>
      <c r="BQ24">
        <v>4.26</v>
      </c>
      <c r="BR24">
        <v>2.27</v>
      </c>
      <c r="BS24">
        <v>0.46</v>
      </c>
      <c r="BT24">
        <v>0</v>
      </c>
      <c r="BU24">
        <v>0</v>
      </c>
      <c r="BV24">
        <v>0</v>
      </c>
      <c r="BW24">
        <f t="shared" si="2"/>
        <v>84.82</v>
      </c>
    </row>
    <row r="25" spans="1:75">
      <c r="A25" t="s">
        <v>67</v>
      </c>
      <c r="B25">
        <v>0</v>
      </c>
      <c r="C25">
        <v>35.174999999999997</v>
      </c>
      <c r="D25">
        <v>7.56</v>
      </c>
      <c r="E25">
        <v>0</v>
      </c>
      <c r="F25">
        <v>53.213999999999999</v>
      </c>
      <c r="G25">
        <v>16.29</v>
      </c>
      <c r="H25">
        <v>0</v>
      </c>
      <c r="I25">
        <v>58.636000000000003</v>
      </c>
      <c r="J25">
        <v>2.74</v>
      </c>
      <c r="K25">
        <v>215.533728</v>
      </c>
      <c r="L25">
        <v>653.15250000000003</v>
      </c>
      <c r="M25">
        <v>46</v>
      </c>
      <c r="N25">
        <v>118.125</v>
      </c>
      <c r="O25">
        <v>123.66562500000001</v>
      </c>
      <c r="P25">
        <v>139.3125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337.5</v>
      </c>
      <c r="V25">
        <v>14.253199</v>
      </c>
      <c r="W25">
        <v>147.515625</v>
      </c>
      <c r="X25">
        <v>0</v>
      </c>
      <c r="Y25">
        <v>0</v>
      </c>
      <c r="Z25">
        <v>13.1076</v>
      </c>
      <c r="AA25">
        <v>42.66</v>
      </c>
      <c r="AB25">
        <v>26.34008</v>
      </c>
      <c r="AC25">
        <v>9.6778399999999998</v>
      </c>
      <c r="AD25">
        <v>27.3447</v>
      </c>
      <c r="AE25">
        <v>49.436556000000003</v>
      </c>
      <c r="AF25">
        <v>19.72</v>
      </c>
      <c r="AG25">
        <v>19.1172</v>
      </c>
      <c r="AH25">
        <v>85.703500000000005</v>
      </c>
      <c r="AI25">
        <v>3.1825000000000001</v>
      </c>
      <c r="AJ25">
        <v>0</v>
      </c>
      <c r="AK25">
        <v>50.76</v>
      </c>
      <c r="AL25">
        <v>47.642000000000003</v>
      </c>
      <c r="AM25">
        <v>15.740064</v>
      </c>
      <c r="AN25">
        <v>0.82259000000000004</v>
      </c>
      <c r="AO25">
        <v>24.108000000000001</v>
      </c>
      <c r="AP25">
        <v>9.4794</v>
      </c>
      <c r="AQ25">
        <v>46.683</v>
      </c>
      <c r="AR25">
        <v>11.434200000000001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84.82</v>
      </c>
      <c r="BA25">
        <f t="shared" si="1"/>
        <v>2662.0559330000006</v>
      </c>
      <c r="BD25">
        <v>25.43</v>
      </c>
      <c r="BE25">
        <v>7.45</v>
      </c>
      <c r="BF25">
        <v>0.76</v>
      </c>
      <c r="BG25">
        <v>1.91</v>
      </c>
      <c r="BH25">
        <v>5.58</v>
      </c>
      <c r="BI25">
        <v>7.03</v>
      </c>
      <c r="BJ25">
        <v>3.21</v>
      </c>
      <c r="BK25">
        <v>4.12</v>
      </c>
      <c r="BL25">
        <v>2.2000000000000002</v>
      </c>
      <c r="BM25">
        <v>0</v>
      </c>
      <c r="BN25">
        <v>0.49</v>
      </c>
      <c r="BO25">
        <v>15.81</v>
      </c>
      <c r="BP25">
        <v>3.84</v>
      </c>
      <c r="BQ25">
        <v>4.26</v>
      </c>
      <c r="BR25">
        <v>2.27</v>
      </c>
      <c r="BS25">
        <v>0.46</v>
      </c>
      <c r="BT25">
        <v>0</v>
      </c>
      <c r="BU25">
        <v>0</v>
      </c>
      <c r="BV25">
        <v>0</v>
      </c>
      <c r="BW25">
        <f t="shared" si="2"/>
        <v>84.82</v>
      </c>
    </row>
    <row r="26" spans="1:75">
      <c r="A26" t="s">
        <v>68</v>
      </c>
      <c r="B26">
        <v>0</v>
      </c>
      <c r="C26">
        <v>35.174999999999997</v>
      </c>
      <c r="D26">
        <v>7.56</v>
      </c>
      <c r="E26">
        <v>0</v>
      </c>
      <c r="F26">
        <v>53.213999999999999</v>
      </c>
      <c r="G26">
        <v>16.29</v>
      </c>
      <c r="H26">
        <v>0</v>
      </c>
      <c r="I26">
        <v>58.636000000000003</v>
      </c>
      <c r="J26">
        <v>2.74</v>
      </c>
      <c r="K26">
        <v>215.533728</v>
      </c>
      <c r="L26">
        <v>653.15250000000003</v>
      </c>
      <c r="M26">
        <v>46</v>
      </c>
      <c r="N26">
        <v>118.125</v>
      </c>
      <c r="O26">
        <v>123.66562500000001</v>
      </c>
      <c r="P26">
        <v>139.3125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337.5</v>
      </c>
      <c r="V26">
        <v>14.253199</v>
      </c>
      <c r="W26">
        <v>147.515625</v>
      </c>
      <c r="X26">
        <v>0</v>
      </c>
      <c r="Y26">
        <v>0</v>
      </c>
      <c r="Z26">
        <v>13.1076</v>
      </c>
      <c r="AA26">
        <v>42.66</v>
      </c>
      <c r="AB26">
        <v>13.17004</v>
      </c>
      <c r="AC26">
        <v>9.6778399999999998</v>
      </c>
      <c r="AD26">
        <v>27.3447</v>
      </c>
      <c r="AE26">
        <v>49.436556000000003</v>
      </c>
      <c r="AF26">
        <v>19.72</v>
      </c>
      <c r="AG26">
        <v>19.1172</v>
      </c>
      <c r="AH26">
        <v>85.703500000000005</v>
      </c>
      <c r="AI26">
        <v>3.1825000000000001</v>
      </c>
      <c r="AJ26">
        <v>0</v>
      </c>
      <c r="AK26">
        <v>50.76</v>
      </c>
      <c r="AL26">
        <v>47.642000000000003</v>
      </c>
      <c r="AM26">
        <v>15.740064</v>
      </c>
      <c r="AN26">
        <v>0.82259000000000004</v>
      </c>
      <c r="AO26">
        <v>24.108000000000001</v>
      </c>
      <c r="AP26">
        <v>9.4794</v>
      </c>
      <c r="AQ26">
        <v>46.683</v>
      </c>
      <c r="AR26">
        <v>11.434200000000001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84.92</v>
      </c>
      <c r="BA26">
        <f t="shared" si="1"/>
        <v>2648.9858930000005</v>
      </c>
      <c r="BD26">
        <v>25.43</v>
      </c>
      <c r="BE26">
        <v>7.45</v>
      </c>
      <c r="BF26">
        <v>0.76</v>
      </c>
      <c r="BG26">
        <v>1.91</v>
      </c>
      <c r="BH26">
        <v>5.58</v>
      </c>
      <c r="BI26">
        <v>7.03</v>
      </c>
      <c r="BJ26">
        <v>3.21</v>
      </c>
      <c r="BK26">
        <v>4.18</v>
      </c>
      <c r="BL26">
        <v>2.2400000000000002</v>
      </c>
      <c r="BM26">
        <v>0</v>
      </c>
      <c r="BN26">
        <v>0.49</v>
      </c>
      <c r="BO26">
        <v>15.81</v>
      </c>
      <c r="BP26">
        <v>3.84</v>
      </c>
      <c r="BQ26">
        <v>4.26</v>
      </c>
      <c r="BR26">
        <v>2.27</v>
      </c>
      <c r="BS26">
        <v>0.46</v>
      </c>
      <c r="BT26">
        <v>0</v>
      </c>
      <c r="BU26">
        <v>0</v>
      </c>
      <c r="BV26">
        <v>0</v>
      </c>
      <c r="BW26">
        <f t="shared" si="2"/>
        <v>84.92</v>
      </c>
    </row>
    <row r="27" spans="1:75">
      <c r="A27" t="s">
        <v>69</v>
      </c>
      <c r="B27">
        <v>0</v>
      </c>
      <c r="C27">
        <v>35.174999999999997</v>
      </c>
      <c r="D27">
        <v>7.56</v>
      </c>
      <c r="E27">
        <v>0</v>
      </c>
      <c r="F27">
        <v>53.213999999999999</v>
      </c>
      <c r="G27">
        <v>16.29</v>
      </c>
      <c r="H27">
        <v>0</v>
      </c>
      <c r="I27">
        <v>58.636000000000003</v>
      </c>
      <c r="J27">
        <v>2.74</v>
      </c>
      <c r="K27">
        <v>215.533728</v>
      </c>
      <c r="L27">
        <v>653.15250000000003</v>
      </c>
      <c r="M27">
        <v>46</v>
      </c>
      <c r="N27">
        <v>118.125</v>
      </c>
      <c r="O27">
        <v>123.66562500000001</v>
      </c>
      <c r="P27">
        <v>139.3125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344.25</v>
      </c>
      <c r="V27">
        <v>14.253199</v>
      </c>
      <c r="W27">
        <v>147.515625</v>
      </c>
      <c r="X27">
        <v>0</v>
      </c>
      <c r="Y27">
        <v>0</v>
      </c>
      <c r="Z27">
        <v>13.1076</v>
      </c>
      <c r="AA27">
        <v>42.66</v>
      </c>
      <c r="AB27">
        <v>13.17004</v>
      </c>
      <c r="AC27">
        <v>9.6778399999999998</v>
      </c>
      <c r="AD27">
        <v>27.3447</v>
      </c>
      <c r="AE27">
        <v>49.436556000000003</v>
      </c>
      <c r="AF27">
        <v>19.72</v>
      </c>
      <c r="AG27">
        <v>19.1172</v>
      </c>
      <c r="AH27">
        <v>85.703500000000005</v>
      </c>
      <c r="AI27">
        <v>16.548999999999999</v>
      </c>
      <c r="AJ27">
        <v>0</v>
      </c>
      <c r="AK27">
        <v>50.76</v>
      </c>
      <c r="AL27">
        <v>47.642000000000003</v>
      </c>
      <c r="AM27">
        <v>15.740064</v>
      </c>
      <c r="AN27">
        <v>0.82259000000000004</v>
      </c>
      <c r="AO27">
        <v>24.108000000000001</v>
      </c>
      <c r="AP27">
        <v>9.4794</v>
      </c>
      <c r="AQ27">
        <v>46.683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84.71</v>
      </c>
      <c r="BA27">
        <f t="shared" si="1"/>
        <v>2657.4581930000004</v>
      </c>
      <c r="BD27">
        <v>24.07</v>
      </c>
      <c r="BE27">
        <v>7.63</v>
      </c>
      <c r="BF27">
        <v>0.78</v>
      </c>
      <c r="BG27">
        <v>1.97</v>
      </c>
      <c r="BH27">
        <v>5.77</v>
      </c>
      <c r="BI27">
        <v>7.17</v>
      </c>
      <c r="BJ27">
        <v>3.11</v>
      </c>
      <c r="BK27">
        <v>4.18</v>
      </c>
      <c r="BL27">
        <v>2.34</v>
      </c>
      <c r="BM27">
        <v>0</v>
      </c>
      <c r="BN27">
        <v>0.5</v>
      </c>
      <c r="BO27">
        <v>16.21</v>
      </c>
      <c r="BP27">
        <v>3.98</v>
      </c>
      <c r="BQ27">
        <v>4.3899999999999997</v>
      </c>
      <c r="BR27">
        <v>2.15</v>
      </c>
      <c r="BS27">
        <v>0.46</v>
      </c>
      <c r="BT27">
        <v>0</v>
      </c>
      <c r="BU27">
        <v>0</v>
      </c>
      <c r="BV27">
        <v>0</v>
      </c>
      <c r="BW27">
        <f t="shared" si="2"/>
        <v>84.71</v>
      </c>
    </row>
    <row r="28" spans="1:75">
      <c r="A28" t="s">
        <v>70</v>
      </c>
      <c r="B28">
        <v>0</v>
      </c>
      <c r="C28">
        <v>35.174999999999997</v>
      </c>
      <c r="D28">
        <v>7.56</v>
      </c>
      <c r="E28">
        <v>0</v>
      </c>
      <c r="F28">
        <v>53.213999999999999</v>
      </c>
      <c r="G28">
        <v>16.29</v>
      </c>
      <c r="H28">
        <v>0</v>
      </c>
      <c r="I28">
        <v>58.636000000000003</v>
      </c>
      <c r="J28">
        <v>2.74</v>
      </c>
      <c r="K28">
        <v>215.533728</v>
      </c>
      <c r="L28">
        <v>653.15250000000003</v>
      </c>
      <c r="M28">
        <v>46</v>
      </c>
      <c r="N28">
        <v>118.125</v>
      </c>
      <c r="O28">
        <v>123.66562500000001</v>
      </c>
      <c r="P28">
        <v>139.3125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344.25</v>
      </c>
      <c r="V28">
        <v>14.253199</v>
      </c>
      <c r="W28">
        <v>147.515625</v>
      </c>
      <c r="X28">
        <v>0</v>
      </c>
      <c r="Y28">
        <v>0</v>
      </c>
      <c r="Z28">
        <v>13.1076</v>
      </c>
      <c r="AA28">
        <v>42.66</v>
      </c>
      <c r="AB28">
        <v>13.17004</v>
      </c>
      <c r="AC28">
        <v>9.6778399999999998</v>
      </c>
      <c r="AD28">
        <v>27.3447</v>
      </c>
      <c r="AE28">
        <v>49.436556000000003</v>
      </c>
      <c r="AF28">
        <v>19.72</v>
      </c>
      <c r="AG28">
        <v>19.1172</v>
      </c>
      <c r="AH28">
        <v>85.703500000000005</v>
      </c>
      <c r="AI28">
        <v>48.883200000000002</v>
      </c>
      <c r="AJ28">
        <v>0</v>
      </c>
      <c r="AK28">
        <v>50.76</v>
      </c>
      <c r="AL28">
        <v>58.1</v>
      </c>
      <c r="AM28">
        <v>15.740064</v>
      </c>
      <c r="AN28">
        <v>0.82259000000000004</v>
      </c>
      <c r="AO28">
        <v>24.108000000000001</v>
      </c>
      <c r="AP28">
        <v>9.4794</v>
      </c>
      <c r="AQ28">
        <v>62.244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84.71</v>
      </c>
      <c r="BA28">
        <f t="shared" si="1"/>
        <v>2715.8113930000009</v>
      </c>
      <c r="BD28">
        <v>24.07</v>
      </c>
      <c r="BE28">
        <v>7.63</v>
      </c>
      <c r="BF28">
        <v>0.78</v>
      </c>
      <c r="BG28">
        <v>1.97</v>
      </c>
      <c r="BH28">
        <v>5.77</v>
      </c>
      <c r="BI28">
        <v>7.17</v>
      </c>
      <c r="BJ28">
        <v>3.11</v>
      </c>
      <c r="BK28">
        <v>4.18</v>
      </c>
      <c r="BL28">
        <v>2.34</v>
      </c>
      <c r="BM28">
        <v>0</v>
      </c>
      <c r="BN28">
        <v>0.5</v>
      </c>
      <c r="BO28">
        <v>16.21</v>
      </c>
      <c r="BP28">
        <v>3.98</v>
      </c>
      <c r="BQ28">
        <v>4.3899999999999997</v>
      </c>
      <c r="BR28">
        <v>2.15</v>
      </c>
      <c r="BS28">
        <v>0.46</v>
      </c>
      <c r="BT28">
        <v>0</v>
      </c>
      <c r="BU28">
        <v>0</v>
      </c>
      <c r="BV28">
        <v>0</v>
      </c>
      <c r="BW28">
        <f t="shared" si="2"/>
        <v>84.71</v>
      </c>
    </row>
    <row r="29" spans="1:75">
      <c r="A29" t="s">
        <v>71</v>
      </c>
      <c r="B29">
        <v>0</v>
      </c>
      <c r="C29">
        <v>35.174999999999997</v>
      </c>
      <c r="D29">
        <v>7.56</v>
      </c>
      <c r="E29">
        <v>0</v>
      </c>
      <c r="F29">
        <v>53.213999999999999</v>
      </c>
      <c r="G29">
        <v>16.29</v>
      </c>
      <c r="H29">
        <v>0</v>
      </c>
      <c r="I29">
        <v>58.636000000000003</v>
      </c>
      <c r="J29">
        <v>2.74</v>
      </c>
      <c r="K29">
        <v>215.533728</v>
      </c>
      <c r="L29">
        <v>653.15250000000003</v>
      </c>
      <c r="M29">
        <v>46</v>
      </c>
      <c r="N29">
        <v>118.125</v>
      </c>
      <c r="O29">
        <v>123.66562500000001</v>
      </c>
      <c r="P29">
        <v>139.3125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344.25</v>
      </c>
      <c r="V29">
        <v>14.253199</v>
      </c>
      <c r="W29">
        <v>147.515625</v>
      </c>
      <c r="X29">
        <v>0</v>
      </c>
      <c r="Y29">
        <v>0</v>
      </c>
      <c r="Z29">
        <v>13.1076</v>
      </c>
      <c r="AA29">
        <v>42.66</v>
      </c>
      <c r="AB29">
        <v>13.17004</v>
      </c>
      <c r="AC29">
        <v>9.6778399999999998</v>
      </c>
      <c r="AD29">
        <v>27.3447</v>
      </c>
      <c r="AE29">
        <v>49.436556000000003</v>
      </c>
      <c r="AF29">
        <v>19.72</v>
      </c>
      <c r="AG29">
        <v>19.1172</v>
      </c>
      <c r="AH29">
        <v>85.703500000000005</v>
      </c>
      <c r="AI29">
        <v>48.883200000000002</v>
      </c>
      <c r="AJ29">
        <v>0</v>
      </c>
      <c r="AK29">
        <v>50.76</v>
      </c>
      <c r="AL29">
        <v>80.177999999999997</v>
      </c>
      <c r="AM29">
        <v>15.740064</v>
      </c>
      <c r="AN29">
        <v>0.82259000000000004</v>
      </c>
      <c r="AO29">
        <v>24.108000000000001</v>
      </c>
      <c r="AP29">
        <v>9.4794</v>
      </c>
      <c r="AQ29">
        <v>62.244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84.71</v>
      </c>
      <c r="BA29">
        <f t="shared" si="1"/>
        <v>2737.8893930000008</v>
      </c>
      <c r="BD29">
        <v>24.07</v>
      </c>
      <c r="BE29">
        <v>7.63</v>
      </c>
      <c r="BF29">
        <v>0.78</v>
      </c>
      <c r="BG29">
        <v>1.97</v>
      </c>
      <c r="BH29">
        <v>5.77</v>
      </c>
      <c r="BI29">
        <v>7.17</v>
      </c>
      <c r="BJ29">
        <v>3.11</v>
      </c>
      <c r="BK29">
        <v>4.18</v>
      </c>
      <c r="BL29">
        <v>2.34</v>
      </c>
      <c r="BM29">
        <v>0</v>
      </c>
      <c r="BN29">
        <v>0.5</v>
      </c>
      <c r="BO29">
        <v>16.21</v>
      </c>
      <c r="BP29">
        <v>3.98</v>
      </c>
      <c r="BQ29">
        <v>4.3899999999999997</v>
      </c>
      <c r="BR29">
        <v>2.15</v>
      </c>
      <c r="BS29">
        <v>0.46</v>
      </c>
      <c r="BT29">
        <v>0</v>
      </c>
      <c r="BU29">
        <v>0</v>
      </c>
      <c r="BV29">
        <v>0</v>
      </c>
      <c r="BW29">
        <f t="shared" si="2"/>
        <v>84.71</v>
      </c>
    </row>
    <row r="30" spans="1:75">
      <c r="A30" t="s">
        <v>72</v>
      </c>
      <c r="B30">
        <v>0</v>
      </c>
      <c r="C30">
        <v>35.174999999999997</v>
      </c>
      <c r="D30">
        <v>7.56</v>
      </c>
      <c r="E30">
        <v>0</v>
      </c>
      <c r="F30">
        <v>53.213999999999999</v>
      </c>
      <c r="G30">
        <v>16.29</v>
      </c>
      <c r="H30">
        <v>0</v>
      </c>
      <c r="I30">
        <v>58.636000000000003</v>
      </c>
      <c r="J30">
        <v>2.74</v>
      </c>
      <c r="K30">
        <v>215.533728</v>
      </c>
      <c r="L30">
        <v>653.15250000000003</v>
      </c>
      <c r="M30">
        <v>46</v>
      </c>
      <c r="N30">
        <v>118.125</v>
      </c>
      <c r="O30">
        <v>123.66562500000001</v>
      </c>
      <c r="P30">
        <v>139.3125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344.25</v>
      </c>
      <c r="V30">
        <v>14.253199</v>
      </c>
      <c r="W30">
        <v>147.515625</v>
      </c>
      <c r="X30">
        <v>0</v>
      </c>
      <c r="Y30">
        <v>0</v>
      </c>
      <c r="Z30">
        <v>13.1076</v>
      </c>
      <c r="AA30">
        <v>42.66</v>
      </c>
      <c r="AB30">
        <v>13.17004</v>
      </c>
      <c r="AC30">
        <v>9.6778399999999998</v>
      </c>
      <c r="AD30">
        <v>27.3447</v>
      </c>
      <c r="AE30">
        <v>49.436556000000003</v>
      </c>
      <c r="AF30">
        <v>19.72</v>
      </c>
      <c r="AG30">
        <v>19.1172</v>
      </c>
      <c r="AH30">
        <v>85.703500000000005</v>
      </c>
      <c r="AI30">
        <v>48.883200000000002</v>
      </c>
      <c r="AJ30">
        <v>0</v>
      </c>
      <c r="AK30">
        <v>50.76</v>
      </c>
      <c r="AL30">
        <v>80.177999999999997</v>
      </c>
      <c r="AM30">
        <v>15.740064</v>
      </c>
      <c r="AN30">
        <v>0.82259000000000004</v>
      </c>
      <c r="AO30">
        <v>24.108000000000001</v>
      </c>
      <c r="AP30">
        <v>9.4794</v>
      </c>
      <c r="AQ30">
        <v>62.244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84.71</v>
      </c>
      <c r="BA30">
        <f t="shared" si="1"/>
        <v>2737.8893930000008</v>
      </c>
      <c r="BD30">
        <v>24.07</v>
      </c>
      <c r="BE30">
        <v>7.63</v>
      </c>
      <c r="BF30">
        <v>0.78</v>
      </c>
      <c r="BG30">
        <v>1.97</v>
      </c>
      <c r="BH30">
        <v>5.77</v>
      </c>
      <c r="BI30">
        <v>7.17</v>
      </c>
      <c r="BJ30">
        <v>3.11</v>
      </c>
      <c r="BK30">
        <v>4.18</v>
      </c>
      <c r="BL30">
        <v>2.34</v>
      </c>
      <c r="BM30">
        <v>0</v>
      </c>
      <c r="BN30">
        <v>0.5</v>
      </c>
      <c r="BO30">
        <v>16.21</v>
      </c>
      <c r="BP30">
        <v>3.98</v>
      </c>
      <c r="BQ30">
        <v>4.3899999999999997</v>
      </c>
      <c r="BR30">
        <v>2.15</v>
      </c>
      <c r="BS30">
        <v>0.46</v>
      </c>
      <c r="BT30">
        <v>0</v>
      </c>
      <c r="BU30">
        <v>0</v>
      </c>
      <c r="BV30">
        <v>0</v>
      </c>
      <c r="BW30">
        <f t="shared" si="2"/>
        <v>84.71</v>
      </c>
    </row>
    <row r="31" spans="1:75">
      <c r="A31" t="s">
        <v>73</v>
      </c>
      <c r="B31">
        <v>0</v>
      </c>
      <c r="C31">
        <v>35.174999999999997</v>
      </c>
      <c r="D31">
        <v>7.56</v>
      </c>
      <c r="E31">
        <v>0</v>
      </c>
      <c r="F31">
        <v>53.213999999999999</v>
      </c>
      <c r="G31">
        <v>16.29</v>
      </c>
      <c r="H31">
        <v>0</v>
      </c>
      <c r="I31">
        <v>58.636000000000003</v>
      </c>
      <c r="J31">
        <v>2.74</v>
      </c>
      <c r="K31">
        <v>215.533728</v>
      </c>
      <c r="L31">
        <v>653.15250000000003</v>
      </c>
      <c r="M31">
        <v>46</v>
      </c>
      <c r="N31">
        <v>118.125</v>
      </c>
      <c r="O31">
        <v>123.66562500000001</v>
      </c>
      <c r="P31">
        <v>139.3125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348.97500000000002</v>
      </c>
      <c r="V31">
        <v>14.253199</v>
      </c>
      <c r="W31">
        <v>147.515625</v>
      </c>
      <c r="X31">
        <v>0</v>
      </c>
      <c r="Y31">
        <v>0</v>
      </c>
      <c r="Z31">
        <v>13.1076</v>
      </c>
      <c r="AA31">
        <v>42.66</v>
      </c>
      <c r="AB31">
        <v>13.17004</v>
      </c>
      <c r="AC31">
        <v>9.6778399999999998</v>
      </c>
      <c r="AD31">
        <v>27.3447</v>
      </c>
      <c r="AE31">
        <v>49.436556000000003</v>
      </c>
      <c r="AF31">
        <v>19.72</v>
      </c>
      <c r="AG31">
        <v>19.1172</v>
      </c>
      <c r="AH31">
        <v>85.703500000000005</v>
      </c>
      <c r="AI31">
        <v>48.883200000000002</v>
      </c>
      <c r="AJ31">
        <v>0</v>
      </c>
      <c r="AK31">
        <v>50.76</v>
      </c>
      <c r="AL31">
        <v>80.177999999999997</v>
      </c>
      <c r="AM31">
        <v>15.740064</v>
      </c>
      <c r="AN31">
        <v>0.82259000000000004</v>
      </c>
      <c r="AO31">
        <v>24.108000000000001</v>
      </c>
      <c r="AP31">
        <v>9.4794</v>
      </c>
      <c r="AQ31">
        <v>62.244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84.55</v>
      </c>
      <c r="BA31">
        <f t="shared" si="1"/>
        <v>2742.4543930000009</v>
      </c>
      <c r="BD31">
        <v>24.07</v>
      </c>
      <c r="BE31">
        <v>7.63</v>
      </c>
      <c r="BF31">
        <v>0.78</v>
      </c>
      <c r="BG31">
        <v>1.97</v>
      </c>
      <c r="BH31">
        <v>5.77</v>
      </c>
      <c r="BI31">
        <v>7.17</v>
      </c>
      <c r="BJ31">
        <v>3.11</v>
      </c>
      <c r="BK31">
        <v>4.05</v>
      </c>
      <c r="BL31">
        <v>2.31</v>
      </c>
      <c r="BM31">
        <v>0</v>
      </c>
      <c r="BN31">
        <v>0.5</v>
      </c>
      <c r="BO31">
        <v>16.21</v>
      </c>
      <c r="BP31">
        <v>3.98</v>
      </c>
      <c r="BQ31">
        <v>4.3899999999999997</v>
      </c>
      <c r="BR31">
        <v>2.15</v>
      </c>
      <c r="BS31">
        <v>0.46</v>
      </c>
      <c r="BT31">
        <v>0</v>
      </c>
      <c r="BU31">
        <v>0</v>
      </c>
      <c r="BV31">
        <v>0</v>
      </c>
      <c r="BW31">
        <f t="shared" si="2"/>
        <v>84.55</v>
      </c>
    </row>
    <row r="32" spans="1:75">
      <c r="A32" t="s">
        <v>74</v>
      </c>
      <c r="B32">
        <v>0</v>
      </c>
      <c r="C32">
        <v>35.174999999999997</v>
      </c>
      <c r="D32">
        <v>7.56</v>
      </c>
      <c r="E32">
        <v>0</v>
      </c>
      <c r="F32">
        <v>53.213999999999999</v>
      </c>
      <c r="G32">
        <v>16.29</v>
      </c>
      <c r="H32">
        <v>0</v>
      </c>
      <c r="I32">
        <v>58.636000000000003</v>
      </c>
      <c r="J32">
        <v>2.74</v>
      </c>
      <c r="K32">
        <v>215.533728</v>
      </c>
      <c r="L32">
        <v>653.15250000000003</v>
      </c>
      <c r="M32">
        <v>46</v>
      </c>
      <c r="N32">
        <v>118.125</v>
      </c>
      <c r="O32">
        <v>123.66562500000001</v>
      </c>
      <c r="P32">
        <v>139.3125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348.97500000000002</v>
      </c>
      <c r="V32">
        <v>14.253199</v>
      </c>
      <c r="W32">
        <v>147.515625</v>
      </c>
      <c r="X32">
        <v>0</v>
      </c>
      <c r="Y32">
        <v>0</v>
      </c>
      <c r="Z32">
        <v>13.1076</v>
      </c>
      <c r="AA32">
        <v>42.66</v>
      </c>
      <c r="AB32">
        <v>13.17004</v>
      </c>
      <c r="AC32">
        <v>9.6778399999999998</v>
      </c>
      <c r="AD32">
        <v>27.3447</v>
      </c>
      <c r="AE32">
        <v>49.436556000000003</v>
      </c>
      <c r="AF32">
        <v>19.72</v>
      </c>
      <c r="AG32">
        <v>19.1172</v>
      </c>
      <c r="AH32">
        <v>85.703500000000005</v>
      </c>
      <c r="AI32">
        <v>48.883200000000002</v>
      </c>
      <c r="AJ32">
        <v>0</v>
      </c>
      <c r="AK32">
        <v>50.76</v>
      </c>
      <c r="AL32">
        <v>80.177999999999997</v>
      </c>
      <c r="AM32">
        <v>15.740064</v>
      </c>
      <c r="AN32">
        <v>0.82259000000000004</v>
      </c>
      <c r="AO32">
        <v>24.108000000000001</v>
      </c>
      <c r="AP32">
        <v>9.4794</v>
      </c>
      <c r="AQ32">
        <v>62.244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84.55</v>
      </c>
      <c r="BA32">
        <f t="shared" si="1"/>
        <v>2742.4543930000009</v>
      </c>
      <c r="BD32">
        <v>24.07</v>
      </c>
      <c r="BE32">
        <v>7.63</v>
      </c>
      <c r="BF32">
        <v>0.78</v>
      </c>
      <c r="BG32">
        <v>1.97</v>
      </c>
      <c r="BH32">
        <v>5.77</v>
      </c>
      <c r="BI32">
        <v>7.17</v>
      </c>
      <c r="BJ32">
        <v>3.11</v>
      </c>
      <c r="BK32">
        <v>4.05</v>
      </c>
      <c r="BL32">
        <v>2.31</v>
      </c>
      <c r="BM32">
        <v>0</v>
      </c>
      <c r="BN32">
        <v>0.5</v>
      </c>
      <c r="BO32">
        <v>16.21</v>
      </c>
      <c r="BP32">
        <v>3.98</v>
      </c>
      <c r="BQ32">
        <v>4.3899999999999997</v>
      </c>
      <c r="BR32">
        <v>2.15</v>
      </c>
      <c r="BS32">
        <v>0.46</v>
      </c>
      <c r="BT32">
        <v>0</v>
      </c>
      <c r="BU32">
        <v>0</v>
      </c>
      <c r="BV32">
        <v>0</v>
      </c>
      <c r="BW32">
        <f t="shared" si="2"/>
        <v>84.55</v>
      </c>
    </row>
    <row r="33" spans="1:75">
      <c r="A33" t="s">
        <v>75</v>
      </c>
      <c r="B33">
        <v>0</v>
      </c>
      <c r="C33">
        <v>35.174999999999997</v>
      </c>
      <c r="D33">
        <v>7.56</v>
      </c>
      <c r="E33">
        <v>0</v>
      </c>
      <c r="F33">
        <v>53.213999999999999</v>
      </c>
      <c r="G33">
        <v>16.29</v>
      </c>
      <c r="H33">
        <v>0</v>
      </c>
      <c r="I33">
        <v>58.636000000000003</v>
      </c>
      <c r="J33">
        <v>2.74</v>
      </c>
      <c r="K33">
        <v>215.533728</v>
      </c>
      <c r="L33">
        <v>653.15250000000003</v>
      </c>
      <c r="M33">
        <v>46</v>
      </c>
      <c r="N33">
        <v>118.125</v>
      </c>
      <c r="O33">
        <v>123.66562500000001</v>
      </c>
      <c r="P33">
        <v>139.3125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348.97500000000002</v>
      </c>
      <c r="V33">
        <v>14.253199</v>
      </c>
      <c r="W33">
        <v>147.515625</v>
      </c>
      <c r="X33">
        <v>0</v>
      </c>
      <c r="Y33">
        <v>0</v>
      </c>
      <c r="Z33">
        <v>13.1076</v>
      </c>
      <c r="AA33">
        <v>42.66</v>
      </c>
      <c r="AB33">
        <v>13.17004</v>
      </c>
      <c r="AC33">
        <v>9.6778399999999998</v>
      </c>
      <c r="AD33">
        <v>27.3447</v>
      </c>
      <c r="AE33">
        <v>49.436556000000003</v>
      </c>
      <c r="AF33">
        <v>19.72</v>
      </c>
      <c r="AG33">
        <v>19.1172</v>
      </c>
      <c r="AH33">
        <v>85.703500000000005</v>
      </c>
      <c r="AI33">
        <v>48.883200000000002</v>
      </c>
      <c r="AJ33">
        <v>0</v>
      </c>
      <c r="AK33">
        <v>50.76</v>
      </c>
      <c r="AL33">
        <v>80.177999999999997</v>
      </c>
      <c r="AM33">
        <v>15.740064</v>
      </c>
      <c r="AN33">
        <v>0.82259000000000004</v>
      </c>
      <c r="AO33">
        <v>24.108000000000001</v>
      </c>
      <c r="AP33">
        <v>9.4794</v>
      </c>
      <c r="AQ33">
        <v>62.244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84.55</v>
      </c>
      <c r="BA33">
        <f t="shared" si="1"/>
        <v>2742.4543930000009</v>
      </c>
      <c r="BD33">
        <v>24.07</v>
      </c>
      <c r="BE33">
        <v>7.63</v>
      </c>
      <c r="BF33">
        <v>0.78</v>
      </c>
      <c r="BG33">
        <v>1.97</v>
      </c>
      <c r="BH33">
        <v>5.77</v>
      </c>
      <c r="BI33">
        <v>7.17</v>
      </c>
      <c r="BJ33">
        <v>3.11</v>
      </c>
      <c r="BK33">
        <v>4.05</v>
      </c>
      <c r="BL33">
        <v>2.31</v>
      </c>
      <c r="BM33">
        <v>0</v>
      </c>
      <c r="BN33">
        <v>0.5</v>
      </c>
      <c r="BO33">
        <v>16.21</v>
      </c>
      <c r="BP33">
        <v>3.98</v>
      </c>
      <c r="BQ33">
        <v>4.3899999999999997</v>
      </c>
      <c r="BR33">
        <v>2.15</v>
      </c>
      <c r="BS33">
        <v>0.46</v>
      </c>
      <c r="BT33">
        <v>0</v>
      </c>
      <c r="BU33">
        <v>0</v>
      </c>
      <c r="BV33">
        <v>0</v>
      </c>
      <c r="BW33">
        <f t="shared" si="2"/>
        <v>84.55</v>
      </c>
    </row>
    <row r="34" spans="1:75">
      <c r="A34" t="s">
        <v>76</v>
      </c>
      <c r="B34">
        <v>0</v>
      </c>
      <c r="C34">
        <v>35.174999999999997</v>
      </c>
      <c r="D34">
        <v>7.56</v>
      </c>
      <c r="E34">
        <v>0</v>
      </c>
      <c r="F34">
        <v>53.213999999999999</v>
      </c>
      <c r="G34">
        <v>16.29</v>
      </c>
      <c r="H34">
        <v>0</v>
      </c>
      <c r="I34">
        <v>58.636000000000003</v>
      </c>
      <c r="J34">
        <v>2.74</v>
      </c>
      <c r="K34">
        <v>215.533728</v>
      </c>
      <c r="L34">
        <v>653.15250000000003</v>
      </c>
      <c r="M34">
        <v>46</v>
      </c>
      <c r="N34">
        <v>118.125</v>
      </c>
      <c r="O34">
        <v>123.66562500000001</v>
      </c>
      <c r="P34">
        <v>139.3125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348.97500000000002</v>
      </c>
      <c r="V34">
        <v>14.253199</v>
      </c>
      <c r="W34">
        <v>147.515625</v>
      </c>
      <c r="X34">
        <v>0</v>
      </c>
      <c r="Y34">
        <v>0</v>
      </c>
      <c r="Z34">
        <v>13.1076</v>
      </c>
      <c r="AA34">
        <v>42.66</v>
      </c>
      <c r="AB34">
        <v>13.17004</v>
      </c>
      <c r="AC34">
        <v>9.6778399999999998</v>
      </c>
      <c r="AD34">
        <v>27.3447</v>
      </c>
      <c r="AE34">
        <v>49.436556000000003</v>
      </c>
      <c r="AF34">
        <v>19.72</v>
      </c>
      <c r="AG34">
        <v>19.1172</v>
      </c>
      <c r="AH34">
        <v>85.703500000000005</v>
      </c>
      <c r="AI34">
        <v>15.276</v>
      </c>
      <c r="AJ34">
        <v>0</v>
      </c>
      <c r="AK34">
        <v>50.76</v>
      </c>
      <c r="AL34">
        <v>80.177999999999997</v>
      </c>
      <c r="AM34">
        <v>15.740064</v>
      </c>
      <c r="AN34">
        <v>0.82259000000000004</v>
      </c>
      <c r="AO34">
        <v>24.108000000000001</v>
      </c>
      <c r="AP34">
        <v>9.4794</v>
      </c>
      <c r="AQ34">
        <v>62.244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84.55</v>
      </c>
      <c r="BA34">
        <f t="shared" si="1"/>
        <v>2708.8471930000005</v>
      </c>
      <c r="BD34">
        <v>24.07</v>
      </c>
      <c r="BE34">
        <v>7.63</v>
      </c>
      <c r="BF34">
        <v>0.78</v>
      </c>
      <c r="BG34">
        <v>1.97</v>
      </c>
      <c r="BH34">
        <v>5.77</v>
      </c>
      <c r="BI34">
        <v>7.17</v>
      </c>
      <c r="BJ34">
        <v>3.11</v>
      </c>
      <c r="BK34">
        <v>4.05</v>
      </c>
      <c r="BL34">
        <v>2.31</v>
      </c>
      <c r="BM34">
        <v>0</v>
      </c>
      <c r="BN34">
        <v>0.5</v>
      </c>
      <c r="BO34">
        <v>16.21</v>
      </c>
      <c r="BP34">
        <v>3.98</v>
      </c>
      <c r="BQ34">
        <v>4.3899999999999997</v>
      </c>
      <c r="BR34">
        <v>2.15</v>
      </c>
      <c r="BS34">
        <v>0.46</v>
      </c>
      <c r="BT34">
        <v>0</v>
      </c>
      <c r="BU34">
        <v>0</v>
      </c>
      <c r="BV34">
        <v>0</v>
      </c>
      <c r="BW34">
        <f t="shared" si="2"/>
        <v>84.55</v>
      </c>
    </row>
    <row r="35" spans="1:75">
      <c r="A35" t="s">
        <v>77</v>
      </c>
      <c r="B35">
        <v>0</v>
      </c>
      <c r="C35">
        <v>35.174999999999997</v>
      </c>
      <c r="D35">
        <v>7.56</v>
      </c>
      <c r="E35">
        <v>0</v>
      </c>
      <c r="F35">
        <v>53.213999999999999</v>
      </c>
      <c r="G35">
        <v>16.29</v>
      </c>
      <c r="H35">
        <v>0</v>
      </c>
      <c r="I35">
        <v>58.636000000000003</v>
      </c>
      <c r="J35">
        <v>2.74</v>
      </c>
      <c r="K35">
        <v>215.533728</v>
      </c>
      <c r="L35">
        <v>653.15250000000003</v>
      </c>
      <c r="M35">
        <v>46</v>
      </c>
      <c r="N35">
        <v>118.125</v>
      </c>
      <c r="O35">
        <v>123.66562500000001</v>
      </c>
      <c r="P35">
        <v>139.3125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348.97500000000002</v>
      </c>
      <c r="V35">
        <v>14.253199</v>
      </c>
      <c r="W35">
        <v>147.515625</v>
      </c>
      <c r="X35">
        <v>0</v>
      </c>
      <c r="Y35">
        <v>0</v>
      </c>
      <c r="Z35">
        <v>13.1076</v>
      </c>
      <c r="AA35">
        <v>42.66</v>
      </c>
      <c r="AB35">
        <v>13.17004</v>
      </c>
      <c r="AC35">
        <v>9.6778399999999998</v>
      </c>
      <c r="AD35">
        <v>27.3447</v>
      </c>
      <c r="AE35">
        <v>49.436556000000003</v>
      </c>
      <c r="AF35">
        <v>19.72</v>
      </c>
      <c r="AG35">
        <v>19.1172</v>
      </c>
      <c r="AH35">
        <v>85.703500000000005</v>
      </c>
      <c r="AI35">
        <v>3.1825000000000001</v>
      </c>
      <c r="AJ35">
        <v>0</v>
      </c>
      <c r="AK35">
        <v>50.76</v>
      </c>
      <c r="AL35">
        <v>58.1</v>
      </c>
      <c r="AM35">
        <v>15.740064</v>
      </c>
      <c r="AN35">
        <v>0.82259000000000004</v>
      </c>
      <c r="AO35">
        <v>24.108000000000001</v>
      </c>
      <c r="AP35">
        <v>9.4794</v>
      </c>
      <c r="AQ35">
        <v>62.244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84.58</v>
      </c>
      <c r="BA35">
        <f t="shared" si="1"/>
        <v>2674.7056930000003</v>
      </c>
      <c r="BD35">
        <v>24.07</v>
      </c>
      <c r="BE35">
        <v>7.63</v>
      </c>
      <c r="BF35">
        <v>0.81</v>
      </c>
      <c r="BG35">
        <v>1.97</v>
      </c>
      <c r="BH35">
        <v>5.77</v>
      </c>
      <c r="BI35">
        <v>7.17</v>
      </c>
      <c r="BJ35">
        <v>3.11</v>
      </c>
      <c r="BK35">
        <v>4.05</v>
      </c>
      <c r="BL35">
        <v>2.31</v>
      </c>
      <c r="BM35">
        <v>0</v>
      </c>
      <c r="BN35">
        <v>0.5</v>
      </c>
      <c r="BO35">
        <v>16.21</v>
      </c>
      <c r="BP35">
        <v>3.98</v>
      </c>
      <c r="BQ35">
        <v>4.3899999999999997</v>
      </c>
      <c r="BR35">
        <v>2.15</v>
      </c>
      <c r="BS35">
        <v>0.46</v>
      </c>
      <c r="BT35">
        <v>0</v>
      </c>
      <c r="BU35">
        <v>0</v>
      </c>
      <c r="BV35">
        <v>0</v>
      </c>
      <c r="BW35">
        <f t="shared" si="2"/>
        <v>84.58</v>
      </c>
    </row>
    <row r="36" spans="1:75">
      <c r="A36" t="s">
        <v>78</v>
      </c>
      <c r="B36">
        <v>0</v>
      </c>
      <c r="C36">
        <v>35.174999999999997</v>
      </c>
      <c r="D36">
        <v>7.56</v>
      </c>
      <c r="E36">
        <v>0</v>
      </c>
      <c r="F36">
        <v>53.213999999999999</v>
      </c>
      <c r="G36">
        <v>16.29</v>
      </c>
      <c r="H36">
        <v>0</v>
      </c>
      <c r="I36">
        <v>58.636000000000003</v>
      </c>
      <c r="J36">
        <v>2.74</v>
      </c>
      <c r="K36">
        <v>215.533728</v>
      </c>
      <c r="L36">
        <v>653.15250000000003</v>
      </c>
      <c r="M36">
        <v>46</v>
      </c>
      <c r="N36">
        <v>118.125</v>
      </c>
      <c r="O36">
        <v>123.66562500000001</v>
      </c>
      <c r="P36">
        <v>139.3125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348.97500000000002</v>
      </c>
      <c r="V36">
        <v>14.253199</v>
      </c>
      <c r="W36">
        <v>147.515625</v>
      </c>
      <c r="X36">
        <v>0</v>
      </c>
      <c r="Y36">
        <v>0</v>
      </c>
      <c r="Z36">
        <v>13.1076</v>
      </c>
      <c r="AA36">
        <v>42.66</v>
      </c>
      <c r="AB36">
        <v>13.17004</v>
      </c>
      <c r="AC36">
        <v>9.6778399999999998</v>
      </c>
      <c r="AD36">
        <v>27.3447</v>
      </c>
      <c r="AE36">
        <v>49.436556000000003</v>
      </c>
      <c r="AF36">
        <v>19.72</v>
      </c>
      <c r="AG36">
        <v>19.1172</v>
      </c>
      <c r="AH36">
        <v>85.703500000000005</v>
      </c>
      <c r="AI36">
        <v>3.1825000000000001</v>
      </c>
      <c r="AJ36">
        <v>0</v>
      </c>
      <c r="AK36">
        <v>50.76</v>
      </c>
      <c r="AL36">
        <v>34.86</v>
      </c>
      <c r="AM36">
        <v>15.740064</v>
      </c>
      <c r="AN36">
        <v>0.82259000000000004</v>
      </c>
      <c r="AO36">
        <v>24.108000000000001</v>
      </c>
      <c r="AP36">
        <v>9.4794</v>
      </c>
      <c r="AQ36">
        <v>62.244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84.58</v>
      </c>
      <c r="BA36">
        <f t="shared" si="1"/>
        <v>2651.4656930000006</v>
      </c>
      <c r="BD36">
        <v>24.07</v>
      </c>
      <c r="BE36">
        <v>7.63</v>
      </c>
      <c r="BF36">
        <v>0.81</v>
      </c>
      <c r="BG36">
        <v>1.97</v>
      </c>
      <c r="BH36">
        <v>5.77</v>
      </c>
      <c r="BI36">
        <v>7.17</v>
      </c>
      <c r="BJ36">
        <v>3.11</v>
      </c>
      <c r="BK36">
        <v>4.05</v>
      </c>
      <c r="BL36">
        <v>2.31</v>
      </c>
      <c r="BM36">
        <v>0</v>
      </c>
      <c r="BN36">
        <v>0.5</v>
      </c>
      <c r="BO36">
        <v>16.21</v>
      </c>
      <c r="BP36">
        <v>3.98</v>
      </c>
      <c r="BQ36">
        <v>4.3899999999999997</v>
      </c>
      <c r="BR36">
        <v>2.15</v>
      </c>
      <c r="BS36">
        <v>0.46</v>
      </c>
      <c r="BT36">
        <v>0</v>
      </c>
      <c r="BU36">
        <v>0</v>
      </c>
      <c r="BV36">
        <v>0</v>
      </c>
      <c r="BW36">
        <f t="shared" si="2"/>
        <v>84.58</v>
      </c>
    </row>
    <row r="37" spans="1:75">
      <c r="A37" t="s">
        <v>79</v>
      </c>
      <c r="B37">
        <v>0</v>
      </c>
      <c r="C37">
        <v>35.174999999999997</v>
      </c>
      <c r="D37">
        <v>7.56</v>
      </c>
      <c r="E37">
        <v>0</v>
      </c>
      <c r="F37">
        <v>53.213999999999999</v>
      </c>
      <c r="G37">
        <v>16.29</v>
      </c>
      <c r="H37">
        <v>0</v>
      </c>
      <c r="I37">
        <v>58.636000000000003</v>
      </c>
      <c r="J37">
        <v>2.74</v>
      </c>
      <c r="K37">
        <v>215.533728</v>
      </c>
      <c r="L37">
        <v>653.15250000000003</v>
      </c>
      <c r="M37">
        <v>46</v>
      </c>
      <c r="N37">
        <v>118.125</v>
      </c>
      <c r="O37">
        <v>123.66562500000001</v>
      </c>
      <c r="P37">
        <v>139.3125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348.97500000000002</v>
      </c>
      <c r="V37">
        <v>14.253199</v>
      </c>
      <c r="W37">
        <v>147.515625</v>
      </c>
      <c r="X37">
        <v>0</v>
      </c>
      <c r="Y37">
        <v>0</v>
      </c>
      <c r="Z37">
        <v>13.1076</v>
      </c>
      <c r="AA37">
        <v>42.66</v>
      </c>
      <c r="AB37">
        <v>13.17004</v>
      </c>
      <c r="AC37">
        <v>9.6778399999999998</v>
      </c>
      <c r="AD37">
        <v>27.3447</v>
      </c>
      <c r="AE37">
        <v>49.436556000000003</v>
      </c>
      <c r="AF37">
        <v>19.72</v>
      </c>
      <c r="AG37">
        <v>19.1172</v>
      </c>
      <c r="AH37">
        <v>85.703500000000005</v>
      </c>
      <c r="AI37">
        <v>3.1825000000000001</v>
      </c>
      <c r="AJ37">
        <v>0</v>
      </c>
      <c r="AK37">
        <v>50.76</v>
      </c>
      <c r="AL37">
        <v>34.86</v>
      </c>
      <c r="AM37">
        <v>15.740064</v>
      </c>
      <c r="AN37">
        <v>0.82259000000000004</v>
      </c>
      <c r="AO37">
        <v>24.108000000000001</v>
      </c>
      <c r="AP37">
        <v>9.4794</v>
      </c>
      <c r="AQ37">
        <v>62.244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84.58</v>
      </c>
      <c r="BA37">
        <f t="shared" si="1"/>
        <v>2651.4656930000006</v>
      </c>
      <c r="BD37">
        <v>24.07</v>
      </c>
      <c r="BE37">
        <v>7.63</v>
      </c>
      <c r="BF37">
        <v>0.81</v>
      </c>
      <c r="BG37">
        <v>1.97</v>
      </c>
      <c r="BH37">
        <v>5.77</v>
      </c>
      <c r="BI37">
        <v>7.17</v>
      </c>
      <c r="BJ37">
        <v>3.11</v>
      </c>
      <c r="BK37">
        <v>4.05</v>
      </c>
      <c r="BL37">
        <v>2.31</v>
      </c>
      <c r="BM37">
        <v>0</v>
      </c>
      <c r="BN37">
        <v>0.5</v>
      </c>
      <c r="BO37">
        <v>16.21</v>
      </c>
      <c r="BP37">
        <v>3.98</v>
      </c>
      <c r="BQ37">
        <v>4.3899999999999997</v>
      </c>
      <c r="BR37">
        <v>2.15</v>
      </c>
      <c r="BS37">
        <v>0.46</v>
      </c>
      <c r="BT37">
        <v>0</v>
      </c>
      <c r="BU37">
        <v>0</v>
      </c>
      <c r="BV37">
        <v>0</v>
      </c>
      <c r="BW37">
        <f t="shared" si="2"/>
        <v>84.58</v>
      </c>
    </row>
    <row r="38" spans="1:75">
      <c r="A38" t="s">
        <v>80</v>
      </c>
      <c r="B38">
        <v>0</v>
      </c>
      <c r="C38">
        <v>35.174999999999997</v>
      </c>
      <c r="D38">
        <v>7.56</v>
      </c>
      <c r="E38">
        <v>0</v>
      </c>
      <c r="F38">
        <v>53.213999999999999</v>
      </c>
      <c r="G38">
        <v>16.29</v>
      </c>
      <c r="H38">
        <v>0</v>
      </c>
      <c r="I38">
        <v>58.636000000000003</v>
      </c>
      <c r="J38">
        <v>2.74</v>
      </c>
      <c r="K38">
        <v>215.533728</v>
      </c>
      <c r="L38">
        <v>653.15250000000003</v>
      </c>
      <c r="M38">
        <v>46</v>
      </c>
      <c r="N38">
        <v>118.125</v>
      </c>
      <c r="O38">
        <v>123.66562500000001</v>
      </c>
      <c r="P38">
        <v>139.3125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348.97500000000002</v>
      </c>
      <c r="V38">
        <v>14.253199</v>
      </c>
      <c r="W38">
        <v>147.515625</v>
      </c>
      <c r="X38">
        <v>0</v>
      </c>
      <c r="Y38">
        <v>0</v>
      </c>
      <c r="Z38">
        <v>13.1076</v>
      </c>
      <c r="AA38">
        <v>42.66</v>
      </c>
      <c r="AB38">
        <v>13.17004</v>
      </c>
      <c r="AC38">
        <v>9.6778399999999998</v>
      </c>
      <c r="AD38">
        <v>27.3447</v>
      </c>
      <c r="AE38">
        <v>49.436556000000003</v>
      </c>
      <c r="AF38">
        <v>19.72</v>
      </c>
      <c r="AG38">
        <v>19.1172</v>
      </c>
      <c r="AH38">
        <v>85.703500000000005</v>
      </c>
      <c r="AI38">
        <v>3.1825000000000001</v>
      </c>
      <c r="AJ38">
        <v>0</v>
      </c>
      <c r="AK38">
        <v>50.76</v>
      </c>
      <c r="AL38">
        <v>34.86</v>
      </c>
      <c r="AM38">
        <v>15.740064</v>
      </c>
      <c r="AN38">
        <v>0.82259000000000004</v>
      </c>
      <c r="AO38">
        <v>24.108000000000001</v>
      </c>
      <c r="AP38">
        <v>9.4794</v>
      </c>
      <c r="AQ38">
        <v>62.244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84.61</v>
      </c>
      <c r="BA38">
        <f t="shared" si="1"/>
        <v>2651.4956930000008</v>
      </c>
      <c r="BD38">
        <v>24.07</v>
      </c>
      <c r="BE38">
        <v>7.63</v>
      </c>
      <c r="BF38">
        <v>0.84</v>
      </c>
      <c r="BG38">
        <v>1.97</v>
      </c>
      <c r="BH38">
        <v>5.77</v>
      </c>
      <c r="BI38">
        <v>7.17</v>
      </c>
      <c r="BJ38">
        <v>3.11</v>
      </c>
      <c r="BK38">
        <v>4.05</v>
      </c>
      <c r="BL38">
        <v>2.31</v>
      </c>
      <c r="BM38">
        <v>0</v>
      </c>
      <c r="BN38">
        <v>0.5</v>
      </c>
      <c r="BO38">
        <v>16.21</v>
      </c>
      <c r="BP38">
        <v>3.98</v>
      </c>
      <c r="BQ38">
        <v>4.3899999999999997</v>
      </c>
      <c r="BR38">
        <v>2.15</v>
      </c>
      <c r="BS38">
        <v>0.46</v>
      </c>
      <c r="BT38">
        <v>0</v>
      </c>
      <c r="BU38">
        <v>0</v>
      </c>
      <c r="BV38">
        <v>0</v>
      </c>
      <c r="BW38">
        <f t="shared" si="2"/>
        <v>84.61</v>
      </c>
    </row>
    <row r="39" spans="1:75">
      <c r="A39" t="s">
        <v>81</v>
      </c>
      <c r="B39">
        <v>0</v>
      </c>
      <c r="C39">
        <v>35.174999999999997</v>
      </c>
      <c r="D39">
        <v>7.56</v>
      </c>
      <c r="E39">
        <v>0</v>
      </c>
      <c r="F39">
        <v>53.213999999999999</v>
      </c>
      <c r="G39">
        <v>16.29</v>
      </c>
      <c r="H39">
        <v>0</v>
      </c>
      <c r="I39">
        <v>58.636000000000003</v>
      </c>
      <c r="J39">
        <v>2.74</v>
      </c>
      <c r="K39">
        <v>215.533728</v>
      </c>
      <c r="L39">
        <v>653.15250000000003</v>
      </c>
      <c r="M39">
        <v>46</v>
      </c>
      <c r="N39">
        <v>118.125</v>
      </c>
      <c r="O39">
        <v>123.66562500000001</v>
      </c>
      <c r="P39">
        <v>139.3125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348.97500000000002</v>
      </c>
      <c r="V39">
        <v>14.253199</v>
      </c>
      <c r="W39">
        <v>147.515625</v>
      </c>
      <c r="X39">
        <v>0</v>
      </c>
      <c r="Y39">
        <v>0</v>
      </c>
      <c r="Z39">
        <v>13.1076</v>
      </c>
      <c r="AA39">
        <v>42.66</v>
      </c>
      <c r="AB39">
        <v>13.17004</v>
      </c>
      <c r="AC39">
        <v>19.35568</v>
      </c>
      <c r="AD39">
        <v>27.3447</v>
      </c>
      <c r="AE39">
        <v>49.436556000000003</v>
      </c>
      <c r="AF39">
        <v>19.227</v>
      </c>
      <c r="AG39">
        <v>19.1172</v>
      </c>
      <c r="AH39">
        <v>85.703500000000005</v>
      </c>
      <c r="AI39">
        <v>14.003</v>
      </c>
      <c r="AJ39">
        <v>0</v>
      </c>
      <c r="AK39">
        <v>50.76</v>
      </c>
      <c r="AL39">
        <v>34.86</v>
      </c>
      <c r="AM39">
        <v>15.740064</v>
      </c>
      <c r="AN39">
        <v>0.78432999999999997</v>
      </c>
      <c r="AO39">
        <v>24.108000000000001</v>
      </c>
      <c r="AP39">
        <v>9.4794</v>
      </c>
      <c r="AQ39">
        <v>46.683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84.67</v>
      </c>
      <c r="BA39">
        <f t="shared" si="1"/>
        <v>2655.9617730000009</v>
      </c>
      <c r="BD39">
        <v>24.07</v>
      </c>
      <c r="BE39">
        <v>7.63</v>
      </c>
      <c r="BF39">
        <v>0.9</v>
      </c>
      <c r="BG39">
        <v>1.97</v>
      </c>
      <c r="BH39">
        <v>5.77</v>
      </c>
      <c r="BI39">
        <v>7.17</v>
      </c>
      <c r="BJ39">
        <v>3.11</v>
      </c>
      <c r="BK39">
        <v>4.05</v>
      </c>
      <c r="BL39">
        <v>2.31</v>
      </c>
      <c r="BM39">
        <v>0</v>
      </c>
      <c r="BN39">
        <v>0.5</v>
      </c>
      <c r="BO39">
        <v>16.21</v>
      </c>
      <c r="BP39">
        <v>3.98</v>
      </c>
      <c r="BQ39">
        <v>4.3899999999999997</v>
      </c>
      <c r="BR39">
        <v>2.15</v>
      </c>
      <c r="BS39">
        <v>0.46</v>
      </c>
      <c r="BT39">
        <v>0</v>
      </c>
      <c r="BU39">
        <v>0</v>
      </c>
      <c r="BV39">
        <v>0</v>
      </c>
      <c r="BW39">
        <f t="shared" si="2"/>
        <v>84.67</v>
      </c>
    </row>
    <row r="40" spans="1:75">
      <c r="A40" t="s">
        <v>82</v>
      </c>
      <c r="B40">
        <v>0</v>
      </c>
      <c r="C40">
        <v>35.174999999999997</v>
      </c>
      <c r="D40">
        <v>7.56</v>
      </c>
      <c r="E40">
        <v>0</v>
      </c>
      <c r="F40">
        <v>53.213999999999999</v>
      </c>
      <c r="G40">
        <v>16.29</v>
      </c>
      <c r="H40">
        <v>0</v>
      </c>
      <c r="I40">
        <v>58.636000000000003</v>
      </c>
      <c r="J40">
        <v>2.74</v>
      </c>
      <c r="K40">
        <v>215.533728</v>
      </c>
      <c r="L40">
        <v>653.15250000000003</v>
      </c>
      <c r="M40">
        <v>46</v>
      </c>
      <c r="N40">
        <v>118.125</v>
      </c>
      <c r="O40">
        <v>123.66562500000001</v>
      </c>
      <c r="P40">
        <v>139.3125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348.97500000000002</v>
      </c>
      <c r="V40">
        <v>14.253199</v>
      </c>
      <c r="W40">
        <v>147.515625</v>
      </c>
      <c r="X40">
        <v>0</v>
      </c>
      <c r="Y40">
        <v>0</v>
      </c>
      <c r="Z40">
        <v>13.1076</v>
      </c>
      <c r="AA40">
        <v>42.66</v>
      </c>
      <c r="AB40">
        <v>13.17004</v>
      </c>
      <c r="AC40">
        <v>19.35568</v>
      </c>
      <c r="AD40">
        <v>27.3447</v>
      </c>
      <c r="AE40">
        <v>49.436556000000003</v>
      </c>
      <c r="AF40">
        <v>19.227</v>
      </c>
      <c r="AG40">
        <v>19.1172</v>
      </c>
      <c r="AH40">
        <v>85.703500000000005</v>
      </c>
      <c r="AI40">
        <v>14.003</v>
      </c>
      <c r="AJ40">
        <v>0</v>
      </c>
      <c r="AK40">
        <v>50.76</v>
      </c>
      <c r="AL40">
        <v>34.86</v>
      </c>
      <c r="AM40">
        <v>15.740064</v>
      </c>
      <c r="AN40">
        <v>0.78432999999999997</v>
      </c>
      <c r="AO40">
        <v>24.108000000000001</v>
      </c>
      <c r="AP40">
        <v>9.4794</v>
      </c>
      <c r="AQ40">
        <v>46.683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84.67</v>
      </c>
      <c r="BA40">
        <f t="shared" si="1"/>
        <v>2655.9617730000009</v>
      </c>
      <c r="BD40">
        <v>24.07</v>
      </c>
      <c r="BE40">
        <v>7.63</v>
      </c>
      <c r="BF40">
        <v>0.9</v>
      </c>
      <c r="BG40">
        <v>1.97</v>
      </c>
      <c r="BH40">
        <v>5.77</v>
      </c>
      <c r="BI40">
        <v>7.17</v>
      </c>
      <c r="BJ40">
        <v>3.11</v>
      </c>
      <c r="BK40">
        <v>4.05</v>
      </c>
      <c r="BL40">
        <v>2.31</v>
      </c>
      <c r="BM40">
        <v>0</v>
      </c>
      <c r="BN40">
        <v>0.5</v>
      </c>
      <c r="BO40">
        <v>16.21</v>
      </c>
      <c r="BP40">
        <v>3.98</v>
      </c>
      <c r="BQ40">
        <v>4.3899999999999997</v>
      </c>
      <c r="BR40">
        <v>2.15</v>
      </c>
      <c r="BS40">
        <v>0.46</v>
      </c>
      <c r="BT40">
        <v>0</v>
      </c>
      <c r="BU40">
        <v>0</v>
      </c>
      <c r="BV40">
        <v>0</v>
      </c>
      <c r="BW40">
        <f t="shared" si="2"/>
        <v>84.67</v>
      </c>
    </row>
    <row r="41" spans="1:75">
      <c r="A41" t="s">
        <v>83</v>
      </c>
      <c r="B41">
        <v>0</v>
      </c>
      <c r="C41">
        <v>35.174999999999997</v>
      </c>
      <c r="D41">
        <v>7.56</v>
      </c>
      <c r="E41">
        <v>0</v>
      </c>
      <c r="F41">
        <v>53.213999999999999</v>
      </c>
      <c r="G41">
        <v>16.29</v>
      </c>
      <c r="H41">
        <v>0</v>
      </c>
      <c r="I41">
        <v>58.636000000000003</v>
      </c>
      <c r="J41">
        <v>2.74</v>
      </c>
      <c r="K41">
        <v>215.533728</v>
      </c>
      <c r="L41">
        <v>653.15250000000003</v>
      </c>
      <c r="M41">
        <v>46</v>
      </c>
      <c r="N41">
        <v>118.125</v>
      </c>
      <c r="O41">
        <v>123.66562500000001</v>
      </c>
      <c r="P41">
        <v>139.3125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348.97500000000002</v>
      </c>
      <c r="V41">
        <v>14.253199</v>
      </c>
      <c r="W41">
        <v>147.515625</v>
      </c>
      <c r="X41">
        <v>0</v>
      </c>
      <c r="Y41">
        <v>0</v>
      </c>
      <c r="Z41">
        <v>13.1076</v>
      </c>
      <c r="AA41">
        <v>42.66</v>
      </c>
      <c r="AB41">
        <v>26.34008</v>
      </c>
      <c r="AC41">
        <v>19.35568</v>
      </c>
      <c r="AD41">
        <v>27.3447</v>
      </c>
      <c r="AE41">
        <v>49.436556000000003</v>
      </c>
      <c r="AF41">
        <v>19.227</v>
      </c>
      <c r="AG41">
        <v>19.1172</v>
      </c>
      <c r="AH41">
        <v>85.703500000000005</v>
      </c>
      <c r="AI41">
        <v>14.003</v>
      </c>
      <c r="AJ41">
        <v>0</v>
      </c>
      <c r="AK41">
        <v>50.76</v>
      </c>
      <c r="AL41">
        <v>34.86</v>
      </c>
      <c r="AM41">
        <v>15.740064</v>
      </c>
      <c r="AN41">
        <v>0.78432999999999997</v>
      </c>
      <c r="AO41">
        <v>22.05</v>
      </c>
      <c r="AP41">
        <v>9.4794</v>
      </c>
      <c r="AQ41">
        <v>46.683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84.67</v>
      </c>
      <c r="BA41">
        <f t="shared" si="1"/>
        <v>2667.0738130000009</v>
      </c>
      <c r="BD41">
        <v>24.07</v>
      </c>
      <c r="BE41">
        <v>7.63</v>
      </c>
      <c r="BF41">
        <v>0.9</v>
      </c>
      <c r="BG41">
        <v>1.97</v>
      </c>
      <c r="BH41">
        <v>5.77</v>
      </c>
      <c r="BI41">
        <v>7.17</v>
      </c>
      <c r="BJ41">
        <v>3.11</v>
      </c>
      <c r="BK41">
        <v>4.05</v>
      </c>
      <c r="BL41">
        <v>2.31</v>
      </c>
      <c r="BM41">
        <v>0</v>
      </c>
      <c r="BN41">
        <v>0.5</v>
      </c>
      <c r="BO41">
        <v>16.21</v>
      </c>
      <c r="BP41">
        <v>3.98</v>
      </c>
      <c r="BQ41">
        <v>4.3899999999999997</v>
      </c>
      <c r="BR41">
        <v>2.15</v>
      </c>
      <c r="BS41">
        <v>0.46</v>
      </c>
      <c r="BT41">
        <v>0</v>
      </c>
      <c r="BU41">
        <v>0</v>
      </c>
      <c r="BV41">
        <v>0</v>
      </c>
      <c r="BW41">
        <f t="shared" si="2"/>
        <v>84.67</v>
      </c>
    </row>
    <row r="42" spans="1:75">
      <c r="A42" t="s">
        <v>84</v>
      </c>
      <c r="B42">
        <v>0</v>
      </c>
      <c r="C42">
        <v>35.174999999999997</v>
      </c>
      <c r="D42">
        <v>7.56</v>
      </c>
      <c r="E42">
        <v>0</v>
      </c>
      <c r="F42">
        <v>53.213999999999999</v>
      </c>
      <c r="G42">
        <v>16.29</v>
      </c>
      <c r="H42">
        <v>0</v>
      </c>
      <c r="I42">
        <v>58.636000000000003</v>
      </c>
      <c r="J42">
        <v>2.74</v>
      </c>
      <c r="K42">
        <v>215.533728</v>
      </c>
      <c r="L42">
        <v>653.15250000000003</v>
      </c>
      <c r="M42">
        <v>46</v>
      </c>
      <c r="N42">
        <v>118.125</v>
      </c>
      <c r="O42">
        <v>123.66562500000001</v>
      </c>
      <c r="P42">
        <v>139.3125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348.97500000000002</v>
      </c>
      <c r="V42">
        <v>14.253199</v>
      </c>
      <c r="W42">
        <v>147.515625</v>
      </c>
      <c r="X42">
        <v>0</v>
      </c>
      <c r="Y42">
        <v>0</v>
      </c>
      <c r="Z42">
        <v>13.1076</v>
      </c>
      <c r="AA42">
        <v>42.66</v>
      </c>
      <c r="AB42">
        <v>26.34008</v>
      </c>
      <c r="AC42">
        <v>19.35568</v>
      </c>
      <c r="AD42">
        <v>27.3447</v>
      </c>
      <c r="AE42">
        <v>49.436556000000003</v>
      </c>
      <c r="AF42">
        <v>19.227</v>
      </c>
      <c r="AG42">
        <v>19.1172</v>
      </c>
      <c r="AH42">
        <v>85.703500000000005</v>
      </c>
      <c r="AI42">
        <v>14.003</v>
      </c>
      <c r="AJ42">
        <v>0</v>
      </c>
      <c r="AK42">
        <v>50.76</v>
      </c>
      <c r="AL42">
        <v>34.86</v>
      </c>
      <c r="AM42">
        <v>15.740064</v>
      </c>
      <c r="AN42">
        <v>0.78432999999999997</v>
      </c>
      <c r="AO42">
        <v>22.05</v>
      </c>
      <c r="AP42">
        <v>9.4794</v>
      </c>
      <c r="AQ42">
        <v>46.683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84.740000000000023</v>
      </c>
      <c r="BA42">
        <f t="shared" si="1"/>
        <v>2667.143813000001</v>
      </c>
      <c r="BD42">
        <v>24.07</v>
      </c>
      <c r="BE42">
        <v>7.63</v>
      </c>
      <c r="BF42">
        <v>0.9</v>
      </c>
      <c r="BG42">
        <v>1.97</v>
      </c>
      <c r="BH42">
        <v>5.77</v>
      </c>
      <c r="BI42">
        <v>7.17</v>
      </c>
      <c r="BJ42">
        <v>3.11</v>
      </c>
      <c r="BK42">
        <v>4.09</v>
      </c>
      <c r="BL42">
        <v>2.34</v>
      </c>
      <c r="BM42">
        <v>0</v>
      </c>
      <c r="BN42">
        <v>0.5</v>
      </c>
      <c r="BO42">
        <v>16.21</v>
      </c>
      <c r="BP42">
        <v>3.98</v>
      </c>
      <c r="BQ42">
        <v>4.3899999999999997</v>
      </c>
      <c r="BR42">
        <v>2.15</v>
      </c>
      <c r="BS42">
        <v>0.46</v>
      </c>
      <c r="BT42">
        <v>0</v>
      </c>
      <c r="BU42">
        <v>0</v>
      </c>
      <c r="BV42">
        <v>0</v>
      </c>
      <c r="BW42">
        <f t="shared" si="2"/>
        <v>84.740000000000023</v>
      </c>
    </row>
    <row r="43" spans="1:75">
      <c r="A43" t="s">
        <v>85</v>
      </c>
      <c r="B43">
        <v>0</v>
      </c>
      <c r="C43">
        <v>35.174999999999997</v>
      </c>
      <c r="D43">
        <v>7.56</v>
      </c>
      <c r="E43">
        <v>0</v>
      </c>
      <c r="F43">
        <v>53.213999999999999</v>
      </c>
      <c r="G43">
        <v>16.29</v>
      </c>
      <c r="H43">
        <v>0</v>
      </c>
      <c r="I43">
        <v>58.636000000000003</v>
      </c>
      <c r="J43">
        <v>2.74</v>
      </c>
      <c r="K43">
        <v>215.533728</v>
      </c>
      <c r="L43">
        <v>653.15250000000003</v>
      </c>
      <c r="M43">
        <v>46</v>
      </c>
      <c r="N43">
        <v>118.125</v>
      </c>
      <c r="O43">
        <v>123.66562500000001</v>
      </c>
      <c r="P43">
        <v>139.3125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348.97500000000002</v>
      </c>
      <c r="V43">
        <v>14.253199</v>
      </c>
      <c r="W43">
        <v>147.515625</v>
      </c>
      <c r="X43">
        <v>0</v>
      </c>
      <c r="Y43">
        <v>0</v>
      </c>
      <c r="Z43">
        <v>13.1076</v>
      </c>
      <c r="AA43">
        <v>42.66</v>
      </c>
      <c r="AB43">
        <v>26.34008</v>
      </c>
      <c r="AC43">
        <v>19.35568</v>
      </c>
      <c r="AD43">
        <v>27.3447</v>
      </c>
      <c r="AE43">
        <v>49.436556000000003</v>
      </c>
      <c r="AF43">
        <v>19.227</v>
      </c>
      <c r="AG43">
        <v>19.1172</v>
      </c>
      <c r="AH43">
        <v>85.703500000000005</v>
      </c>
      <c r="AI43">
        <v>14.003</v>
      </c>
      <c r="AJ43">
        <v>0</v>
      </c>
      <c r="AK43">
        <v>50.76</v>
      </c>
      <c r="AL43">
        <v>34.86</v>
      </c>
      <c r="AM43">
        <v>15.740064</v>
      </c>
      <c r="AN43">
        <v>0.78432999999999997</v>
      </c>
      <c r="AO43">
        <v>22.05</v>
      </c>
      <c r="AP43">
        <v>9.4794</v>
      </c>
      <c r="AQ43">
        <v>46.683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84.740000000000023</v>
      </c>
      <c r="BA43">
        <f t="shared" si="1"/>
        <v>2667.143813000001</v>
      </c>
      <c r="BD43">
        <v>24.07</v>
      </c>
      <c r="BE43">
        <v>7.63</v>
      </c>
      <c r="BF43">
        <v>0.9</v>
      </c>
      <c r="BG43">
        <v>1.97</v>
      </c>
      <c r="BH43">
        <v>5.77</v>
      </c>
      <c r="BI43">
        <v>7.17</v>
      </c>
      <c r="BJ43">
        <v>3.11</v>
      </c>
      <c r="BK43">
        <v>4.09</v>
      </c>
      <c r="BL43">
        <v>2.34</v>
      </c>
      <c r="BM43">
        <v>0</v>
      </c>
      <c r="BN43">
        <v>0.5</v>
      </c>
      <c r="BO43">
        <v>16.21</v>
      </c>
      <c r="BP43">
        <v>3.98</v>
      </c>
      <c r="BQ43">
        <v>4.3899999999999997</v>
      </c>
      <c r="BR43">
        <v>2.15</v>
      </c>
      <c r="BS43">
        <v>0.46</v>
      </c>
      <c r="BT43">
        <v>0</v>
      </c>
      <c r="BU43">
        <v>0</v>
      </c>
      <c r="BV43">
        <v>0</v>
      </c>
      <c r="BW43">
        <f t="shared" si="2"/>
        <v>84.740000000000023</v>
      </c>
    </row>
    <row r="44" spans="1:75">
      <c r="A44" t="s">
        <v>86</v>
      </c>
      <c r="B44">
        <v>0</v>
      </c>
      <c r="C44">
        <v>35.174999999999997</v>
      </c>
      <c r="D44">
        <v>7.56</v>
      </c>
      <c r="E44">
        <v>0</v>
      </c>
      <c r="F44">
        <v>53.213999999999999</v>
      </c>
      <c r="G44">
        <v>16.29</v>
      </c>
      <c r="H44">
        <v>0</v>
      </c>
      <c r="I44">
        <v>58.636000000000003</v>
      </c>
      <c r="J44">
        <v>2.74</v>
      </c>
      <c r="K44">
        <v>215.533728</v>
      </c>
      <c r="L44">
        <v>653.15250000000003</v>
      </c>
      <c r="M44">
        <v>46</v>
      </c>
      <c r="N44">
        <v>118.125</v>
      </c>
      <c r="O44">
        <v>123.66562500000001</v>
      </c>
      <c r="P44">
        <v>139.3125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348.97500000000002</v>
      </c>
      <c r="V44">
        <v>14.253199</v>
      </c>
      <c r="W44">
        <v>147.515625</v>
      </c>
      <c r="X44">
        <v>0</v>
      </c>
      <c r="Y44">
        <v>0</v>
      </c>
      <c r="Z44">
        <v>13.1076</v>
      </c>
      <c r="AA44">
        <v>42.66</v>
      </c>
      <c r="AB44">
        <v>26.34008</v>
      </c>
      <c r="AC44">
        <v>19.35568</v>
      </c>
      <c r="AD44">
        <v>27.3447</v>
      </c>
      <c r="AE44">
        <v>49.436556000000003</v>
      </c>
      <c r="AF44">
        <v>19.227</v>
      </c>
      <c r="AG44">
        <v>19.1172</v>
      </c>
      <c r="AH44">
        <v>85.703500000000005</v>
      </c>
      <c r="AI44">
        <v>14.003</v>
      </c>
      <c r="AJ44">
        <v>0</v>
      </c>
      <c r="AK44">
        <v>50.76</v>
      </c>
      <c r="AL44">
        <v>34.86</v>
      </c>
      <c r="AM44">
        <v>15.740064</v>
      </c>
      <c r="AN44">
        <v>0.78432999999999997</v>
      </c>
      <c r="AO44">
        <v>22.05</v>
      </c>
      <c r="AP44">
        <v>9.4794</v>
      </c>
      <c r="AQ44">
        <v>31.122</v>
      </c>
      <c r="AR44">
        <v>0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84.89</v>
      </c>
      <c r="BA44">
        <f t="shared" si="1"/>
        <v>2651.7328130000005</v>
      </c>
      <c r="BD44">
        <v>24.07</v>
      </c>
      <c r="BE44">
        <v>7.63</v>
      </c>
      <c r="BF44">
        <v>0.9</v>
      </c>
      <c r="BG44">
        <v>1.97</v>
      </c>
      <c r="BH44">
        <v>5.77</v>
      </c>
      <c r="BI44">
        <v>7.17</v>
      </c>
      <c r="BJ44">
        <v>3.11</v>
      </c>
      <c r="BK44">
        <v>4.18</v>
      </c>
      <c r="BL44">
        <v>2.4</v>
      </c>
      <c r="BM44">
        <v>0</v>
      </c>
      <c r="BN44">
        <v>0.5</v>
      </c>
      <c r="BO44">
        <v>16.21</v>
      </c>
      <c r="BP44">
        <v>3.98</v>
      </c>
      <c r="BQ44">
        <v>4.3899999999999997</v>
      </c>
      <c r="BR44">
        <v>2.15</v>
      </c>
      <c r="BS44">
        <v>0.46</v>
      </c>
      <c r="BT44">
        <v>0</v>
      </c>
      <c r="BU44">
        <v>0</v>
      </c>
      <c r="BV44">
        <v>0</v>
      </c>
      <c r="BW44">
        <f t="shared" si="2"/>
        <v>84.89</v>
      </c>
    </row>
    <row r="45" spans="1:75">
      <c r="A45" t="s">
        <v>87</v>
      </c>
      <c r="B45">
        <v>0</v>
      </c>
      <c r="C45">
        <v>35.174999999999997</v>
      </c>
      <c r="D45">
        <v>7.56</v>
      </c>
      <c r="E45">
        <v>0</v>
      </c>
      <c r="F45">
        <v>53.213999999999999</v>
      </c>
      <c r="G45">
        <v>16.29</v>
      </c>
      <c r="H45">
        <v>0</v>
      </c>
      <c r="I45">
        <v>58.636000000000003</v>
      </c>
      <c r="J45">
        <v>2.74</v>
      </c>
      <c r="K45">
        <v>215.533728</v>
      </c>
      <c r="L45">
        <v>653.15250000000003</v>
      </c>
      <c r="M45">
        <v>46</v>
      </c>
      <c r="N45">
        <v>118.125</v>
      </c>
      <c r="O45">
        <v>123.66562500000001</v>
      </c>
      <c r="P45">
        <v>139.3125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348.97500000000002</v>
      </c>
      <c r="V45">
        <v>14.253199</v>
      </c>
      <c r="W45">
        <v>147.515625</v>
      </c>
      <c r="X45">
        <v>0</v>
      </c>
      <c r="Y45">
        <v>0</v>
      </c>
      <c r="Z45">
        <v>13.1076</v>
      </c>
      <c r="AA45">
        <v>42.66</v>
      </c>
      <c r="AB45">
        <v>26.34008</v>
      </c>
      <c r="AC45">
        <v>19.35568</v>
      </c>
      <c r="AD45">
        <v>27.3447</v>
      </c>
      <c r="AE45">
        <v>49.436556000000003</v>
      </c>
      <c r="AF45">
        <v>19.227</v>
      </c>
      <c r="AG45">
        <v>19.1172</v>
      </c>
      <c r="AH45">
        <v>85.703500000000005</v>
      </c>
      <c r="AI45">
        <v>14.003</v>
      </c>
      <c r="AJ45">
        <v>0</v>
      </c>
      <c r="AK45">
        <v>50.76</v>
      </c>
      <c r="AL45">
        <v>34.86</v>
      </c>
      <c r="AM45">
        <v>15.740064</v>
      </c>
      <c r="AN45">
        <v>0.78432999999999997</v>
      </c>
      <c r="AO45">
        <v>22.05</v>
      </c>
      <c r="AP45">
        <v>9.4794</v>
      </c>
      <c r="AQ45">
        <v>15.561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84.990000000000009</v>
      </c>
      <c r="BA45">
        <f t="shared" si="1"/>
        <v>2636.2718130000012</v>
      </c>
      <c r="BD45">
        <v>24.07</v>
      </c>
      <c r="BE45">
        <v>7.63</v>
      </c>
      <c r="BF45">
        <v>0.9</v>
      </c>
      <c r="BG45">
        <v>1.97</v>
      </c>
      <c r="BH45">
        <v>5.77</v>
      </c>
      <c r="BI45">
        <v>7.17</v>
      </c>
      <c r="BJ45">
        <v>3.11</v>
      </c>
      <c r="BK45">
        <v>4.18</v>
      </c>
      <c r="BL45">
        <v>2.4</v>
      </c>
      <c r="BM45">
        <v>0.1</v>
      </c>
      <c r="BN45">
        <v>0.5</v>
      </c>
      <c r="BO45">
        <v>16.21</v>
      </c>
      <c r="BP45">
        <v>3.98</v>
      </c>
      <c r="BQ45">
        <v>4.3899999999999997</v>
      </c>
      <c r="BR45">
        <v>2.15</v>
      </c>
      <c r="BS45">
        <v>0.46</v>
      </c>
      <c r="BT45">
        <v>0</v>
      </c>
      <c r="BU45">
        <v>0</v>
      </c>
      <c r="BV45">
        <v>0</v>
      </c>
      <c r="BW45">
        <f t="shared" si="2"/>
        <v>84.990000000000009</v>
      </c>
    </row>
    <row r="46" spans="1:75">
      <c r="A46" t="s">
        <v>88</v>
      </c>
      <c r="B46">
        <v>0</v>
      </c>
      <c r="C46">
        <v>35.174999999999997</v>
      </c>
      <c r="D46">
        <v>7.56</v>
      </c>
      <c r="E46">
        <v>0</v>
      </c>
      <c r="F46">
        <v>53.213999999999999</v>
      </c>
      <c r="G46">
        <v>16.29</v>
      </c>
      <c r="H46">
        <v>0</v>
      </c>
      <c r="I46">
        <v>58.636000000000003</v>
      </c>
      <c r="J46">
        <v>2.74</v>
      </c>
      <c r="K46">
        <v>215.533728</v>
      </c>
      <c r="L46">
        <v>653.15250000000003</v>
      </c>
      <c r="M46">
        <v>46</v>
      </c>
      <c r="N46">
        <v>118.125</v>
      </c>
      <c r="O46">
        <v>123.66562500000001</v>
      </c>
      <c r="P46">
        <v>139.3125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348.97500000000002</v>
      </c>
      <c r="V46">
        <v>14.253199</v>
      </c>
      <c r="W46">
        <v>147.515625</v>
      </c>
      <c r="X46">
        <v>0</v>
      </c>
      <c r="Y46">
        <v>0</v>
      </c>
      <c r="Z46">
        <v>13.1076</v>
      </c>
      <c r="AA46">
        <v>42.66</v>
      </c>
      <c r="AB46">
        <v>26.34008</v>
      </c>
      <c r="AC46">
        <v>19.35568</v>
      </c>
      <c r="AD46">
        <v>27.3447</v>
      </c>
      <c r="AE46">
        <v>49.436556000000003</v>
      </c>
      <c r="AF46">
        <v>19.227</v>
      </c>
      <c r="AG46">
        <v>19.1172</v>
      </c>
      <c r="AH46">
        <v>85.703500000000005</v>
      </c>
      <c r="AI46">
        <v>14.003</v>
      </c>
      <c r="AJ46">
        <v>0</v>
      </c>
      <c r="AK46">
        <v>50.76</v>
      </c>
      <c r="AL46">
        <v>34.86</v>
      </c>
      <c r="AM46">
        <v>15.740064</v>
      </c>
      <c r="AN46">
        <v>0.78432999999999997</v>
      </c>
      <c r="AO46">
        <v>22.05</v>
      </c>
      <c r="AP46">
        <v>9.4794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85.08</v>
      </c>
      <c r="BA46">
        <f t="shared" si="1"/>
        <v>2620.8008130000007</v>
      </c>
      <c r="BD46">
        <v>24.07</v>
      </c>
      <c r="BE46">
        <v>7.63</v>
      </c>
      <c r="BF46">
        <v>0.9</v>
      </c>
      <c r="BG46">
        <v>1.97</v>
      </c>
      <c r="BH46">
        <v>5.77</v>
      </c>
      <c r="BI46">
        <v>7.17</v>
      </c>
      <c r="BJ46">
        <v>3.11</v>
      </c>
      <c r="BK46">
        <v>4.18</v>
      </c>
      <c r="BL46">
        <v>2.4</v>
      </c>
      <c r="BM46">
        <v>0.19</v>
      </c>
      <c r="BN46">
        <v>0.5</v>
      </c>
      <c r="BO46">
        <v>16.21</v>
      </c>
      <c r="BP46">
        <v>3.98</v>
      </c>
      <c r="BQ46">
        <v>4.3899999999999997</v>
      </c>
      <c r="BR46">
        <v>2.15</v>
      </c>
      <c r="BS46">
        <v>0.46</v>
      </c>
      <c r="BT46">
        <v>0</v>
      </c>
      <c r="BU46">
        <v>0</v>
      </c>
      <c r="BV46">
        <v>0</v>
      </c>
      <c r="BW46">
        <f t="shared" si="2"/>
        <v>85.08</v>
      </c>
    </row>
    <row r="47" spans="1:75">
      <c r="A47" t="s">
        <v>89</v>
      </c>
      <c r="B47">
        <v>0</v>
      </c>
      <c r="C47">
        <v>35.174999999999997</v>
      </c>
      <c r="D47">
        <v>7.56</v>
      </c>
      <c r="E47">
        <v>0</v>
      </c>
      <c r="F47">
        <v>53.213999999999999</v>
      </c>
      <c r="G47">
        <v>16.29</v>
      </c>
      <c r="H47">
        <v>0</v>
      </c>
      <c r="I47">
        <v>58.636000000000003</v>
      </c>
      <c r="J47">
        <v>2.74</v>
      </c>
      <c r="K47">
        <v>215.533728</v>
      </c>
      <c r="L47">
        <v>653.15250000000003</v>
      </c>
      <c r="M47">
        <v>46</v>
      </c>
      <c r="N47">
        <v>118.125</v>
      </c>
      <c r="O47">
        <v>123.66562500000001</v>
      </c>
      <c r="P47">
        <v>139.3125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348.97500000000002</v>
      </c>
      <c r="V47">
        <v>14.253199</v>
      </c>
      <c r="W47">
        <v>147.515625</v>
      </c>
      <c r="X47">
        <v>0</v>
      </c>
      <c r="Y47">
        <v>0</v>
      </c>
      <c r="Z47">
        <v>13.1076</v>
      </c>
      <c r="AA47">
        <v>42.66</v>
      </c>
      <c r="AB47">
        <v>26.34008</v>
      </c>
      <c r="AC47">
        <v>19.35568</v>
      </c>
      <c r="AD47">
        <v>27.3447</v>
      </c>
      <c r="AE47">
        <v>49.436556000000003</v>
      </c>
      <c r="AF47">
        <v>19.227</v>
      </c>
      <c r="AG47">
        <v>19.1172</v>
      </c>
      <c r="AH47">
        <v>80.495000000000005</v>
      </c>
      <c r="AI47">
        <v>0</v>
      </c>
      <c r="AJ47">
        <v>0</v>
      </c>
      <c r="AK47">
        <v>50.76</v>
      </c>
      <c r="AL47">
        <v>34.86</v>
      </c>
      <c r="AM47">
        <v>15.740064</v>
      </c>
      <c r="AN47">
        <v>0.78432999999999997</v>
      </c>
      <c r="AO47">
        <v>22.05</v>
      </c>
      <c r="AP47">
        <v>9.4794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85.17</v>
      </c>
      <c r="BA47">
        <f t="shared" si="1"/>
        <v>2601.6793130000005</v>
      </c>
      <c r="BD47">
        <v>24.07</v>
      </c>
      <c r="BE47">
        <v>7.63</v>
      </c>
      <c r="BF47">
        <v>0.92</v>
      </c>
      <c r="BG47">
        <v>1.97</v>
      </c>
      <c r="BH47">
        <v>5.77</v>
      </c>
      <c r="BI47">
        <v>7.17</v>
      </c>
      <c r="BJ47">
        <v>3.11</v>
      </c>
      <c r="BK47">
        <v>4.18</v>
      </c>
      <c r="BL47">
        <v>2.4</v>
      </c>
      <c r="BM47">
        <v>0.26</v>
      </c>
      <c r="BN47">
        <v>0.5</v>
      </c>
      <c r="BO47">
        <v>16.21</v>
      </c>
      <c r="BP47">
        <v>3.98</v>
      </c>
      <c r="BQ47">
        <v>4.3899999999999997</v>
      </c>
      <c r="BR47">
        <v>2.15</v>
      </c>
      <c r="BS47">
        <v>0.46</v>
      </c>
      <c r="BT47">
        <v>0</v>
      </c>
      <c r="BU47">
        <v>0</v>
      </c>
      <c r="BV47">
        <v>0</v>
      </c>
      <c r="BW47">
        <f t="shared" si="2"/>
        <v>85.17</v>
      </c>
    </row>
    <row r="48" spans="1:75">
      <c r="A48" t="s">
        <v>90</v>
      </c>
      <c r="B48">
        <v>0</v>
      </c>
      <c r="C48">
        <v>35.174999999999997</v>
      </c>
      <c r="D48">
        <v>7.56</v>
      </c>
      <c r="E48">
        <v>0</v>
      </c>
      <c r="F48">
        <v>53.213999999999999</v>
      </c>
      <c r="G48">
        <v>16.29</v>
      </c>
      <c r="H48">
        <v>0</v>
      </c>
      <c r="I48">
        <v>58.636000000000003</v>
      </c>
      <c r="J48">
        <v>2.74</v>
      </c>
      <c r="K48">
        <v>215.533728</v>
      </c>
      <c r="L48">
        <v>653.15250000000003</v>
      </c>
      <c r="M48">
        <v>46</v>
      </c>
      <c r="N48">
        <v>118.125</v>
      </c>
      <c r="O48">
        <v>123.66562500000001</v>
      </c>
      <c r="P48">
        <v>139.3125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348.97500000000002</v>
      </c>
      <c r="V48">
        <v>14.253199</v>
      </c>
      <c r="W48">
        <v>147.515625</v>
      </c>
      <c r="X48">
        <v>0</v>
      </c>
      <c r="Y48">
        <v>0</v>
      </c>
      <c r="Z48">
        <v>13.1076</v>
      </c>
      <c r="AA48">
        <v>42.66</v>
      </c>
      <c r="AB48">
        <v>26.34008</v>
      </c>
      <c r="AC48">
        <v>19.35568</v>
      </c>
      <c r="AD48">
        <v>27.3447</v>
      </c>
      <c r="AE48">
        <v>49.436556000000003</v>
      </c>
      <c r="AF48">
        <v>19.227</v>
      </c>
      <c r="AG48">
        <v>19.1172</v>
      </c>
      <c r="AH48">
        <v>80.495000000000005</v>
      </c>
      <c r="AI48">
        <v>0</v>
      </c>
      <c r="AJ48">
        <v>0</v>
      </c>
      <c r="AK48">
        <v>50.76</v>
      </c>
      <c r="AL48">
        <v>34.86</v>
      </c>
      <c r="AM48">
        <v>15.740064</v>
      </c>
      <c r="AN48">
        <v>0.78432999999999997</v>
      </c>
      <c r="AO48">
        <v>22.05</v>
      </c>
      <c r="AP48">
        <v>9.4794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85.220000000000013</v>
      </c>
      <c r="BA48">
        <f t="shared" si="1"/>
        <v>2601.7293130000003</v>
      </c>
      <c r="BD48">
        <v>24.07</v>
      </c>
      <c r="BE48">
        <v>7.63</v>
      </c>
      <c r="BF48">
        <v>0.92</v>
      </c>
      <c r="BG48">
        <v>1.97</v>
      </c>
      <c r="BH48">
        <v>5.77</v>
      </c>
      <c r="BI48">
        <v>7.17</v>
      </c>
      <c r="BJ48">
        <v>3.11</v>
      </c>
      <c r="BK48">
        <v>4.18</v>
      </c>
      <c r="BL48">
        <v>2.4</v>
      </c>
      <c r="BM48">
        <v>0.31</v>
      </c>
      <c r="BN48">
        <v>0.5</v>
      </c>
      <c r="BO48">
        <v>16.21</v>
      </c>
      <c r="BP48">
        <v>3.98</v>
      </c>
      <c r="BQ48">
        <v>4.3899999999999997</v>
      </c>
      <c r="BR48">
        <v>2.15</v>
      </c>
      <c r="BS48">
        <v>0.46</v>
      </c>
      <c r="BT48">
        <v>0</v>
      </c>
      <c r="BU48">
        <v>0</v>
      </c>
      <c r="BV48">
        <v>0</v>
      </c>
      <c r="BW48">
        <f t="shared" si="2"/>
        <v>85.220000000000013</v>
      </c>
    </row>
    <row r="49" spans="1:75">
      <c r="A49" t="s">
        <v>91</v>
      </c>
      <c r="B49">
        <v>0</v>
      </c>
      <c r="C49">
        <v>35.174999999999997</v>
      </c>
      <c r="D49">
        <v>7.56</v>
      </c>
      <c r="E49">
        <v>0</v>
      </c>
      <c r="F49">
        <v>53.213999999999999</v>
      </c>
      <c r="G49">
        <v>16.29</v>
      </c>
      <c r="H49">
        <v>0</v>
      </c>
      <c r="I49">
        <v>58.636000000000003</v>
      </c>
      <c r="J49">
        <v>2.74</v>
      </c>
      <c r="K49">
        <v>215.533728</v>
      </c>
      <c r="L49">
        <v>653.15250000000003</v>
      </c>
      <c r="M49">
        <v>46</v>
      </c>
      <c r="N49">
        <v>118.125</v>
      </c>
      <c r="O49">
        <v>123.66562500000001</v>
      </c>
      <c r="P49">
        <v>139.3125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348.97500000000002</v>
      </c>
      <c r="V49">
        <v>14.253199</v>
      </c>
      <c r="W49">
        <v>147.515625</v>
      </c>
      <c r="X49">
        <v>0</v>
      </c>
      <c r="Y49">
        <v>0</v>
      </c>
      <c r="Z49">
        <v>13.1076</v>
      </c>
      <c r="AA49">
        <v>42.66</v>
      </c>
      <c r="AB49">
        <v>26.34008</v>
      </c>
      <c r="AC49">
        <v>19.35568</v>
      </c>
      <c r="AD49">
        <v>27.3447</v>
      </c>
      <c r="AE49">
        <v>49.436556000000003</v>
      </c>
      <c r="AF49">
        <v>19.227</v>
      </c>
      <c r="AG49">
        <v>19.1172</v>
      </c>
      <c r="AH49">
        <v>80.495000000000005</v>
      </c>
      <c r="AI49">
        <v>0</v>
      </c>
      <c r="AJ49">
        <v>0</v>
      </c>
      <c r="AK49">
        <v>50.76</v>
      </c>
      <c r="AL49">
        <v>34.86</v>
      </c>
      <c r="AM49">
        <v>15.740064</v>
      </c>
      <c r="AN49">
        <v>0.78432999999999997</v>
      </c>
      <c r="AO49">
        <v>22.05</v>
      </c>
      <c r="AP49">
        <v>9.4794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85.29</v>
      </c>
      <c r="BA49">
        <f t="shared" si="1"/>
        <v>2601.7993130000004</v>
      </c>
      <c r="BD49">
        <v>24.07</v>
      </c>
      <c r="BE49">
        <v>7.63</v>
      </c>
      <c r="BF49">
        <v>0.96</v>
      </c>
      <c r="BG49">
        <v>1.97</v>
      </c>
      <c r="BH49">
        <v>5.77</v>
      </c>
      <c r="BI49">
        <v>7.17</v>
      </c>
      <c r="BJ49">
        <v>3.11</v>
      </c>
      <c r="BK49">
        <v>4.18</v>
      </c>
      <c r="BL49">
        <v>2.4</v>
      </c>
      <c r="BM49">
        <v>0.34</v>
      </c>
      <c r="BN49">
        <v>0.5</v>
      </c>
      <c r="BO49">
        <v>16.21</v>
      </c>
      <c r="BP49">
        <v>3.98</v>
      </c>
      <c r="BQ49">
        <v>4.3899999999999997</v>
      </c>
      <c r="BR49">
        <v>2.15</v>
      </c>
      <c r="BS49">
        <v>0.46</v>
      </c>
      <c r="BT49">
        <v>0</v>
      </c>
      <c r="BU49">
        <v>0</v>
      </c>
      <c r="BV49">
        <v>0</v>
      </c>
      <c r="BW49">
        <f t="shared" si="2"/>
        <v>85.29</v>
      </c>
    </row>
    <row r="50" spans="1:75">
      <c r="A50" t="s">
        <v>92</v>
      </c>
      <c r="B50">
        <v>0</v>
      </c>
      <c r="C50">
        <v>35.174999999999997</v>
      </c>
      <c r="D50">
        <v>7.56</v>
      </c>
      <c r="E50">
        <v>0</v>
      </c>
      <c r="F50">
        <v>53.213999999999999</v>
      </c>
      <c r="G50">
        <v>16.29</v>
      </c>
      <c r="H50">
        <v>0</v>
      </c>
      <c r="I50">
        <v>58.636000000000003</v>
      </c>
      <c r="J50">
        <v>2.74</v>
      </c>
      <c r="K50">
        <v>215.533728</v>
      </c>
      <c r="L50">
        <v>653.15250000000003</v>
      </c>
      <c r="M50">
        <v>46</v>
      </c>
      <c r="N50">
        <v>118.125</v>
      </c>
      <c r="O50">
        <v>123.66562500000001</v>
      </c>
      <c r="P50">
        <v>139.3125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348.97500000000002</v>
      </c>
      <c r="V50">
        <v>14.253199</v>
      </c>
      <c r="W50">
        <v>147.515625</v>
      </c>
      <c r="X50">
        <v>0</v>
      </c>
      <c r="Y50">
        <v>0</v>
      </c>
      <c r="Z50">
        <v>13.1076</v>
      </c>
      <c r="AA50">
        <v>42.66</v>
      </c>
      <c r="AB50">
        <v>26.34008</v>
      </c>
      <c r="AC50">
        <v>19.35568</v>
      </c>
      <c r="AD50">
        <v>27.3447</v>
      </c>
      <c r="AE50">
        <v>49.436556000000003</v>
      </c>
      <c r="AF50">
        <v>19.227</v>
      </c>
      <c r="AG50">
        <v>19.1172</v>
      </c>
      <c r="AH50">
        <v>80.495000000000005</v>
      </c>
      <c r="AI50">
        <v>0</v>
      </c>
      <c r="AJ50">
        <v>0</v>
      </c>
      <c r="AK50">
        <v>50.76</v>
      </c>
      <c r="AL50">
        <v>34.86</v>
      </c>
      <c r="AM50">
        <v>15.740064</v>
      </c>
      <c r="AN50">
        <v>0.78432999999999997</v>
      </c>
      <c r="AO50">
        <v>22.05</v>
      </c>
      <c r="AP50">
        <v>9.4794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85.52</v>
      </c>
      <c r="BA50">
        <f t="shared" si="1"/>
        <v>2602.0293130000005</v>
      </c>
      <c r="BD50">
        <v>24.07</v>
      </c>
      <c r="BE50">
        <v>7.63</v>
      </c>
      <c r="BF50">
        <v>0.96</v>
      </c>
      <c r="BG50">
        <v>1.97</v>
      </c>
      <c r="BH50">
        <v>5.77</v>
      </c>
      <c r="BI50">
        <v>7.17</v>
      </c>
      <c r="BJ50">
        <v>3.11</v>
      </c>
      <c r="BK50">
        <v>4.18</v>
      </c>
      <c r="BL50">
        <v>2.4</v>
      </c>
      <c r="BM50">
        <v>0.56999999999999995</v>
      </c>
      <c r="BN50">
        <v>0.5</v>
      </c>
      <c r="BO50">
        <v>16.21</v>
      </c>
      <c r="BP50">
        <v>3.98</v>
      </c>
      <c r="BQ50">
        <v>4.3899999999999997</v>
      </c>
      <c r="BR50">
        <v>2.15</v>
      </c>
      <c r="BS50">
        <v>0.46</v>
      </c>
      <c r="BT50">
        <v>0</v>
      </c>
      <c r="BU50">
        <v>0</v>
      </c>
      <c r="BV50">
        <v>0</v>
      </c>
      <c r="BW50">
        <f t="shared" si="2"/>
        <v>85.52</v>
      </c>
    </row>
    <row r="51" spans="1:75">
      <c r="A51" t="s">
        <v>93</v>
      </c>
      <c r="B51">
        <v>0</v>
      </c>
      <c r="C51">
        <v>35.174999999999997</v>
      </c>
      <c r="D51">
        <v>7.56</v>
      </c>
      <c r="E51">
        <v>0</v>
      </c>
      <c r="F51">
        <v>53.213999999999999</v>
      </c>
      <c r="G51">
        <v>16.29</v>
      </c>
      <c r="H51">
        <v>0</v>
      </c>
      <c r="I51">
        <v>58.636000000000003</v>
      </c>
      <c r="J51">
        <v>2.74</v>
      </c>
      <c r="K51">
        <v>215.533728</v>
      </c>
      <c r="L51">
        <v>653.15250000000003</v>
      </c>
      <c r="M51">
        <v>46</v>
      </c>
      <c r="N51">
        <v>118.125</v>
      </c>
      <c r="O51">
        <v>123.66562500000001</v>
      </c>
      <c r="P51">
        <v>139.3125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348.97500000000002</v>
      </c>
      <c r="V51">
        <v>14.253199</v>
      </c>
      <c r="W51">
        <v>147.515625</v>
      </c>
      <c r="X51">
        <v>0</v>
      </c>
      <c r="Y51">
        <v>0</v>
      </c>
      <c r="Z51">
        <v>13.1076</v>
      </c>
      <c r="AA51">
        <v>42.66</v>
      </c>
      <c r="AB51">
        <v>26.34008</v>
      </c>
      <c r="AC51">
        <v>19.35568</v>
      </c>
      <c r="AD51">
        <v>27.3447</v>
      </c>
      <c r="AE51">
        <v>49.436556000000003</v>
      </c>
      <c r="AF51">
        <v>19.227</v>
      </c>
      <c r="AG51">
        <v>19.1172</v>
      </c>
      <c r="AH51">
        <v>80.495000000000005</v>
      </c>
      <c r="AI51">
        <v>0</v>
      </c>
      <c r="AJ51">
        <v>0</v>
      </c>
      <c r="AK51">
        <v>50.76</v>
      </c>
      <c r="AL51">
        <v>34.86</v>
      </c>
      <c r="AM51">
        <v>15.740064</v>
      </c>
      <c r="AN51">
        <v>0.78432999999999997</v>
      </c>
      <c r="AO51">
        <v>22.05</v>
      </c>
      <c r="AP51">
        <v>9.4794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85.48</v>
      </c>
      <c r="BA51">
        <f t="shared" si="1"/>
        <v>2601.9893130000005</v>
      </c>
      <c r="BD51">
        <v>24.07</v>
      </c>
      <c r="BE51">
        <v>7.63</v>
      </c>
      <c r="BF51">
        <v>0.92</v>
      </c>
      <c r="BG51">
        <v>1.97</v>
      </c>
      <c r="BH51">
        <v>5.77</v>
      </c>
      <c r="BI51">
        <v>7.17</v>
      </c>
      <c r="BJ51">
        <v>3.11</v>
      </c>
      <c r="BK51">
        <v>4.18</v>
      </c>
      <c r="BL51">
        <v>2.4</v>
      </c>
      <c r="BM51">
        <v>0.56999999999999995</v>
      </c>
      <c r="BN51">
        <v>0.5</v>
      </c>
      <c r="BO51">
        <v>16.21</v>
      </c>
      <c r="BP51">
        <v>3.98</v>
      </c>
      <c r="BQ51">
        <v>4.3899999999999997</v>
      </c>
      <c r="BR51">
        <v>2.15</v>
      </c>
      <c r="BS51">
        <v>0.46</v>
      </c>
      <c r="BT51">
        <v>0</v>
      </c>
      <c r="BU51">
        <v>0</v>
      </c>
      <c r="BV51">
        <v>0</v>
      </c>
      <c r="BW51">
        <f t="shared" si="2"/>
        <v>85.48</v>
      </c>
    </row>
    <row r="52" spans="1:75">
      <c r="A52" t="s">
        <v>94</v>
      </c>
      <c r="B52">
        <v>0</v>
      </c>
      <c r="C52">
        <v>35.174999999999997</v>
      </c>
      <c r="D52">
        <v>7.56</v>
      </c>
      <c r="E52">
        <v>0</v>
      </c>
      <c r="F52">
        <v>53.213999999999999</v>
      </c>
      <c r="G52">
        <v>16.29</v>
      </c>
      <c r="H52">
        <v>0</v>
      </c>
      <c r="I52">
        <v>58.636000000000003</v>
      </c>
      <c r="J52">
        <v>2.74</v>
      </c>
      <c r="K52">
        <v>215.533728</v>
      </c>
      <c r="L52">
        <v>653.15250000000003</v>
      </c>
      <c r="M52">
        <v>46</v>
      </c>
      <c r="N52">
        <v>118.125</v>
      </c>
      <c r="O52">
        <v>123.66562500000001</v>
      </c>
      <c r="P52">
        <v>139.3125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348.97500000000002</v>
      </c>
      <c r="V52">
        <v>14.253199</v>
      </c>
      <c r="W52">
        <v>147.515625</v>
      </c>
      <c r="X52">
        <v>0</v>
      </c>
      <c r="Y52">
        <v>0</v>
      </c>
      <c r="Z52">
        <v>13.1076</v>
      </c>
      <c r="AA52">
        <v>42.66</v>
      </c>
      <c r="AB52">
        <v>26.34008</v>
      </c>
      <c r="AC52">
        <v>19.35568</v>
      </c>
      <c r="AD52">
        <v>27.3447</v>
      </c>
      <c r="AE52">
        <v>49.436556000000003</v>
      </c>
      <c r="AF52">
        <v>19.227</v>
      </c>
      <c r="AG52">
        <v>19.1172</v>
      </c>
      <c r="AH52">
        <v>80.495000000000005</v>
      </c>
      <c r="AI52">
        <v>0</v>
      </c>
      <c r="AJ52">
        <v>0</v>
      </c>
      <c r="AK52">
        <v>50.76</v>
      </c>
      <c r="AL52">
        <v>34.86</v>
      </c>
      <c r="AM52">
        <v>15.740064</v>
      </c>
      <c r="AN52">
        <v>0.78432999999999997</v>
      </c>
      <c r="AO52">
        <v>22.05</v>
      </c>
      <c r="AP52">
        <v>9.4794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85.500000000000014</v>
      </c>
      <c r="BA52">
        <f t="shared" si="1"/>
        <v>2602.0093130000005</v>
      </c>
      <c r="BD52">
        <v>24.07</v>
      </c>
      <c r="BE52">
        <v>7.63</v>
      </c>
      <c r="BF52">
        <v>0.92</v>
      </c>
      <c r="BG52">
        <v>1.97</v>
      </c>
      <c r="BH52">
        <v>5.77</v>
      </c>
      <c r="BI52">
        <v>7.17</v>
      </c>
      <c r="BJ52">
        <v>3.11</v>
      </c>
      <c r="BK52">
        <v>4.18</v>
      </c>
      <c r="BL52">
        <v>2.4</v>
      </c>
      <c r="BM52">
        <v>0.59</v>
      </c>
      <c r="BN52">
        <v>0.5</v>
      </c>
      <c r="BO52">
        <v>16.21</v>
      </c>
      <c r="BP52">
        <v>3.98</v>
      </c>
      <c r="BQ52">
        <v>4.3899999999999997</v>
      </c>
      <c r="BR52">
        <v>2.15</v>
      </c>
      <c r="BS52">
        <v>0.46</v>
      </c>
      <c r="BT52">
        <v>0</v>
      </c>
      <c r="BU52">
        <v>0</v>
      </c>
      <c r="BV52">
        <v>0</v>
      </c>
      <c r="BW52">
        <f t="shared" si="2"/>
        <v>85.500000000000014</v>
      </c>
    </row>
    <row r="53" spans="1:75">
      <c r="A53" t="s">
        <v>95</v>
      </c>
      <c r="B53">
        <v>0</v>
      </c>
      <c r="C53">
        <v>35.174999999999997</v>
      </c>
      <c r="D53">
        <v>7.56</v>
      </c>
      <c r="E53">
        <v>0</v>
      </c>
      <c r="F53">
        <v>53.213999999999999</v>
      </c>
      <c r="G53">
        <v>16.29</v>
      </c>
      <c r="H53">
        <v>0</v>
      </c>
      <c r="I53">
        <v>58.636000000000003</v>
      </c>
      <c r="J53">
        <v>2.74</v>
      </c>
      <c r="K53">
        <v>215.533728</v>
      </c>
      <c r="L53">
        <v>653.15250000000003</v>
      </c>
      <c r="M53">
        <v>46</v>
      </c>
      <c r="N53">
        <v>118.125</v>
      </c>
      <c r="O53">
        <v>123.66562500000001</v>
      </c>
      <c r="P53">
        <v>139.3125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348.97500000000002</v>
      </c>
      <c r="V53">
        <v>14.253199</v>
      </c>
      <c r="W53">
        <v>147.515625</v>
      </c>
      <c r="X53">
        <v>0</v>
      </c>
      <c r="Y53">
        <v>0</v>
      </c>
      <c r="Z53">
        <v>13.1076</v>
      </c>
      <c r="AA53">
        <v>42.66</v>
      </c>
      <c r="AB53">
        <v>26.34008</v>
      </c>
      <c r="AC53">
        <v>19.35568</v>
      </c>
      <c r="AD53">
        <v>27.3447</v>
      </c>
      <c r="AE53">
        <v>49.436556000000003</v>
      </c>
      <c r="AF53">
        <v>19.227</v>
      </c>
      <c r="AG53">
        <v>19.1172</v>
      </c>
      <c r="AH53">
        <v>80.495000000000005</v>
      </c>
      <c r="AI53">
        <v>0</v>
      </c>
      <c r="AJ53">
        <v>0</v>
      </c>
      <c r="AK53">
        <v>50.76</v>
      </c>
      <c r="AL53">
        <v>34.86</v>
      </c>
      <c r="AM53">
        <v>15.740064</v>
      </c>
      <c r="AN53">
        <v>0.78432999999999997</v>
      </c>
      <c r="AO53">
        <v>22.05</v>
      </c>
      <c r="AP53">
        <v>9.4794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85.52</v>
      </c>
      <c r="BA53">
        <f t="shared" si="1"/>
        <v>2602.0293130000005</v>
      </c>
      <c r="BD53">
        <v>24.07</v>
      </c>
      <c r="BE53">
        <v>7.63</v>
      </c>
      <c r="BF53">
        <v>0.92</v>
      </c>
      <c r="BG53">
        <v>1.97</v>
      </c>
      <c r="BH53">
        <v>5.77</v>
      </c>
      <c r="BI53">
        <v>7.17</v>
      </c>
      <c r="BJ53">
        <v>3.11</v>
      </c>
      <c r="BK53">
        <v>4.18</v>
      </c>
      <c r="BL53">
        <v>2.4</v>
      </c>
      <c r="BM53">
        <v>0.61</v>
      </c>
      <c r="BN53">
        <v>0.5</v>
      </c>
      <c r="BO53">
        <v>16.21</v>
      </c>
      <c r="BP53">
        <v>3.98</v>
      </c>
      <c r="BQ53">
        <v>4.3899999999999997</v>
      </c>
      <c r="BR53">
        <v>2.15</v>
      </c>
      <c r="BS53">
        <v>0.46</v>
      </c>
      <c r="BT53">
        <v>0</v>
      </c>
      <c r="BU53">
        <v>0</v>
      </c>
      <c r="BV53">
        <v>0</v>
      </c>
      <c r="BW53">
        <f t="shared" si="2"/>
        <v>85.52</v>
      </c>
    </row>
    <row r="54" spans="1:75">
      <c r="A54" t="s">
        <v>96</v>
      </c>
      <c r="B54">
        <v>0</v>
      </c>
      <c r="C54">
        <v>35.174999999999997</v>
      </c>
      <c r="D54">
        <v>7.56</v>
      </c>
      <c r="E54">
        <v>0</v>
      </c>
      <c r="F54">
        <v>53.213999999999999</v>
      </c>
      <c r="G54">
        <v>16.29</v>
      </c>
      <c r="H54">
        <v>0</v>
      </c>
      <c r="I54">
        <v>58.636000000000003</v>
      </c>
      <c r="J54">
        <v>2.74</v>
      </c>
      <c r="K54">
        <v>215.533728</v>
      </c>
      <c r="L54">
        <v>653.15250000000003</v>
      </c>
      <c r="M54">
        <v>46</v>
      </c>
      <c r="N54">
        <v>118.125</v>
      </c>
      <c r="O54">
        <v>123.66562500000001</v>
      </c>
      <c r="P54">
        <v>139.3125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348.97500000000002</v>
      </c>
      <c r="V54">
        <v>14.253199</v>
      </c>
      <c r="W54">
        <v>147.515625</v>
      </c>
      <c r="X54">
        <v>0</v>
      </c>
      <c r="Y54">
        <v>0</v>
      </c>
      <c r="Z54">
        <v>13.1076</v>
      </c>
      <c r="AA54">
        <v>42.66</v>
      </c>
      <c r="AB54">
        <v>26.34008</v>
      </c>
      <c r="AC54">
        <v>19.35568</v>
      </c>
      <c r="AD54">
        <v>27.3447</v>
      </c>
      <c r="AE54">
        <v>49.436556000000003</v>
      </c>
      <c r="AF54">
        <v>19.227</v>
      </c>
      <c r="AG54">
        <v>19.1172</v>
      </c>
      <c r="AH54">
        <v>80.495000000000005</v>
      </c>
      <c r="AI54">
        <v>0</v>
      </c>
      <c r="AJ54">
        <v>0</v>
      </c>
      <c r="AK54">
        <v>50.76</v>
      </c>
      <c r="AL54">
        <v>34.86</v>
      </c>
      <c r="AM54">
        <v>15.740064</v>
      </c>
      <c r="AN54">
        <v>0.78432999999999997</v>
      </c>
      <c r="AO54">
        <v>22.05</v>
      </c>
      <c r="AP54">
        <v>9.4794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85.390000000000015</v>
      </c>
      <c r="BA54">
        <f t="shared" si="1"/>
        <v>2601.8993130000003</v>
      </c>
      <c r="BD54">
        <v>24.07</v>
      </c>
      <c r="BE54">
        <v>7.63</v>
      </c>
      <c r="BF54">
        <v>0.92</v>
      </c>
      <c r="BG54">
        <v>1.97</v>
      </c>
      <c r="BH54">
        <v>5.77</v>
      </c>
      <c r="BI54">
        <v>7.17</v>
      </c>
      <c r="BJ54">
        <v>3.11</v>
      </c>
      <c r="BK54">
        <v>4.09</v>
      </c>
      <c r="BL54">
        <v>2.34</v>
      </c>
      <c r="BM54">
        <v>0.63</v>
      </c>
      <c r="BN54">
        <v>0.5</v>
      </c>
      <c r="BO54">
        <v>16.21</v>
      </c>
      <c r="BP54">
        <v>3.98</v>
      </c>
      <c r="BQ54">
        <v>4.3899999999999997</v>
      </c>
      <c r="BR54">
        <v>2.15</v>
      </c>
      <c r="BS54">
        <v>0.46</v>
      </c>
      <c r="BT54">
        <v>0</v>
      </c>
      <c r="BU54">
        <v>0</v>
      </c>
      <c r="BV54">
        <v>0</v>
      </c>
      <c r="BW54">
        <f t="shared" si="2"/>
        <v>85.390000000000015</v>
      </c>
    </row>
    <row r="55" spans="1:75">
      <c r="A55" t="s">
        <v>97</v>
      </c>
      <c r="B55">
        <v>0</v>
      </c>
      <c r="C55">
        <v>35.174999999999997</v>
      </c>
      <c r="D55">
        <v>7.56</v>
      </c>
      <c r="E55">
        <v>0</v>
      </c>
      <c r="F55">
        <v>53.213999999999999</v>
      </c>
      <c r="G55">
        <v>16.29</v>
      </c>
      <c r="H55">
        <v>0</v>
      </c>
      <c r="I55">
        <v>58.636000000000003</v>
      </c>
      <c r="J55">
        <v>2.74</v>
      </c>
      <c r="K55">
        <v>215.533728</v>
      </c>
      <c r="L55">
        <v>653.15250000000003</v>
      </c>
      <c r="M55">
        <v>46</v>
      </c>
      <c r="N55">
        <v>118.125</v>
      </c>
      <c r="O55">
        <v>123.66562500000001</v>
      </c>
      <c r="P55">
        <v>139.3125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348.97500000000002</v>
      </c>
      <c r="V55">
        <v>14.253199</v>
      </c>
      <c r="W55">
        <v>147.515625</v>
      </c>
      <c r="X55">
        <v>0</v>
      </c>
      <c r="Y55">
        <v>0</v>
      </c>
      <c r="Z55">
        <v>13.1076</v>
      </c>
      <c r="AA55">
        <v>42.66</v>
      </c>
      <c r="AB55">
        <v>26.34008</v>
      </c>
      <c r="AC55">
        <v>19.35568</v>
      </c>
      <c r="AD55">
        <v>27.3447</v>
      </c>
      <c r="AE55">
        <v>49.436556000000003</v>
      </c>
      <c r="AF55">
        <v>19.227</v>
      </c>
      <c r="AG55">
        <v>19.1172</v>
      </c>
      <c r="AH55">
        <v>80.495000000000005</v>
      </c>
      <c r="AI55">
        <v>0</v>
      </c>
      <c r="AJ55">
        <v>0</v>
      </c>
      <c r="AK55">
        <v>50.76</v>
      </c>
      <c r="AL55">
        <v>34.86</v>
      </c>
      <c r="AM55">
        <v>15.740064</v>
      </c>
      <c r="AN55">
        <v>0.78432999999999997</v>
      </c>
      <c r="AO55">
        <v>22.05</v>
      </c>
      <c r="AP55">
        <v>9.4794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85.230000000000018</v>
      </c>
      <c r="BA55">
        <f t="shared" si="1"/>
        <v>2601.7393130000005</v>
      </c>
      <c r="BD55">
        <v>24.07</v>
      </c>
      <c r="BE55">
        <v>7.63</v>
      </c>
      <c r="BF55">
        <v>0.76</v>
      </c>
      <c r="BG55">
        <v>1.97</v>
      </c>
      <c r="BH55">
        <v>5.77</v>
      </c>
      <c r="BI55">
        <v>7.17</v>
      </c>
      <c r="BJ55">
        <v>3.11</v>
      </c>
      <c r="BK55">
        <v>4.09</v>
      </c>
      <c r="BL55">
        <v>2.34</v>
      </c>
      <c r="BM55">
        <v>0.63</v>
      </c>
      <c r="BN55">
        <v>0.5</v>
      </c>
      <c r="BO55">
        <v>16.21</v>
      </c>
      <c r="BP55">
        <v>3.98</v>
      </c>
      <c r="BQ55">
        <v>4.3899999999999997</v>
      </c>
      <c r="BR55">
        <v>2.15</v>
      </c>
      <c r="BS55">
        <v>0.46</v>
      </c>
      <c r="BT55">
        <v>0</v>
      </c>
      <c r="BU55">
        <v>0</v>
      </c>
      <c r="BV55">
        <v>0</v>
      </c>
      <c r="BW55">
        <f t="shared" si="2"/>
        <v>85.230000000000018</v>
      </c>
    </row>
    <row r="56" spans="1:75">
      <c r="A56" t="s">
        <v>98</v>
      </c>
      <c r="B56">
        <v>0</v>
      </c>
      <c r="C56">
        <v>35.174999999999997</v>
      </c>
      <c r="D56">
        <v>7.56</v>
      </c>
      <c r="E56">
        <v>0</v>
      </c>
      <c r="F56">
        <v>53.213999999999999</v>
      </c>
      <c r="G56">
        <v>16.29</v>
      </c>
      <c r="H56">
        <v>0</v>
      </c>
      <c r="I56">
        <v>58.636000000000003</v>
      </c>
      <c r="J56">
        <v>2.74</v>
      </c>
      <c r="K56">
        <v>215.533728</v>
      </c>
      <c r="L56">
        <v>653.15250000000003</v>
      </c>
      <c r="M56">
        <v>46</v>
      </c>
      <c r="N56">
        <v>118.125</v>
      </c>
      <c r="O56">
        <v>123.66562500000001</v>
      </c>
      <c r="P56">
        <v>139.3125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348.97500000000002</v>
      </c>
      <c r="V56">
        <v>14.253199</v>
      </c>
      <c r="W56">
        <v>147.515625</v>
      </c>
      <c r="X56">
        <v>0</v>
      </c>
      <c r="Y56">
        <v>0</v>
      </c>
      <c r="Z56">
        <v>13.1076</v>
      </c>
      <c r="AA56">
        <v>42.66</v>
      </c>
      <c r="AB56">
        <v>26.34008</v>
      </c>
      <c r="AC56">
        <v>19.35568</v>
      </c>
      <c r="AD56">
        <v>27.3447</v>
      </c>
      <c r="AE56">
        <v>49.436556000000003</v>
      </c>
      <c r="AF56">
        <v>19.227</v>
      </c>
      <c r="AG56">
        <v>19.1172</v>
      </c>
      <c r="AH56">
        <v>80.495000000000005</v>
      </c>
      <c r="AI56">
        <v>0</v>
      </c>
      <c r="AJ56">
        <v>0</v>
      </c>
      <c r="AK56">
        <v>50.76</v>
      </c>
      <c r="AL56">
        <v>34.86</v>
      </c>
      <c r="AM56">
        <v>15.740064</v>
      </c>
      <c r="AN56">
        <v>0.78432999999999997</v>
      </c>
      <c r="AO56">
        <v>22.05</v>
      </c>
      <c r="AP56">
        <v>9.4794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85.240000000000023</v>
      </c>
      <c r="BA56">
        <f t="shared" si="1"/>
        <v>2601.7493130000007</v>
      </c>
      <c r="BD56">
        <v>24.07</v>
      </c>
      <c r="BE56">
        <v>7.63</v>
      </c>
      <c r="BF56">
        <v>0.76</v>
      </c>
      <c r="BG56">
        <v>1.97</v>
      </c>
      <c r="BH56">
        <v>5.77</v>
      </c>
      <c r="BI56">
        <v>7.17</v>
      </c>
      <c r="BJ56">
        <v>3.11</v>
      </c>
      <c r="BK56">
        <v>4.09</v>
      </c>
      <c r="BL56">
        <v>2.34</v>
      </c>
      <c r="BM56">
        <v>0.64</v>
      </c>
      <c r="BN56">
        <v>0.5</v>
      </c>
      <c r="BO56">
        <v>16.21</v>
      </c>
      <c r="BP56">
        <v>3.98</v>
      </c>
      <c r="BQ56">
        <v>4.3899999999999997</v>
      </c>
      <c r="BR56">
        <v>2.15</v>
      </c>
      <c r="BS56">
        <v>0.46</v>
      </c>
      <c r="BT56">
        <v>0</v>
      </c>
      <c r="BU56">
        <v>0</v>
      </c>
      <c r="BV56">
        <v>0</v>
      </c>
      <c r="BW56">
        <f t="shared" si="2"/>
        <v>85.240000000000023</v>
      </c>
    </row>
    <row r="57" spans="1:75">
      <c r="A57" t="s">
        <v>99</v>
      </c>
      <c r="B57">
        <v>0</v>
      </c>
      <c r="C57">
        <v>35.174999999999997</v>
      </c>
      <c r="D57">
        <v>7.56</v>
      </c>
      <c r="E57">
        <v>0</v>
      </c>
      <c r="F57">
        <v>53.213999999999999</v>
      </c>
      <c r="G57">
        <v>16.29</v>
      </c>
      <c r="H57">
        <v>0</v>
      </c>
      <c r="I57">
        <v>55.896000000000001</v>
      </c>
      <c r="J57">
        <v>5.48</v>
      </c>
      <c r="K57">
        <v>215.533728</v>
      </c>
      <c r="L57">
        <v>653.15250000000003</v>
      </c>
      <c r="M57">
        <v>46</v>
      </c>
      <c r="N57">
        <v>118.125</v>
      </c>
      <c r="O57">
        <v>123.66562500000001</v>
      </c>
      <c r="P57">
        <v>139.3125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348.97500000000002</v>
      </c>
      <c r="V57">
        <v>14.253199</v>
      </c>
      <c r="W57">
        <v>147.515625</v>
      </c>
      <c r="X57">
        <v>0</v>
      </c>
      <c r="Y57">
        <v>0</v>
      </c>
      <c r="Z57">
        <v>13.1076</v>
      </c>
      <c r="AA57">
        <v>42.66</v>
      </c>
      <c r="AB57">
        <v>26.34008</v>
      </c>
      <c r="AC57">
        <v>19.35568</v>
      </c>
      <c r="AD57">
        <v>27.3447</v>
      </c>
      <c r="AE57">
        <v>49.436556000000003</v>
      </c>
      <c r="AF57">
        <v>19.227</v>
      </c>
      <c r="AG57">
        <v>19.1172</v>
      </c>
      <c r="AH57">
        <v>80.495000000000005</v>
      </c>
      <c r="AI57">
        <v>0</v>
      </c>
      <c r="AJ57">
        <v>0</v>
      </c>
      <c r="AK57">
        <v>50.76</v>
      </c>
      <c r="AL57">
        <v>34.86</v>
      </c>
      <c r="AM57">
        <v>15.740064</v>
      </c>
      <c r="AN57">
        <v>0.78432999999999997</v>
      </c>
      <c r="AO57">
        <v>23.225999999999999</v>
      </c>
      <c r="AP57">
        <v>9.4794</v>
      </c>
      <c r="AQ57">
        <v>0</v>
      </c>
      <c r="AR57">
        <v>0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85.340000000000018</v>
      </c>
      <c r="BA57">
        <f t="shared" si="1"/>
        <v>2603.0253130000006</v>
      </c>
      <c r="BD57">
        <v>24.07</v>
      </c>
      <c r="BE57">
        <v>7.63</v>
      </c>
      <c r="BF57">
        <v>0.84</v>
      </c>
      <c r="BG57">
        <v>1.97</v>
      </c>
      <c r="BH57">
        <v>5.77</v>
      </c>
      <c r="BI57">
        <v>7.17</v>
      </c>
      <c r="BJ57">
        <v>3.11</v>
      </c>
      <c r="BK57">
        <v>4.09</v>
      </c>
      <c r="BL57">
        <v>2.34</v>
      </c>
      <c r="BM57">
        <v>0.66</v>
      </c>
      <c r="BN57">
        <v>0.5</v>
      </c>
      <c r="BO57">
        <v>16.21</v>
      </c>
      <c r="BP57">
        <v>3.98</v>
      </c>
      <c r="BQ57">
        <v>4.3899999999999997</v>
      </c>
      <c r="BR57">
        <v>2.15</v>
      </c>
      <c r="BS57">
        <v>0.46</v>
      </c>
      <c r="BT57">
        <v>0</v>
      </c>
      <c r="BU57">
        <v>0</v>
      </c>
      <c r="BV57">
        <v>0</v>
      </c>
      <c r="BW57">
        <f t="shared" si="2"/>
        <v>85.340000000000018</v>
      </c>
    </row>
    <row r="58" spans="1:75">
      <c r="A58" t="s">
        <v>100</v>
      </c>
      <c r="B58">
        <v>0</v>
      </c>
      <c r="C58">
        <v>35.174999999999997</v>
      </c>
      <c r="D58">
        <v>7.56</v>
      </c>
      <c r="E58">
        <v>0</v>
      </c>
      <c r="F58">
        <v>53.213999999999999</v>
      </c>
      <c r="G58">
        <v>16.29</v>
      </c>
      <c r="H58">
        <v>0</v>
      </c>
      <c r="I58">
        <v>55.896000000000001</v>
      </c>
      <c r="J58">
        <v>5.48</v>
      </c>
      <c r="K58">
        <v>215.533728</v>
      </c>
      <c r="L58">
        <v>653.15250000000003</v>
      </c>
      <c r="M58">
        <v>46</v>
      </c>
      <c r="N58">
        <v>118.125</v>
      </c>
      <c r="O58">
        <v>123.66562500000001</v>
      </c>
      <c r="P58">
        <v>139.3125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348.97500000000002</v>
      </c>
      <c r="V58">
        <v>14.253199</v>
      </c>
      <c r="W58">
        <v>147.515625</v>
      </c>
      <c r="X58">
        <v>0</v>
      </c>
      <c r="Y58">
        <v>0</v>
      </c>
      <c r="Z58">
        <v>13.1076</v>
      </c>
      <c r="AA58">
        <v>42.66</v>
      </c>
      <c r="AB58">
        <v>26.34008</v>
      </c>
      <c r="AC58">
        <v>19.35568</v>
      </c>
      <c r="AD58">
        <v>27.3447</v>
      </c>
      <c r="AE58">
        <v>49.436556000000003</v>
      </c>
      <c r="AF58">
        <v>19.227</v>
      </c>
      <c r="AG58">
        <v>19.1172</v>
      </c>
      <c r="AH58">
        <v>80.495000000000005</v>
      </c>
      <c r="AI58">
        <v>0</v>
      </c>
      <c r="AJ58">
        <v>0</v>
      </c>
      <c r="AK58">
        <v>50.76</v>
      </c>
      <c r="AL58">
        <v>34.86</v>
      </c>
      <c r="AM58">
        <v>15.740064</v>
      </c>
      <c r="AN58">
        <v>0.78432999999999997</v>
      </c>
      <c r="AO58">
        <v>23.225999999999999</v>
      </c>
      <c r="AP58">
        <v>9.4794</v>
      </c>
      <c r="AQ58">
        <v>0</v>
      </c>
      <c r="AR58">
        <v>0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85.440000000000012</v>
      </c>
      <c r="BA58">
        <f t="shared" si="1"/>
        <v>2603.1253130000005</v>
      </c>
      <c r="BD58">
        <v>24.07</v>
      </c>
      <c r="BE58">
        <v>7.63</v>
      </c>
      <c r="BF58">
        <v>0.9</v>
      </c>
      <c r="BG58">
        <v>1.97</v>
      </c>
      <c r="BH58">
        <v>5.77</v>
      </c>
      <c r="BI58">
        <v>7.17</v>
      </c>
      <c r="BJ58">
        <v>3.11</v>
      </c>
      <c r="BK58">
        <v>4.09</v>
      </c>
      <c r="BL58">
        <v>2.34</v>
      </c>
      <c r="BM58">
        <v>0.7</v>
      </c>
      <c r="BN58">
        <v>0.5</v>
      </c>
      <c r="BO58">
        <v>16.21</v>
      </c>
      <c r="BP58">
        <v>3.98</v>
      </c>
      <c r="BQ58">
        <v>4.3899999999999997</v>
      </c>
      <c r="BR58">
        <v>2.15</v>
      </c>
      <c r="BS58">
        <v>0.46</v>
      </c>
      <c r="BT58">
        <v>0</v>
      </c>
      <c r="BU58">
        <v>0</v>
      </c>
      <c r="BV58">
        <v>0</v>
      </c>
      <c r="BW58">
        <f t="shared" si="2"/>
        <v>85.440000000000012</v>
      </c>
    </row>
    <row r="59" spans="1:75">
      <c r="A59" t="s">
        <v>101</v>
      </c>
      <c r="B59">
        <v>0</v>
      </c>
      <c r="C59">
        <v>35.174999999999997</v>
      </c>
      <c r="D59">
        <v>7.56</v>
      </c>
      <c r="E59">
        <v>0</v>
      </c>
      <c r="F59">
        <v>53.213999999999999</v>
      </c>
      <c r="G59">
        <v>16.29</v>
      </c>
      <c r="H59">
        <v>0</v>
      </c>
      <c r="I59">
        <v>50.415999999999997</v>
      </c>
      <c r="J59">
        <v>5.48</v>
      </c>
      <c r="K59">
        <v>215.533728</v>
      </c>
      <c r="L59">
        <v>653.15250000000003</v>
      </c>
      <c r="M59">
        <v>46</v>
      </c>
      <c r="N59">
        <v>118.125</v>
      </c>
      <c r="O59">
        <v>123.66562500000001</v>
      </c>
      <c r="P59">
        <v>138.375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345.375</v>
      </c>
      <c r="V59">
        <v>14.253199</v>
      </c>
      <c r="W59">
        <v>147.515625</v>
      </c>
      <c r="X59">
        <v>0</v>
      </c>
      <c r="Y59">
        <v>0</v>
      </c>
      <c r="Z59">
        <v>13.1076</v>
      </c>
      <c r="AA59">
        <v>42.66</v>
      </c>
      <c r="AB59">
        <v>26.34008</v>
      </c>
      <c r="AC59">
        <v>19.35568</v>
      </c>
      <c r="AD59">
        <v>27.3447</v>
      </c>
      <c r="AE59">
        <v>49.436556000000003</v>
      </c>
      <c r="AF59">
        <v>19.227</v>
      </c>
      <c r="AG59">
        <v>19.1172</v>
      </c>
      <c r="AH59">
        <v>85.703500000000005</v>
      </c>
      <c r="AI59">
        <v>0</v>
      </c>
      <c r="AJ59">
        <v>0</v>
      </c>
      <c r="AK59">
        <v>50.76</v>
      </c>
      <c r="AL59">
        <v>23.24</v>
      </c>
      <c r="AM59">
        <v>15.740064</v>
      </c>
      <c r="AN59">
        <v>0.78432999999999997</v>
      </c>
      <c r="AO59">
        <v>23.225999999999999</v>
      </c>
      <c r="AP59">
        <v>9.4794</v>
      </c>
      <c r="AQ59">
        <v>15.561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5.48</v>
      </c>
      <c r="AY59">
        <v>0</v>
      </c>
      <c r="AZ59">
        <f t="shared" si="0"/>
        <v>85.48</v>
      </c>
      <c r="BA59">
        <f t="shared" si="1"/>
        <v>2607.7773130000005</v>
      </c>
      <c r="BD59">
        <v>24.07</v>
      </c>
      <c r="BE59">
        <v>7.63</v>
      </c>
      <c r="BF59">
        <v>0.92</v>
      </c>
      <c r="BG59">
        <v>1.97</v>
      </c>
      <c r="BH59">
        <v>5.77</v>
      </c>
      <c r="BI59">
        <v>7.17</v>
      </c>
      <c r="BJ59">
        <v>3.11</v>
      </c>
      <c r="BK59">
        <v>4.09</v>
      </c>
      <c r="BL59">
        <v>2.34</v>
      </c>
      <c r="BM59">
        <v>0.72</v>
      </c>
      <c r="BN59">
        <v>0.5</v>
      </c>
      <c r="BO59">
        <v>16.21</v>
      </c>
      <c r="BP59">
        <v>3.98</v>
      </c>
      <c r="BQ59">
        <v>4.3899999999999997</v>
      </c>
      <c r="BR59">
        <v>2.15</v>
      </c>
      <c r="BS59">
        <v>0.46</v>
      </c>
      <c r="BT59">
        <v>0</v>
      </c>
      <c r="BU59">
        <v>0</v>
      </c>
      <c r="BV59">
        <v>0</v>
      </c>
      <c r="BW59">
        <f t="shared" si="2"/>
        <v>85.48</v>
      </c>
    </row>
    <row r="60" spans="1:75">
      <c r="A60" t="s">
        <v>102</v>
      </c>
      <c r="B60">
        <v>0</v>
      </c>
      <c r="C60">
        <v>35.174999999999997</v>
      </c>
      <c r="D60">
        <v>7.56</v>
      </c>
      <c r="E60">
        <v>0</v>
      </c>
      <c r="F60">
        <v>53.213999999999999</v>
      </c>
      <c r="G60">
        <v>16.29</v>
      </c>
      <c r="H60">
        <v>0</v>
      </c>
      <c r="I60">
        <v>50.415999999999997</v>
      </c>
      <c r="J60">
        <v>5.48</v>
      </c>
      <c r="K60">
        <v>215.533728</v>
      </c>
      <c r="L60">
        <v>653.15250000000003</v>
      </c>
      <c r="M60">
        <v>46</v>
      </c>
      <c r="N60">
        <v>118.125</v>
      </c>
      <c r="O60">
        <v>123.66562500000001</v>
      </c>
      <c r="P60">
        <v>138.375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345.375</v>
      </c>
      <c r="V60">
        <v>14.253199</v>
      </c>
      <c r="W60">
        <v>147.515625</v>
      </c>
      <c r="X60">
        <v>0</v>
      </c>
      <c r="Y60">
        <v>0</v>
      </c>
      <c r="Z60">
        <v>13.1076</v>
      </c>
      <c r="AA60">
        <v>42.66</v>
      </c>
      <c r="AB60">
        <v>26.34008</v>
      </c>
      <c r="AC60">
        <v>19.35568</v>
      </c>
      <c r="AD60">
        <v>27.3447</v>
      </c>
      <c r="AE60">
        <v>49.436556000000003</v>
      </c>
      <c r="AF60">
        <v>19.227</v>
      </c>
      <c r="AG60">
        <v>19.1172</v>
      </c>
      <c r="AH60">
        <v>85.703500000000005</v>
      </c>
      <c r="AI60">
        <v>0</v>
      </c>
      <c r="AJ60">
        <v>0</v>
      </c>
      <c r="AK60">
        <v>50.76</v>
      </c>
      <c r="AL60">
        <v>23.24</v>
      </c>
      <c r="AM60">
        <v>15.740064</v>
      </c>
      <c r="AN60">
        <v>0.78432999999999997</v>
      </c>
      <c r="AO60">
        <v>23.225999999999999</v>
      </c>
      <c r="AP60">
        <v>9.4794</v>
      </c>
      <c r="AQ60">
        <v>31.122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5.48</v>
      </c>
      <c r="AY60">
        <v>0</v>
      </c>
      <c r="AZ60">
        <f t="shared" si="0"/>
        <v>85.500000000000014</v>
      </c>
      <c r="BA60">
        <f t="shared" si="1"/>
        <v>2623.3583130000002</v>
      </c>
      <c r="BD60">
        <v>24.07</v>
      </c>
      <c r="BE60">
        <v>7.63</v>
      </c>
      <c r="BF60">
        <v>0.92</v>
      </c>
      <c r="BG60">
        <v>1.97</v>
      </c>
      <c r="BH60">
        <v>5.77</v>
      </c>
      <c r="BI60">
        <v>7.17</v>
      </c>
      <c r="BJ60">
        <v>3.11</v>
      </c>
      <c r="BK60">
        <v>4.09</v>
      </c>
      <c r="BL60">
        <v>2.34</v>
      </c>
      <c r="BM60">
        <v>0.74</v>
      </c>
      <c r="BN60">
        <v>0.5</v>
      </c>
      <c r="BO60">
        <v>16.21</v>
      </c>
      <c r="BP60">
        <v>3.98</v>
      </c>
      <c r="BQ60">
        <v>4.3899999999999997</v>
      </c>
      <c r="BR60">
        <v>2.15</v>
      </c>
      <c r="BS60">
        <v>0.46</v>
      </c>
      <c r="BT60">
        <v>0</v>
      </c>
      <c r="BU60">
        <v>0</v>
      </c>
      <c r="BV60">
        <v>0</v>
      </c>
      <c r="BW60">
        <f t="shared" si="2"/>
        <v>85.500000000000014</v>
      </c>
    </row>
    <row r="61" spans="1:75">
      <c r="A61" t="s">
        <v>103</v>
      </c>
      <c r="B61">
        <v>0</v>
      </c>
      <c r="C61">
        <v>35.174999999999997</v>
      </c>
      <c r="D61">
        <v>7.56</v>
      </c>
      <c r="E61">
        <v>0</v>
      </c>
      <c r="F61">
        <v>53.213999999999999</v>
      </c>
      <c r="G61">
        <v>16.29</v>
      </c>
      <c r="H61">
        <v>0</v>
      </c>
      <c r="I61">
        <v>50.415999999999997</v>
      </c>
      <c r="J61">
        <v>5.48</v>
      </c>
      <c r="K61">
        <v>215.533728</v>
      </c>
      <c r="L61">
        <v>653.15250000000003</v>
      </c>
      <c r="M61">
        <v>46</v>
      </c>
      <c r="N61">
        <v>118.125</v>
      </c>
      <c r="O61">
        <v>123.66562500000001</v>
      </c>
      <c r="P61">
        <v>138.375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345.375</v>
      </c>
      <c r="V61">
        <v>14.253199</v>
      </c>
      <c r="W61">
        <v>147.515625</v>
      </c>
      <c r="X61">
        <v>0</v>
      </c>
      <c r="Y61">
        <v>0</v>
      </c>
      <c r="Z61">
        <v>13.1076</v>
      </c>
      <c r="AA61">
        <v>42.66</v>
      </c>
      <c r="AB61">
        <v>26.34008</v>
      </c>
      <c r="AC61">
        <v>19.35568</v>
      </c>
      <c r="AD61">
        <v>27.3447</v>
      </c>
      <c r="AE61">
        <v>49.436556000000003</v>
      </c>
      <c r="AF61">
        <v>19.227</v>
      </c>
      <c r="AG61">
        <v>19.1172</v>
      </c>
      <c r="AH61">
        <v>93.563599999999994</v>
      </c>
      <c r="AI61">
        <v>0</v>
      </c>
      <c r="AJ61">
        <v>0</v>
      </c>
      <c r="AK61">
        <v>50.76</v>
      </c>
      <c r="AL61">
        <v>23.24</v>
      </c>
      <c r="AM61">
        <v>15.740064</v>
      </c>
      <c r="AN61">
        <v>0.78432999999999997</v>
      </c>
      <c r="AO61">
        <v>23.225999999999999</v>
      </c>
      <c r="AP61">
        <v>9.4794</v>
      </c>
      <c r="AQ61">
        <v>46.683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5.48</v>
      </c>
      <c r="AY61">
        <v>0</v>
      </c>
      <c r="AZ61">
        <f t="shared" si="0"/>
        <v>85.560000000000016</v>
      </c>
      <c r="BA61">
        <f t="shared" si="1"/>
        <v>2646.8394130000001</v>
      </c>
      <c r="BD61">
        <v>24.07</v>
      </c>
      <c r="BE61">
        <v>7.63</v>
      </c>
      <c r="BF61">
        <v>0.92</v>
      </c>
      <c r="BG61">
        <v>1.97</v>
      </c>
      <c r="BH61">
        <v>5.77</v>
      </c>
      <c r="BI61">
        <v>7.17</v>
      </c>
      <c r="BJ61">
        <v>3.11</v>
      </c>
      <c r="BK61">
        <v>4.09</v>
      </c>
      <c r="BL61">
        <v>2.34</v>
      </c>
      <c r="BM61">
        <v>0.8</v>
      </c>
      <c r="BN61">
        <v>0.5</v>
      </c>
      <c r="BO61">
        <v>16.21</v>
      </c>
      <c r="BP61">
        <v>3.98</v>
      </c>
      <c r="BQ61">
        <v>4.3899999999999997</v>
      </c>
      <c r="BR61">
        <v>2.15</v>
      </c>
      <c r="BS61">
        <v>0.46</v>
      </c>
      <c r="BT61">
        <v>0</v>
      </c>
      <c r="BU61">
        <v>0</v>
      </c>
      <c r="BV61">
        <v>0</v>
      </c>
      <c r="BW61">
        <f t="shared" si="2"/>
        <v>85.560000000000016</v>
      </c>
    </row>
    <row r="62" spans="1:75">
      <c r="A62" t="s">
        <v>104</v>
      </c>
      <c r="B62">
        <v>0</v>
      </c>
      <c r="C62">
        <v>35.174999999999997</v>
      </c>
      <c r="D62">
        <v>7.56</v>
      </c>
      <c r="E62">
        <v>0</v>
      </c>
      <c r="F62">
        <v>53.213999999999999</v>
      </c>
      <c r="G62">
        <v>16.29</v>
      </c>
      <c r="H62">
        <v>0</v>
      </c>
      <c r="I62">
        <v>50.415999999999997</v>
      </c>
      <c r="J62">
        <v>5.48</v>
      </c>
      <c r="K62">
        <v>215.533728</v>
      </c>
      <c r="L62">
        <v>653.15250000000003</v>
      </c>
      <c r="M62">
        <v>46</v>
      </c>
      <c r="N62">
        <v>118.125</v>
      </c>
      <c r="O62">
        <v>123.66562500000001</v>
      </c>
      <c r="P62">
        <v>138.375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345.375</v>
      </c>
      <c r="V62">
        <v>14.253199</v>
      </c>
      <c r="W62">
        <v>147.515625</v>
      </c>
      <c r="X62">
        <v>0</v>
      </c>
      <c r="Y62">
        <v>0</v>
      </c>
      <c r="Z62">
        <v>13.1076</v>
      </c>
      <c r="AA62">
        <v>42.66</v>
      </c>
      <c r="AB62">
        <v>26.34008</v>
      </c>
      <c r="AC62">
        <v>19.35568</v>
      </c>
      <c r="AD62">
        <v>27.3447</v>
      </c>
      <c r="AE62">
        <v>49.436556000000003</v>
      </c>
      <c r="AF62">
        <v>19.227</v>
      </c>
      <c r="AG62">
        <v>19.1172</v>
      </c>
      <c r="AH62">
        <v>93.563599999999994</v>
      </c>
      <c r="AI62">
        <v>0</v>
      </c>
      <c r="AJ62">
        <v>0</v>
      </c>
      <c r="AK62">
        <v>50.76</v>
      </c>
      <c r="AL62">
        <v>23.24</v>
      </c>
      <c r="AM62">
        <v>15.740064</v>
      </c>
      <c r="AN62">
        <v>0.78432999999999997</v>
      </c>
      <c r="AO62">
        <v>23.225999999999999</v>
      </c>
      <c r="AP62">
        <v>9.4794</v>
      </c>
      <c r="AQ62">
        <v>46.683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5.48</v>
      </c>
      <c r="AY62">
        <v>0</v>
      </c>
      <c r="AZ62">
        <f t="shared" si="0"/>
        <v>85.48</v>
      </c>
      <c r="BA62">
        <f t="shared" si="1"/>
        <v>2646.7594130000002</v>
      </c>
      <c r="BD62">
        <v>24.07</v>
      </c>
      <c r="BE62">
        <v>7.63</v>
      </c>
      <c r="BF62">
        <v>0.92</v>
      </c>
      <c r="BG62">
        <v>1.97</v>
      </c>
      <c r="BH62">
        <v>5.77</v>
      </c>
      <c r="BI62">
        <v>7.17</v>
      </c>
      <c r="BJ62">
        <v>3.11</v>
      </c>
      <c r="BK62">
        <v>4.03</v>
      </c>
      <c r="BL62">
        <v>2.2999999999999998</v>
      </c>
      <c r="BM62">
        <v>0.82</v>
      </c>
      <c r="BN62">
        <v>0.5</v>
      </c>
      <c r="BO62">
        <v>16.21</v>
      </c>
      <c r="BP62">
        <v>3.98</v>
      </c>
      <c r="BQ62">
        <v>4.3899999999999997</v>
      </c>
      <c r="BR62">
        <v>2.15</v>
      </c>
      <c r="BS62">
        <v>0.46</v>
      </c>
      <c r="BT62">
        <v>0</v>
      </c>
      <c r="BU62">
        <v>0</v>
      </c>
      <c r="BV62">
        <v>0</v>
      </c>
      <c r="BW62">
        <f t="shared" si="2"/>
        <v>85.48</v>
      </c>
    </row>
    <row r="63" spans="1:75">
      <c r="A63" t="s">
        <v>105</v>
      </c>
      <c r="B63">
        <v>0</v>
      </c>
      <c r="C63">
        <v>35.174999999999997</v>
      </c>
      <c r="D63">
        <v>7.56</v>
      </c>
      <c r="E63">
        <v>0</v>
      </c>
      <c r="F63">
        <v>53.213999999999999</v>
      </c>
      <c r="G63">
        <v>16.29</v>
      </c>
      <c r="H63">
        <v>0</v>
      </c>
      <c r="I63">
        <v>50.415999999999997</v>
      </c>
      <c r="J63">
        <v>5.48</v>
      </c>
      <c r="K63">
        <v>215.533728</v>
      </c>
      <c r="L63">
        <v>653.15250000000003</v>
      </c>
      <c r="M63">
        <v>46</v>
      </c>
      <c r="N63">
        <v>118.125</v>
      </c>
      <c r="O63">
        <v>123.66562500000001</v>
      </c>
      <c r="P63">
        <v>138.375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345.375</v>
      </c>
      <c r="V63">
        <v>14.253199</v>
      </c>
      <c r="W63">
        <v>147.515625</v>
      </c>
      <c r="X63">
        <v>0</v>
      </c>
      <c r="Y63">
        <v>0</v>
      </c>
      <c r="Z63">
        <v>13.1076</v>
      </c>
      <c r="AA63">
        <v>42.66</v>
      </c>
      <c r="AB63">
        <v>26.34008</v>
      </c>
      <c r="AC63">
        <v>19.35568</v>
      </c>
      <c r="AD63">
        <v>27.3447</v>
      </c>
      <c r="AE63">
        <v>49.436556000000003</v>
      </c>
      <c r="AF63">
        <v>19.227</v>
      </c>
      <c r="AG63">
        <v>19.1172</v>
      </c>
      <c r="AH63">
        <v>93.563599999999994</v>
      </c>
      <c r="AI63">
        <v>0</v>
      </c>
      <c r="AJ63">
        <v>0</v>
      </c>
      <c r="AK63">
        <v>50.76</v>
      </c>
      <c r="AL63">
        <v>23.24</v>
      </c>
      <c r="AM63">
        <v>15.740064</v>
      </c>
      <c r="AN63">
        <v>0.78432999999999997</v>
      </c>
      <c r="AO63">
        <v>23.225999999999999</v>
      </c>
      <c r="AP63">
        <v>9.4794</v>
      </c>
      <c r="AQ63">
        <v>46.683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5.48</v>
      </c>
      <c r="AY63">
        <v>0</v>
      </c>
      <c r="AZ63">
        <f t="shared" si="0"/>
        <v>85.470000000000013</v>
      </c>
      <c r="BA63">
        <f t="shared" si="1"/>
        <v>2646.749413</v>
      </c>
      <c r="BD63">
        <v>24.07</v>
      </c>
      <c r="BE63">
        <v>7.63</v>
      </c>
      <c r="BF63">
        <v>0.9</v>
      </c>
      <c r="BG63">
        <v>1.97</v>
      </c>
      <c r="BH63">
        <v>5.77</v>
      </c>
      <c r="BI63">
        <v>7.17</v>
      </c>
      <c r="BJ63">
        <v>3.11</v>
      </c>
      <c r="BK63">
        <v>4.03</v>
      </c>
      <c r="BL63">
        <v>2.2999999999999998</v>
      </c>
      <c r="BM63">
        <v>0.83</v>
      </c>
      <c r="BN63">
        <v>0.5</v>
      </c>
      <c r="BO63">
        <v>16.21</v>
      </c>
      <c r="BP63">
        <v>3.98</v>
      </c>
      <c r="BQ63">
        <v>4.3899999999999997</v>
      </c>
      <c r="BR63">
        <v>2.15</v>
      </c>
      <c r="BS63">
        <v>0.46</v>
      </c>
      <c r="BT63">
        <v>0</v>
      </c>
      <c r="BU63">
        <v>0</v>
      </c>
      <c r="BV63">
        <v>0</v>
      </c>
      <c r="BW63">
        <f t="shared" si="2"/>
        <v>85.470000000000013</v>
      </c>
    </row>
    <row r="64" spans="1:75">
      <c r="A64" t="s">
        <v>106</v>
      </c>
      <c r="B64">
        <v>0</v>
      </c>
      <c r="C64">
        <v>35.174999999999997</v>
      </c>
      <c r="D64">
        <v>7.56</v>
      </c>
      <c r="E64">
        <v>0</v>
      </c>
      <c r="F64">
        <v>53.213999999999999</v>
      </c>
      <c r="G64">
        <v>16.29</v>
      </c>
      <c r="H64">
        <v>0</v>
      </c>
      <c r="I64">
        <v>50.415999999999997</v>
      </c>
      <c r="J64">
        <v>5.48</v>
      </c>
      <c r="K64">
        <v>215.533728</v>
      </c>
      <c r="L64">
        <v>653.15250000000003</v>
      </c>
      <c r="M64">
        <v>46</v>
      </c>
      <c r="N64">
        <v>118.125</v>
      </c>
      <c r="O64">
        <v>123.66562500000001</v>
      </c>
      <c r="P64">
        <v>138.375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345.375</v>
      </c>
      <c r="V64">
        <v>14.253199</v>
      </c>
      <c r="W64">
        <v>147.515625</v>
      </c>
      <c r="X64">
        <v>0</v>
      </c>
      <c r="Y64">
        <v>0</v>
      </c>
      <c r="Z64">
        <v>13.1076</v>
      </c>
      <c r="AA64">
        <v>42.66</v>
      </c>
      <c r="AB64">
        <v>26.34008</v>
      </c>
      <c r="AC64">
        <v>19.35568</v>
      </c>
      <c r="AD64">
        <v>27.3447</v>
      </c>
      <c r="AE64">
        <v>49.436556000000003</v>
      </c>
      <c r="AF64">
        <v>19.227</v>
      </c>
      <c r="AG64">
        <v>19.1172</v>
      </c>
      <c r="AH64">
        <v>93.563599999999994</v>
      </c>
      <c r="AI64">
        <v>0</v>
      </c>
      <c r="AJ64">
        <v>0</v>
      </c>
      <c r="AK64">
        <v>50.76</v>
      </c>
      <c r="AL64">
        <v>23.24</v>
      </c>
      <c r="AM64">
        <v>15.740064</v>
      </c>
      <c r="AN64">
        <v>0.78432999999999997</v>
      </c>
      <c r="AO64">
        <v>23.225999999999999</v>
      </c>
      <c r="AP64">
        <v>9.4794</v>
      </c>
      <c r="AQ64">
        <v>62.244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5.48</v>
      </c>
      <c r="AY64">
        <v>0</v>
      </c>
      <c r="AZ64">
        <f t="shared" si="0"/>
        <v>85.52</v>
      </c>
      <c r="BA64">
        <f t="shared" si="1"/>
        <v>2662.3604130000003</v>
      </c>
      <c r="BD64">
        <v>24.07</v>
      </c>
      <c r="BE64">
        <v>7.63</v>
      </c>
      <c r="BF64">
        <v>0.92</v>
      </c>
      <c r="BG64">
        <v>1.97</v>
      </c>
      <c r="BH64">
        <v>5.77</v>
      </c>
      <c r="BI64">
        <v>7.17</v>
      </c>
      <c r="BJ64">
        <v>3.11</v>
      </c>
      <c r="BK64">
        <v>4.03</v>
      </c>
      <c r="BL64">
        <v>2.2999999999999998</v>
      </c>
      <c r="BM64">
        <v>0.86</v>
      </c>
      <c r="BN64">
        <v>0.5</v>
      </c>
      <c r="BO64">
        <v>16.21</v>
      </c>
      <c r="BP64">
        <v>3.98</v>
      </c>
      <c r="BQ64">
        <v>4.3899999999999997</v>
      </c>
      <c r="BR64">
        <v>2.15</v>
      </c>
      <c r="BS64">
        <v>0.46</v>
      </c>
      <c r="BT64">
        <v>0</v>
      </c>
      <c r="BU64">
        <v>0</v>
      </c>
      <c r="BV64">
        <v>0</v>
      </c>
      <c r="BW64">
        <f t="shared" si="2"/>
        <v>85.52</v>
      </c>
    </row>
    <row r="65" spans="1:75">
      <c r="A65" t="s">
        <v>107</v>
      </c>
      <c r="B65">
        <v>0</v>
      </c>
      <c r="C65">
        <v>35.174999999999997</v>
      </c>
      <c r="D65">
        <v>7.56</v>
      </c>
      <c r="E65">
        <v>0</v>
      </c>
      <c r="F65">
        <v>53.213999999999999</v>
      </c>
      <c r="G65">
        <v>16.29</v>
      </c>
      <c r="H65">
        <v>0</v>
      </c>
      <c r="I65">
        <v>50.415999999999997</v>
      </c>
      <c r="J65">
        <v>5.48</v>
      </c>
      <c r="K65">
        <v>215.533728</v>
      </c>
      <c r="L65">
        <v>653.15250000000003</v>
      </c>
      <c r="M65">
        <v>46</v>
      </c>
      <c r="N65">
        <v>118.125</v>
      </c>
      <c r="O65">
        <v>123.66562500000001</v>
      </c>
      <c r="P65">
        <v>138.375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345.375</v>
      </c>
      <c r="V65">
        <v>14.253199</v>
      </c>
      <c r="W65">
        <v>147.515625</v>
      </c>
      <c r="X65">
        <v>0</v>
      </c>
      <c r="Y65">
        <v>0</v>
      </c>
      <c r="Z65">
        <v>13.1076</v>
      </c>
      <c r="AA65">
        <v>42.66</v>
      </c>
      <c r="AB65">
        <v>26.34008</v>
      </c>
      <c r="AC65">
        <v>19.35568</v>
      </c>
      <c r="AD65">
        <v>27.3447</v>
      </c>
      <c r="AE65">
        <v>49.436556000000003</v>
      </c>
      <c r="AF65">
        <v>19.227</v>
      </c>
      <c r="AG65">
        <v>19.1172</v>
      </c>
      <c r="AH65">
        <v>93.563599999999994</v>
      </c>
      <c r="AI65">
        <v>0</v>
      </c>
      <c r="AJ65">
        <v>0</v>
      </c>
      <c r="AK65">
        <v>50.76</v>
      </c>
      <c r="AL65">
        <v>23.24</v>
      </c>
      <c r="AM65">
        <v>15.740064</v>
      </c>
      <c r="AN65">
        <v>0.78432999999999997</v>
      </c>
      <c r="AO65">
        <v>23.225999999999999</v>
      </c>
      <c r="AP65">
        <v>9.4794</v>
      </c>
      <c r="AQ65">
        <v>62.244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5.48</v>
      </c>
      <c r="AY65">
        <v>0</v>
      </c>
      <c r="AZ65">
        <f t="shared" si="0"/>
        <v>85.52000000000001</v>
      </c>
      <c r="BA65">
        <f t="shared" si="1"/>
        <v>2662.3604130000003</v>
      </c>
      <c r="BD65">
        <v>24.07</v>
      </c>
      <c r="BE65">
        <v>7.63</v>
      </c>
      <c r="BF65">
        <v>0.9</v>
      </c>
      <c r="BG65">
        <v>1.97</v>
      </c>
      <c r="BH65">
        <v>5.77</v>
      </c>
      <c r="BI65">
        <v>7.17</v>
      </c>
      <c r="BJ65">
        <v>3.11</v>
      </c>
      <c r="BK65">
        <v>4.03</v>
      </c>
      <c r="BL65">
        <v>2.2999999999999998</v>
      </c>
      <c r="BM65">
        <v>0.88</v>
      </c>
      <c r="BN65">
        <v>0.5</v>
      </c>
      <c r="BO65">
        <v>16.21</v>
      </c>
      <c r="BP65">
        <v>3.98</v>
      </c>
      <c r="BQ65">
        <v>4.3899999999999997</v>
      </c>
      <c r="BR65">
        <v>2.15</v>
      </c>
      <c r="BS65">
        <v>0.46</v>
      </c>
      <c r="BT65">
        <v>0</v>
      </c>
      <c r="BU65">
        <v>0</v>
      </c>
      <c r="BV65">
        <v>0</v>
      </c>
      <c r="BW65">
        <f t="shared" si="2"/>
        <v>85.52000000000001</v>
      </c>
    </row>
    <row r="66" spans="1:75">
      <c r="A66" t="s">
        <v>108</v>
      </c>
      <c r="B66">
        <v>0</v>
      </c>
      <c r="C66">
        <v>35.174999999999997</v>
      </c>
      <c r="D66">
        <v>7.56</v>
      </c>
      <c r="E66">
        <v>0</v>
      </c>
      <c r="F66">
        <v>53.213999999999999</v>
      </c>
      <c r="G66">
        <v>16.29</v>
      </c>
      <c r="H66">
        <v>0</v>
      </c>
      <c r="I66">
        <v>50.415999999999997</v>
      </c>
      <c r="J66">
        <v>5.48</v>
      </c>
      <c r="K66">
        <v>215.533728</v>
      </c>
      <c r="L66">
        <v>653.15250000000003</v>
      </c>
      <c r="M66">
        <v>46</v>
      </c>
      <c r="N66">
        <v>118.125</v>
      </c>
      <c r="O66">
        <v>123.66562500000001</v>
      </c>
      <c r="P66">
        <v>138.375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345.375</v>
      </c>
      <c r="V66">
        <v>14.253199</v>
      </c>
      <c r="W66">
        <v>147.515625</v>
      </c>
      <c r="X66">
        <v>0</v>
      </c>
      <c r="Y66">
        <v>0</v>
      </c>
      <c r="Z66">
        <v>13.1076</v>
      </c>
      <c r="AA66">
        <v>42.66</v>
      </c>
      <c r="AB66">
        <v>26.34008</v>
      </c>
      <c r="AC66">
        <v>19.35568</v>
      </c>
      <c r="AD66">
        <v>27.3447</v>
      </c>
      <c r="AE66">
        <v>49.436556000000003</v>
      </c>
      <c r="AF66">
        <v>19.227</v>
      </c>
      <c r="AG66">
        <v>19.1172</v>
      </c>
      <c r="AH66">
        <v>116.9545</v>
      </c>
      <c r="AI66">
        <v>0</v>
      </c>
      <c r="AJ66">
        <v>0</v>
      </c>
      <c r="AK66">
        <v>50.76</v>
      </c>
      <c r="AL66">
        <v>23.24</v>
      </c>
      <c r="AM66">
        <v>15.740064</v>
      </c>
      <c r="AN66">
        <v>0.78432999999999997</v>
      </c>
      <c r="AO66">
        <v>23.225999999999999</v>
      </c>
      <c r="AP66">
        <v>9.4794</v>
      </c>
      <c r="AQ66">
        <v>62.244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5.48</v>
      </c>
      <c r="AY66">
        <v>0</v>
      </c>
      <c r="AZ66">
        <f t="shared" si="0"/>
        <v>85.56</v>
      </c>
      <c r="BA66">
        <f t="shared" si="1"/>
        <v>2685.7913130000002</v>
      </c>
      <c r="BD66">
        <v>24.07</v>
      </c>
      <c r="BE66">
        <v>7.63</v>
      </c>
      <c r="BF66">
        <v>0.92</v>
      </c>
      <c r="BG66">
        <v>1.97</v>
      </c>
      <c r="BH66">
        <v>5.77</v>
      </c>
      <c r="BI66">
        <v>7.17</v>
      </c>
      <c r="BJ66">
        <v>3.11</v>
      </c>
      <c r="BK66">
        <v>4.03</v>
      </c>
      <c r="BL66">
        <v>2.2999999999999998</v>
      </c>
      <c r="BM66">
        <v>0.9</v>
      </c>
      <c r="BN66">
        <v>0.5</v>
      </c>
      <c r="BO66">
        <v>16.21</v>
      </c>
      <c r="BP66">
        <v>3.98</v>
      </c>
      <c r="BQ66">
        <v>4.3899999999999997</v>
      </c>
      <c r="BR66">
        <v>2.15</v>
      </c>
      <c r="BS66">
        <v>0.46</v>
      </c>
      <c r="BT66">
        <v>0</v>
      </c>
      <c r="BU66">
        <v>0</v>
      </c>
      <c r="BV66">
        <v>0</v>
      </c>
      <c r="BW66">
        <f t="shared" si="2"/>
        <v>85.56</v>
      </c>
    </row>
    <row r="67" spans="1:75">
      <c r="A67" t="s">
        <v>109</v>
      </c>
      <c r="B67">
        <v>0</v>
      </c>
      <c r="C67">
        <v>35.174999999999997</v>
      </c>
      <c r="D67">
        <v>7.56</v>
      </c>
      <c r="E67">
        <v>0</v>
      </c>
      <c r="F67">
        <v>53.213999999999999</v>
      </c>
      <c r="G67">
        <v>16.29</v>
      </c>
      <c r="H67">
        <v>0</v>
      </c>
      <c r="I67">
        <v>50.415999999999997</v>
      </c>
      <c r="J67">
        <v>5.48</v>
      </c>
      <c r="K67">
        <v>215.533728</v>
      </c>
      <c r="L67">
        <v>653.15250000000003</v>
      </c>
      <c r="M67">
        <v>46</v>
      </c>
      <c r="N67">
        <v>118.125</v>
      </c>
      <c r="O67">
        <v>123.66562500000001</v>
      </c>
      <c r="P67">
        <v>138.375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345.375</v>
      </c>
      <c r="V67">
        <v>14.253199</v>
      </c>
      <c r="W67">
        <v>147.515625</v>
      </c>
      <c r="X67">
        <v>0</v>
      </c>
      <c r="Y67">
        <v>0</v>
      </c>
      <c r="Z67">
        <v>13.1076</v>
      </c>
      <c r="AA67">
        <v>42.66</v>
      </c>
      <c r="AB67">
        <v>26.34008</v>
      </c>
      <c r="AC67">
        <v>19.35568</v>
      </c>
      <c r="AD67">
        <v>27.3447</v>
      </c>
      <c r="AE67">
        <v>49.436556000000003</v>
      </c>
      <c r="AF67">
        <v>19.227</v>
      </c>
      <c r="AG67">
        <v>19.1172</v>
      </c>
      <c r="AH67">
        <v>116.9545</v>
      </c>
      <c r="AI67">
        <v>0</v>
      </c>
      <c r="AJ67">
        <v>0</v>
      </c>
      <c r="AK67">
        <v>50.76</v>
      </c>
      <c r="AL67">
        <v>23.24</v>
      </c>
      <c r="AM67">
        <v>15.740064</v>
      </c>
      <c r="AN67">
        <v>0.78432999999999997</v>
      </c>
      <c r="AO67">
        <v>23.225999999999999</v>
      </c>
      <c r="AP67">
        <v>9.4794</v>
      </c>
      <c r="AQ67">
        <v>62.244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5.48</v>
      </c>
      <c r="AY67">
        <v>0</v>
      </c>
      <c r="AZ67">
        <f t="shared" si="0"/>
        <v>85.59</v>
      </c>
      <c r="BA67">
        <f t="shared" si="1"/>
        <v>2685.8213130000004</v>
      </c>
      <c r="BD67">
        <v>24.07</v>
      </c>
      <c r="BE67">
        <v>7.63</v>
      </c>
      <c r="BF67">
        <v>0.92</v>
      </c>
      <c r="BG67">
        <v>1.97</v>
      </c>
      <c r="BH67">
        <v>5.77</v>
      </c>
      <c r="BI67">
        <v>7.17</v>
      </c>
      <c r="BJ67">
        <v>3.11</v>
      </c>
      <c r="BK67">
        <v>4.03</v>
      </c>
      <c r="BL67">
        <v>2.2999999999999998</v>
      </c>
      <c r="BM67">
        <v>0.93</v>
      </c>
      <c r="BN67">
        <v>0.5</v>
      </c>
      <c r="BO67">
        <v>16.21</v>
      </c>
      <c r="BP67">
        <v>3.98</v>
      </c>
      <c r="BQ67">
        <v>4.3899999999999997</v>
      </c>
      <c r="BR67">
        <v>2.15</v>
      </c>
      <c r="BS67">
        <v>0.46</v>
      </c>
      <c r="BT67">
        <v>0</v>
      </c>
      <c r="BU67">
        <v>0</v>
      </c>
      <c r="BV67">
        <v>0</v>
      </c>
      <c r="BW67">
        <f t="shared" si="2"/>
        <v>85.59</v>
      </c>
    </row>
    <row r="68" spans="1:75">
      <c r="A68" t="s">
        <v>110</v>
      </c>
      <c r="B68">
        <v>0</v>
      </c>
      <c r="C68">
        <v>35.174999999999997</v>
      </c>
      <c r="D68">
        <v>7.56</v>
      </c>
      <c r="E68">
        <v>0</v>
      </c>
      <c r="F68">
        <v>53.213999999999999</v>
      </c>
      <c r="G68">
        <v>16.29</v>
      </c>
      <c r="H68">
        <v>0</v>
      </c>
      <c r="I68">
        <v>50.415999999999997</v>
      </c>
      <c r="J68">
        <v>5.48</v>
      </c>
      <c r="K68">
        <v>215.533728</v>
      </c>
      <c r="L68">
        <v>653.15250000000003</v>
      </c>
      <c r="M68">
        <v>46</v>
      </c>
      <c r="N68">
        <v>118.125</v>
      </c>
      <c r="O68">
        <v>123.66562500000001</v>
      </c>
      <c r="P68">
        <v>138.375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345.375</v>
      </c>
      <c r="V68">
        <v>14.253199</v>
      </c>
      <c r="W68">
        <v>147.515625</v>
      </c>
      <c r="X68">
        <v>0</v>
      </c>
      <c r="Y68">
        <v>0</v>
      </c>
      <c r="Z68">
        <v>13.1076</v>
      </c>
      <c r="AA68">
        <v>42.66</v>
      </c>
      <c r="AB68">
        <v>26.34008</v>
      </c>
      <c r="AC68">
        <v>19.35568</v>
      </c>
      <c r="AD68">
        <v>27.3447</v>
      </c>
      <c r="AE68">
        <v>49.436556000000003</v>
      </c>
      <c r="AF68">
        <v>19.227</v>
      </c>
      <c r="AG68">
        <v>19.1172</v>
      </c>
      <c r="AH68">
        <v>116.9545</v>
      </c>
      <c r="AI68">
        <v>0</v>
      </c>
      <c r="AJ68">
        <v>0</v>
      </c>
      <c r="AK68">
        <v>50.76</v>
      </c>
      <c r="AL68">
        <v>23.24</v>
      </c>
      <c r="AM68">
        <v>15.740064</v>
      </c>
      <c r="AN68">
        <v>0.78432999999999997</v>
      </c>
      <c r="AO68">
        <v>23.225999999999999</v>
      </c>
      <c r="AP68">
        <v>9.4794</v>
      </c>
      <c r="AQ68">
        <v>62.244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5.48</v>
      </c>
      <c r="AY68">
        <v>0</v>
      </c>
      <c r="AZ68">
        <f t="shared" ref="AZ68:AZ98" si="3">BW68</f>
        <v>85.61</v>
      </c>
      <c r="BA68">
        <f t="shared" ref="BA68:BA98" si="4">SUM(B68:AZ68)</f>
        <v>2685.8413130000004</v>
      </c>
      <c r="BD68">
        <v>24.07</v>
      </c>
      <c r="BE68">
        <v>7.63</v>
      </c>
      <c r="BF68">
        <v>0.92</v>
      </c>
      <c r="BG68">
        <v>1.97</v>
      </c>
      <c r="BH68">
        <v>5.77</v>
      </c>
      <c r="BI68">
        <v>7.17</v>
      </c>
      <c r="BJ68">
        <v>3.11</v>
      </c>
      <c r="BK68">
        <v>4.03</v>
      </c>
      <c r="BL68">
        <v>2.2999999999999998</v>
      </c>
      <c r="BM68">
        <v>0.95</v>
      </c>
      <c r="BN68">
        <v>0.5</v>
      </c>
      <c r="BO68">
        <v>16.21</v>
      </c>
      <c r="BP68">
        <v>3.98</v>
      </c>
      <c r="BQ68">
        <v>4.3899999999999997</v>
      </c>
      <c r="BR68">
        <v>2.15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85.61</v>
      </c>
    </row>
    <row r="69" spans="1:75">
      <c r="A69" t="s">
        <v>111</v>
      </c>
      <c r="B69">
        <v>0</v>
      </c>
      <c r="C69">
        <v>35.174999999999997</v>
      </c>
      <c r="D69">
        <v>7.56</v>
      </c>
      <c r="E69">
        <v>0</v>
      </c>
      <c r="F69">
        <v>53.213999999999999</v>
      </c>
      <c r="G69">
        <v>16.29</v>
      </c>
      <c r="H69">
        <v>0</v>
      </c>
      <c r="I69">
        <v>50.415999999999997</v>
      </c>
      <c r="J69">
        <v>5.48</v>
      </c>
      <c r="K69">
        <v>215.533728</v>
      </c>
      <c r="L69">
        <v>653.15250000000003</v>
      </c>
      <c r="M69">
        <v>46</v>
      </c>
      <c r="N69">
        <v>118.125</v>
      </c>
      <c r="O69">
        <v>123.66562500000001</v>
      </c>
      <c r="P69">
        <v>138.375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345.375</v>
      </c>
      <c r="V69">
        <v>14.253199</v>
      </c>
      <c r="W69">
        <v>147.515625</v>
      </c>
      <c r="X69">
        <v>0</v>
      </c>
      <c r="Y69">
        <v>0</v>
      </c>
      <c r="Z69">
        <v>6.5537999999999998</v>
      </c>
      <c r="AA69">
        <v>42.66</v>
      </c>
      <c r="AB69">
        <v>26.34008</v>
      </c>
      <c r="AC69">
        <v>19.35568</v>
      </c>
      <c r="AD69">
        <v>27.3447</v>
      </c>
      <c r="AE69">
        <v>49.436556000000003</v>
      </c>
      <c r="AF69">
        <v>19.227</v>
      </c>
      <c r="AG69">
        <v>19.1172</v>
      </c>
      <c r="AH69">
        <v>140.34540000000001</v>
      </c>
      <c r="AI69">
        <v>0</v>
      </c>
      <c r="AJ69">
        <v>0</v>
      </c>
      <c r="AK69">
        <v>50.76</v>
      </c>
      <c r="AL69">
        <v>23.24</v>
      </c>
      <c r="AM69">
        <v>15.740064</v>
      </c>
      <c r="AN69">
        <v>0.78432999999999997</v>
      </c>
      <c r="AO69">
        <v>23.225999999999999</v>
      </c>
      <c r="AP69">
        <v>9.4794</v>
      </c>
      <c r="AQ69">
        <v>62.244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5.48</v>
      </c>
      <c r="AY69">
        <v>0</v>
      </c>
      <c r="AZ69">
        <f t="shared" si="3"/>
        <v>85.59</v>
      </c>
      <c r="BA69">
        <f t="shared" si="4"/>
        <v>2702.658413000001</v>
      </c>
      <c r="BD69">
        <v>24.07</v>
      </c>
      <c r="BE69">
        <v>7.63</v>
      </c>
      <c r="BF69">
        <v>0.87</v>
      </c>
      <c r="BG69">
        <v>1.97</v>
      </c>
      <c r="BH69">
        <v>5.77</v>
      </c>
      <c r="BI69">
        <v>7.17</v>
      </c>
      <c r="BJ69">
        <v>3.11</v>
      </c>
      <c r="BK69">
        <v>4.03</v>
      </c>
      <c r="BL69">
        <v>2.2999999999999998</v>
      </c>
      <c r="BM69">
        <v>0.98</v>
      </c>
      <c r="BN69">
        <v>0.5</v>
      </c>
      <c r="BO69">
        <v>16.21</v>
      </c>
      <c r="BP69">
        <v>3.98</v>
      </c>
      <c r="BQ69">
        <v>4.3899999999999997</v>
      </c>
      <c r="BR69">
        <v>2.15</v>
      </c>
      <c r="BS69">
        <v>0.46</v>
      </c>
      <c r="BT69">
        <v>0</v>
      </c>
      <c r="BU69">
        <v>0</v>
      </c>
      <c r="BV69">
        <v>0</v>
      </c>
      <c r="BW69">
        <f t="shared" si="5"/>
        <v>85.59</v>
      </c>
    </row>
    <row r="70" spans="1:75">
      <c r="A70" t="s">
        <v>112</v>
      </c>
      <c r="B70">
        <v>0</v>
      </c>
      <c r="C70">
        <v>35.174999999999997</v>
      </c>
      <c r="D70">
        <v>7.56</v>
      </c>
      <c r="E70">
        <v>0</v>
      </c>
      <c r="F70">
        <v>53.213999999999999</v>
      </c>
      <c r="G70">
        <v>16.29</v>
      </c>
      <c r="H70">
        <v>0</v>
      </c>
      <c r="I70">
        <v>50.415999999999997</v>
      </c>
      <c r="J70">
        <v>5.48</v>
      </c>
      <c r="K70">
        <v>215.533728</v>
      </c>
      <c r="L70">
        <v>653.15250000000003</v>
      </c>
      <c r="M70">
        <v>46</v>
      </c>
      <c r="N70">
        <v>118.125</v>
      </c>
      <c r="O70">
        <v>123.66562500000001</v>
      </c>
      <c r="P70">
        <v>138.375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345.375</v>
      </c>
      <c r="V70">
        <v>14.253199</v>
      </c>
      <c r="W70">
        <v>147.515625</v>
      </c>
      <c r="X70">
        <v>0</v>
      </c>
      <c r="Y70">
        <v>0</v>
      </c>
      <c r="Z70">
        <v>6.5537999999999998</v>
      </c>
      <c r="AA70">
        <v>42.66</v>
      </c>
      <c r="AB70">
        <v>26.34008</v>
      </c>
      <c r="AC70">
        <v>19.35568</v>
      </c>
      <c r="AD70">
        <v>27.3447</v>
      </c>
      <c r="AE70">
        <v>49.436556000000003</v>
      </c>
      <c r="AF70">
        <v>19.227</v>
      </c>
      <c r="AG70">
        <v>19.1172</v>
      </c>
      <c r="AH70">
        <v>140.34540000000001</v>
      </c>
      <c r="AI70">
        <v>0</v>
      </c>
      <c r="AJ70">
        <v>0</v>
      </c>
      <c r="AK70">
        <v>50.76</v>
      </c>
      <c r="AL70">
        <v>23.24</v>
      </c>
      <c r="AM70">
        <v>15.740064</v>
      </c>
      <c r="AN70">
        <v>0.78432999999999997</v>
      </c>
      <c r="AO70">
        <v>23.225999999999999</v>
      </c>
      <c r="AP70">
        <v>9.4794</v>
      </c>
      <c r="AQ70">
        <v>62.244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5.48</v>
      </c>
      <c r="AY70">
        <v>0</v>
      </c>
      <c r="AZ70">
        <f t="shared" si="3"/>
        <v>85.67</v>
      </c>
      <c r="BA70">
        <f t="shared" si="4"/>
        <v>2702.7384130000009</v>
      </c>
      <c r="BD70">
        <v>24.07</v>
      </c>
      <c r="BE70">
        <v>7.63</v>
      </c>
      <c r="BF70">
        <v>0.92</v>
      </c>
      <c r="BG70">
        <v>1.97</v>
      </c>
      <c r="BH70">
        <v>5.77</v>
      </c>
      <c r="BI70">
        <v>7.17</v>
      </c>
      <c r="BJ70">
        <v>3.11</v>
      </c>
      <c r="BK70">
        <v>4.03</v>
      </c>
      <c r="BL70">
        <v>2.2999999999999998</v>
      </c>
      <c r="BM70">
        <v>1.01</v>
      </c>
      <c r="BN70">
        <v>0.5</v>
      </c>
      <c r="BO70">
        <v>16.21</v>
      </c>
      <c r="BP70">
        <v>3.98</v>
      </c>
      <c r="BQ70">
        <v>4.3899999999999997</v>
      </c>
      <c r="BR70">
        <v>2.15</v>
      </c>
      <c r="BS70">
        <v>0.46</v>
      </c>
      <c r="BT70">
        <v>0</v>
      </c>
      <c r="BU70">
        <v>0</v>
      </c>
      <c r="BV70">
        <v>0</v>
      </c>
      <c r="BW70">
        <f t="shared" si="5"/>
        <v>85.67</v>
      </c>
    </row>
    <row r="71" spans="1:75">
      <c r="A71" t="s">
        <v>113</v>
      </c>
      <c r="B71">
        <v>0</v>
      </c>
      <c r="C71">
        <v>35.174999999999997</v>
      </c>
      <c r="D71">
        <v>7.56</v>
      </c>
      <c r="E71">
        <v>0</v>
      </c>
      <c r="F71">
        <v>53.213999999999999</v>
      </c>
      <c r="G71">
        <v>16.29</v>
      </c>
      <c r="H71">
        <v>0</v>
      </c>
      <c r="I71">
        <v>50.415999999999997</v>
      </c>
      <c r="J71">
        <v>5.48</v>
      </c>
      <c r="K71">
        <v>215.533728</v>
      </c>
      <c r="L71">
        <v>653.15250000000003</v>
      </c>
      <c r="M71">
        <v>46</v>
      </c>
      <c r="N71">
        <v>118.125</v>
      </c>
      <c r="O71">
        <v>123.66562500000001</v>
      </c>
      <c r="P71">
        <v>138.375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345.375</v>
      </c>
      <c r="V71">
        <v>14.253199</v>
      </c>
      <c r="W71">
        <v>147.515625</v>
      </c>
      <c r="X71">
        <v>0</v>
      </c>
      <c r="Y71">
        <v>0</v>
      </c>
      <c r="Z71">
        <v>6.5537999999999998</v>
      </c>
      <c r="AA71">
        <v>42.66</v>
      </c>
      <c r="AB71">
        <v>26.34008</v>
      </c>
      <c r="AC71">
        <v>19.35568</v>
      </c>
      <c r="AD71">
        <v>27.3447</v>
      </c>
      <c r="AE71">
        <v>49.436556000000003</v>
      </c>
      <c r="AF71">
        <v>19.227</v>
      </c>
      <c r="AG71">
        <v>19.1172</v>
      </c>
      <c r="AH71">
        <v>140.34540000000001</v>
      </c>
      <c r="AI71">
        <v>0</v>
      </c>
      <c r="AJ71">
        <v>0</v>
      </c>
      <c r="AK71">
        <v>50.76</v>
      </c>
      <c r="AL71">
        <v>23.24</v>
      </c>
      <c r="AM71">
        <v>15.740064</v>
      </c>
      <c r="AN71">
        <v>0.78432999999999997</v>
      </c>
      <c r="AO71">
        <v>23.225999999999999</v>
      </c>
      <c r="AP71">
        <v>9.4794</v>
      </c>
      <c r="AQ71">
        <v>62.244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5.48</v>
      </c>
      <c r="AY71">
        <v>0</v>
      </c>
      <c r="AZ71">
        <f t="shared" si="3"/>
        <v>85.38000000000001</v>
      </c>
      <c r="BA71">
        <f t="shared" si="4"/>
        <v>2702.448413000001</v>
      </c>
      <c r="BD71">
        <v>24.07</v>
      </c>
      <c r="BE71">
        <v>7.63</v>
      </c>
      <c r="BF71">
        <v>0.87</v>
      </c>
      <c r="BG71">
        <v>1.97</v>
      </c>
      <c r="BH71">
        <v>5.77</v>
      </c>
      <c r="BI71">
        <v>7.17</v>
      </c>
      <c r="BJ71">
        <v>3.11</v>
      </c>
      <c r="BK71">
        <v>4.03</v>
      </c>
      <c r="BL71">
        <v>2.0499999999999998</v>
      </c>
      <c r="BM71">
        <v>1.02</v>
      </c>
      <c r="BN71">
        <v>0.5</v>
      </c>
      <c r="BO71">
        <v>16.21</v>
      </c>
      <c r="BP71">
        <v>3.98</v>
      </c>
      <c r="BQ71">
        <v>4.3899999999999997</v>
      </c>
      <c r="BR71">
        <v>2.15</v>
      </c>
      <c r="BS71">
        <v>0.46</v>
      </c>
      <c r="BT71">
        <v>0</v>
      </c>
      <c r="BU71">
        <v>0</v>
      </c>
      <c r="BV71">
        <v>0</v>
      </c>
      <c r="BW71">
        <f t="shared" si="5"/>
        <v>85.38000000000001</v>
      </c>
    </row>
    <row r="72" spans="1:75">
      <c r="A72" t="s">
        <v>114</v>
      </c>
      <c r="B72">
        <v>0</v>
      </c>
      <c r="C72">
        <v>35.174999999999997</v>
      </c>
      <c r="D72">
        <v>7.56</v>
      </c>
      <c r="E72">
        <v>0</v>
      </c>
      <c r="F72">
        <v>53.213999999999999</v>
      </c>
      <c r="G72">
        <v>16.29</v>
      </c>
      <c r="H72">
        <v>0</v>
      </c>
      <c r="I72">
        <v>50.415999999999997</v>
      </c>
      <c r="J72">
        <v>5.48</v>
      </c>
      <c r="K72">
        <v>215.533728</v>
      </c>
      <c r="L72">
        <v>653.15250000000003</v>
      </c>
      <c r="M72">
        <v>46</v>
      </c>
      <c r="N72">
        <v>118.125</v>
      </c>
      <c r="O72">
        <v>123.66562500000001</v>
      </c>
      <c r="P72">
        <v>138.375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345.375</v>
      </c>
      <c r="V72">
        <v>14.253199</v>
      </c>
      <c r="W72">
        <v>147.515625</v>
      </c>
      <c r="X72">
        <v>0</v>
      </c>
      <c r="Y72">
        <v>0</v>
      </c>
      <c r="Z72">
        <v>6.5537999999999998</v>
      </c>
      <c r="AA72">
        <v>42.66</v>
      </c>
      <c r="AB72">
        <v>26.34008</v>
      </c>
      <c r="AC72">
        <v>19.35568</v>
      </c>
      <c r="AD72">
        <v>27.3447</v>
      </c>
      <c r="AE72">
        <v>49.436556000000003</v>
      </c>
      <c r="AF72">
        <v>19.227</v>
      </c>
      <c r="AG72">
        <v>19.1172</v>
      </c>
      <c r="AH72">
        <v>140.34540000000001</v>
      </c>
      <c r="AI72">
        <v>0</v>
      </c>
      <c r="AJ72">
        <v>0</v>
      </c>
      <c r="AK72">
        <v>50.76</v>
      </c>
      <c r="AL72">
        <v>23.24</v>
      </c>
      <c r="AM72">
        <v>15.740064</v>
      </c>
      <c r="AN72">
        <v>0.78432999999999997</v>
      </c>
      <c r="AO72">
        <v>22.638000000000002</v>
      </c>
      <c r="AP72">
        <v>9.4794</v>
      </c>
      <c r="AQ72">
        <v>62.244</v>
      </c>
      <c r="AR72">
        <v>0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5.48</v>
      </c>
      <c r="AY72">
        <v>0</v>
      </c>
      <c r="AZ72">
        <f t="shared" si="3"/>
        <v>85.43</v>
      </c>
      <c r="BA72">
        <f t="shared" si="4"/>
        <v>2701.9104130000005</v>
      </c>
      <c r="BD72">
        <v>24.07</v>
      </c>
      <c r="BE72">
        <v>7.63</v>
      </c>
      <c r="BF72">
        <v>0.9</v>
      </c>
      <c r="BG72">
        <v>1.97</v>
      </c>
      <c r="BH72">
        <v>5.77</v>
      </c>
      <c r="BI72">
        <v>7.17</v>
      </c>
      <c r="BJ72">
        <v>3.11</v>
      </c>
      <c r="BK72">
        <v>4.03</v>
      </c>
      <c r="BL72">
        <v>2.0499999999999998</v>
      </c>
      <c r="BM72">
        <v>1.04</v>
      </c>
      <c r="BN72">
        <v>0.5</v>
      </c>
      <c r="BO72">
        <v>16.21</v>
      </c>
      <c r="BP72">
        <v>3.98</v>
      </c>
      <c r="BQ72">
        <v>4.3899999999999997</v>
      </c>
      <c r="BR72">
        <v>2.15</v>
      </c>
      <c r="BS72">
        <v>0.46</v>
      </c>
      <c r="BT72">
        <v>0</v>
      </c>
      <c r="BU72">
        <v>0</v>
      </c>
      <c r="BV72">
        <v>0</v>
      </c>
      <c r="BW72">
        <f t="shared" si="5"/>
        <v>85.43</v>
      </c>
    </row>
    <row r="73" spans="1:75">
      <c r="A73" t="s">
        <v>115</v>
      </c>
      <c r="B73">
        <v>0</v>
      </c>
      <c r="C73">
        <v>35.174999999999997</v>
      </c>
      <c r="D73">
        <v>7.56</v>
      </c>
      <c r="E73">
        <v>0</v>
      </c>
      <c r="F73">
        <v>52.128</v>
      </c>
      <c r="G73">
        <v>17.376000000000001</v>
      </c>
      <c r="H73">
        <v>0</v>
      </c>
      <c r="I73">
        <v>50.415999999999997</v>
      </c>
      <c r="J73">
        <v>5.48</v>
      </c>
      <c r="K73">
        <v>215.533728</v>
      </c>
      <c r="L73">
        <v>653.15250000000003</v>
      </c>
      <c r="M73">
        <v>46</v>
      </c>
      <c r="N73">
        <v>118.125</v>
      </c>
      <c r="O73">
        <v>123.66562500000001</v>
      </c>
      <c r="P73">
        <v>138.375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345.375</v>
      </c>
      <c r="V73">
        <v>14.253199</v>
      </c>
      <c r="W73">
        <v>147.515625</v>
      </c>
      <c r="X73">
        <v>0</v>
      </c>
      <c r="Y73">
        <v>0</v>
      </c>
      <c r="Z73">
        <v>6.5537999999999998</v>
      </c>
      <c r="AA73">
        <v>42.66</v>
      </c>
      <c r="AB73">
        <v>39.510120000000001</v>
      </c>
      <c r="AC73">
        <v>19.35568</v>
      </c>
      <c r="AD73">
        <v>27.3447</v>
      </c>
      <c r="AE73">
        <v>49.436556000000003</v>
      </c>
      <c r="AF73">
        <v>19.227</v>
      </c>
      <c r="AG73">
        <v>19.1172</v>
      </c>
      <c r="AH73">
        <v>140.34540000000001</v>
      </c>
      <c r="AI73">
        <v>0</v>
      </c>
      <c r="AJ73">
        <v>0</v>
      </c>
      <c r="AK73">
        <v>50.76</v>
      </c>
      <c r="AL73">
        <v>46.48</v>
      </c>
      <c r="AM73">
        <v>15.740064</v>
      </c>
      <c r="AN73">
        <v>0.78432999999999997</v>
      </c>
      <c r="AO73">
        <v>22.638000000000002</v>
      </c>
      <c r="AP73">
        <v>9.4794</v>
      </c>
      <c r="AQ73">
        <v>62.244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5.48</v>
      </c>
      <c r="AY73">
        <v>0</v>
      </c>
      <c r="AZ73">
        <f t="shared" si="3"/>
        <v>85.460000000000008</v>
      </c>
      <c r="BA73">
        <f t="shared" si="4"/>
        <v>2738.3504530000009</v>
      </c>
      <c r="BD73">
        <v>24.07</v>
      </c>
      <c r="BE73">
        <v>7.63</v>
      </c>
      <c r="BF73">
        <v>0.9</v>
      </c>
      <c r="BG73">
        <v>1.97</v>
      </c>
      <c r="BH73">
        <v>5.77</v>
      </c>
      <c r="BI73">
        <v>7.17</v>
      </c>
      <c r="BJ73">
        <v>3.11</v>
      </c>
      <c r="BK73">
        <v>4.03</v>
      </c>
      <c r="BL73">
        <v>2.0499999999999998</v>
      </c>
      <c r="BM73">
        <v>1.07</v>
      </c>
      <c r="BN73">
        <v>0.5</v>
      </c>
      <c r="BO73">
        <v>16.21</v>
      </c>
      <c r="BP73">
        <v>3.98</v>
      </c>
      <c r="BQ73">
        <v>4.3899999999999997</v>
      </c>
      <c r="BR73">
        <v>2.15</v>
      </c>
      <c r="BS73">
        <v>0.46</v>
      </c>
      <c r="BT73">
        <v>0</v>
      </c>
      <c r="BU73">
        <v>0</v>
      </c>
      <c r="BV73">
        <v>0</v>
      </c>
      <c r="BW73">
        <f t="shared" si="5"/>
        <v>85.460000000000008</v>
      </c>
    </row>
    <row r="74" spans="1:75">
      <c r="A74" t="s">
        <v>116</v>
      </c>
      <c r="B74">
        <v>0</v>
      </c>
      <c r="C74">
        <v>35.174999999999997</v>
      </c>
      <c r="D74">
        <v>7.56</v>
      </c>
      <c r="E74">
        <v>0</v>
      </c>
      <c r="F74">
        <v>47.783999999999999</v>
      </c>
      <c r="G74">
        <v>21.72</v>
      </c>
      <c r="H74">
        <v>0</v>
      </c>
      <c r="I74">
        <v>50.415999999999997</v>
      </c>
      <c r="J74">
        <v>5.48</v>
      </c>
      <c r="K74">
        <v>215.533728</v>
      </c>
      <c r="L74">
        <v>653.15250000000003</v>
      </c>
      <c r="M74">
        <v>46</v>
      </c>
      <c r="N74">
        <v>118.125</v>
      </c>
      <c r="O74">
        <v>123.66562500000001</v>
      </c>
      <c r="P74">
        <v>138.375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345.375</v>
      </c>
      <c r="V74">
        <v>14.253199</v>
      </c>
      <c r="W74">
        <v>147.515625</v>
      </c>
      <c r="X74">
        <v>0</v>
      </c>
      <c r="Y74">
        <v>0</v>
      </c>
      <c r="Z74">
        <v>6.5537999999999998</v>
      </c>
      <c r="AA74">
        <v>42.66</v>
      </c>
      <c r="AB74">
        <v>39.510120000000001</v>
      </c>
      <c r="AC74">
        <v>19.35568</v>
      </c>
      <c r="AD74">
        <v>27.3447</v>
      </c>
      <c r="AE74">
        <v>49.436556000000003</v>
      </c>
      <c r="AF74">
        <v>19.227</v>
      </c>
      <c r="AG74">
        <v>19.1172</v>
      </c>
      <c r="AH74">
        <v>140.34540000000001</v>
      </c>
      <c r="AI74">
        <v>3.1825000000000001</v>
      </c>
      <c r="AJ74">
        <v>0</v>
      </c>
      <c r="AK74">
        <v>50.76</v>
      </c>
      <c r="AL74">
        <v>46.48</v>
      </c>
      <c r="AM74">
        <v>15.740064</v>
      </c>
      <c r="AN74">
        <v>0.78432999999999997</v>
      </c>
      <c r="AO74">
        <v>22.638000000000002</v>
      </c>
      <c r="AP74">
        <v>9.4794</v>
      </c>
      <c r="AQ74">
        <v>62.244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5.48</v>
      </c>
      <c r="AY74">
        <v>0</v>
      </c>
      <c r="AZ74">
        <f t="shared" si="3"/>
        <v>85.48</v>
      </c>
      <c r="BA74">
        <f t="shared" si="4"/>
        <v>2741.5529530000008</v>
      </c>
      <c r="BD74">
        <v>24.07</v>
      </c>
      <c r="BE74">
        <v>7.63</v>
      </c>
      <c r="BF74">
        <v>0.9</v>
      </c>
      <c r="BG74">
        <v>1.97</v>
      </c>
      <c r="BH74">
        <v>5.77</v>
      </c>
      <c r="BI74">
        <v>7.17</v>
      </c>
      <c r="BJ74">
        <v>3.11</v>
      </c>
      <c r="BK74">
        <v>4.03</v>
      </c>
      <c r="BL74">
        <v>2.0499999999999998</v>
      </c>
      <c r="BM74">
        <v>1.0900000000000001</v>
      </c>
      <c r="BN74">
        <v>0.5</v>
      </c>
      <c r="BO74">
        <v>16.21</v>
      </c>
      <c r="BP74">
        <v>3.98</v>
      </c>
      <c r="BQ74">
        <v>4.3899999999999997</v>
      </c>
      <c r="BR74">
        <v>2.15</v>
      </c>
      <c r="BS74">
        <v>0.46</v>
      </c>
      <c r="BT74">
        <v>0</v>
      </c>
      <c r="BU74">
        <v>0</v>
      </c>
      <c r="BV74">
        <v>0</v>
      </c>
      <c r="BW74">
        <f t="shared" si="5"/>
        <v>85.48</v>
      </c>
    </row>
    <row r="75" spans="1:75">
      <c r="A75" t="s">
        <v>117</v>
      </c>
      <c r="B75">
        <v>0</v>
      </c>
      <c r="C75">
        <v>34.65</v>
      </c>
      <c r="D75">
        <v>8.4</v>
      </c>
      <c r="E75">
        <v>0</v>
      </c>
      <c r="F75">
        <v>47.783999999999999</v>
      </c>
      <c r="G75">
        <v>21.72</v>
      </c>
      <c r="H75">
        <v>0</v>
      </c>
      <c r="I75">
        <v>50.415999999999997</v>
      </c>
      <c r="J75">
        <v>5.48</v>
      </c>
      <c r="K75">
        <v>215.533728</v>
      </c>
      <c r="L75">
        <v>653.15250000000003</v>
      </c>
      <c r="M75">
        <v>46</v>
      </c>
      <c r="N75">
        <v>118.125</v>
      </c>
      <c r="O75">
        <v>123.66562500000001</v>
      </c>
      <c r="P75">
        <v>138.375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345.375</v>
      </c>
      <c r="V75">
        <v>14.253199</v>
      </c>
      <c r="W75">
        <v>147.515625</v>
      </c>
      <c r="X75">
        <v>0</v>
      </c>
      <c r="Y75">
        <v>0</v>
      </c>
      <c r="Z75">
        <v>6.5537999999999998</v>
      </c>
      <c r="AA75">
        <v>42.66</v>
      </c>
      <c r="AB75">
        <v>39.510120000000001</v>
      </c>
      <c r="AC75">
        <v>19.35568</v>
      </c>
      <c r="AD75">
        <v>36.544144000000003</v>
      </c>
      <c r="AE75">
        <v>49.436556000000003</v>
      </c>
      <c r="AF75">
        <v>28.594000000000001</v>
      </c>
      <c r="AG75">
        <v>19.1172</v>
      </c>
      <c r="AH75">
        <v>140.34540000000001</v>
      </c>
      <c r="AI75">
        <v>3.1825000000000001</v>
      </c>
      <c r="AJ75">
        <v>0</v>
      </c>
      <c r="AK75">
        <v>50.76</v>
      </c>
      <c r="AL75">
        <v>46.48</v>
      </c>
      <c r="AM75">
        <v>15.740064</v>
      </c>
      <c r="AN75">
        <v>0.78432999999999997</v>
      </c>
      <c r="AO75">
        <v>22.638000000000002</v>
      </c>
      <c r="AP75">
        <v>9.4794</v>
      </c>
      <c r="AQ75">
        <v>62.244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5.48</v>
      </c>
      <c r="AY75">
        <v>0</v>
      </c>
      <c r="AZ75">
        <f t="shared" si="3"/>
        <v>85.35</v>
      </c>
      <c r="BA75">
        <f t="shared" si="4"/>
        <v>2760.3043970000008</v>
      </c>
      <c r="BD75">
        <v>25.2</v>
      </c>
      <c r="BE75">
        <v>7.44</v>
      </c>
      <c r="BF75">
        <v>0.96</v>
      </c>
      <c r="BG75">
        <v>1.91</v>
      </c>
      <c r="BH75">
        <v>5.77</v>
      </c>
      <c r="BI75">
        <v>7.03</v>
      </c>
      <c r="BJ75">
        <v>3.21</v>
      </c>
      <c r="BK75">
        <v>4.03</v>
      </c>
      <c r="BL75">
        <v>1.96</v>
      </c>
      <c r="BM75">
        <v>1.1100000000000001</v>
      </c>
      <c r="BN75">
        <v>0.49</v>
      </c>
      <c r="BO75">
        <v>15.39</v>
      </c>
      <c r="BP75">
        <v>3.89</v>
      </c>
      <c r="BQ75">
        <v>4.26</v>
      </c>
      <c r="BR75">
        <v>2.2400000000000002</v>
      </c>
      <c r="BS75">
        <v>0.46</v>
      </c>
      <c r="BT75">
        <v>0</v>
      </c>
      <c r="BU75">
        <v>0</v>
      </c>
      <c r="BV75">
        <v>0</v>
      </c>
      <c r="BW75">
        <f t="shared" si="5"/>
        <v>85.35</v>
      </c>
    </row>
    <row r="76" spans="1:75">
      <c r="A76" t="s">
        <v>118</v>
      </c>
      <c r="B76">
        <v>0</v>
      </c>
      <c r="C76">
        <v>34.65</v>
      </c>
      <c r="D76">
        <v>8.4</v>
      </c>
      <c r="E76">
        <v>0</v>
      </c>
      <c r="F76">
        <v>47.783999999999999</v>
      </c>
      <c r="G76">
        <v>21.72</v>
      </c>
      <c r="H76">
        <v>0</v>
      </c>
      <c r="I76">
        <v>50.415999999999997</v>
      </c>
      <c r="J76">
        <v>5.48</v>
      </c>
      <c r="K76">
        <v>215.533728</v>
      </c>
      <c r="L76">
        <v>653.15250000000003</v>
      </c>
      <c r="M76">
        <v>46</v>
      </c>
      <c r="N76">
        <v>118.125</v>
      </c>
      <c r="O76">
        <v>123.66562500000001</v>
      </c>
      <c r="P76">
        <v>138.375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345.375</v>
      </c>
      <c r="V76">
        <v>14.253199</v>
      </c>
      <c r="W76">
        <v>147.515625</v>
      </c>
      <c r="X76">
        <v>0</v>
      </c>
      <c r="Y76">
        <v>0</v>
      </c>
      <c r="Z76">
        <v>6.5537999999999998</v>
      </c>
      <c r="AA76">
        <v>42.66</v>
      </c>
      <c r="AB76">
        <v>39.510120000000001</v>
      </c>
      <c r="AC76">
        <v>19.35568</v>
      </c>
      <c r="AD76">
        <v>36.544144000000003</v>
      </c>
      <c r="AE76">
        <v>49.436556000000003</v>
      </c>
      <c r="AF76">
        <v>28.594000000000001</v>
      </c>
      <c r="AG76">
        <v>19.1172</v>
      </c>
      <c r="AH76">
        <v>140.34540000000001</v>
      </c>
      <c r="AI76">
        <v>6.3650000000000002</v>
      </c>
      <c r="AJ76">
        <v>0</v>
      </c>
      <c r="AK76">
        <v>50.76</v>
      </c>
      <c r="AL76">
        <v>46.48</v>
      </c>
      <c r="AM76">
        <v>15.740064</v>
      </c>
      <c r="AN76">
        <v>0.78432999999999997</v>
      </c>
      <c r="AO76">
        <v>22.638000000000002</v>
      </c>
      <c r="AP76">
        <v>9.4794</v>
      </c>
      <c r="AQ76">
        <v>62.244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5.48</v>
      </c>
      <c r="AY76">
        <v>0</v>
      </c>
      <c r="AZ76">
        <f t="shared" si="3"/>
        <v>85.8</v>
      </c>
      <c r="BA76">
        <f t="shared" si="4"/>
        <v>2763.936897000001</v>
      </c>
      <c r="BD76">
        <v>25.2</v>
      </c>
      <c r="BE76">
        <v>7.44</v>
      </c>
      <c r="BF76">
        <v>0.96</v>
      </c>
      <c r="BG76">
        <v>1.91</v>
      </c>
      <c r="BH76">
        <v>5.77</v>
      </c>
      <c r="BI76">
        <v>7.03</v>
      </c>
      <c r="BJ76">
        <v>3.21</v>
      </c>
      <c r="BK76">
        <v>4.03</v>
      </c>
      <c r="BL76">
        <v>1.96</v>
      </c>
      <c r="BM76">
        <v>1.1399999999999999</v>
      </c>
      <c r="BN76">
        <v>0.49</v>
      </c>
      <c r="BO76">
        <v>15.81</v>
      </c>
      <c r="BP76">
        <v>3.89</v>
      </c>
      <c r="BQ76">
        <v>4.26</v>
      </c>
      <c r="BR76">
        <v>2.2400000000000002</v>
      </c>
      <c r="BS76">
        <v>0.46</v>
      </c>
      <c r="BT76">
        <v>0</v>
      </c>
      <c r="BU76">
        <v>0</v>
      </c>
      <c r="BV76">
        <v>0</v>
      </c>
      <c r="BW76">
        <f t="shared" si="5"/>
        <v>85.8</v>
      </c>
    </row>
    <row r="77" spans="1:75">
      <c r="A77" t="s">
        <v>119</v>
      </c>
      <c r="B77">
        <v>0</v>
      </c>
      <c r="C77">
        <v>34.65</v>
      </c>
      <c r="D77">
        <v>8.4</v>
      </c>
      <c r="E77">
        <v>0</v>
      </c>
      <c r="F77">
        <v>47.783999999999999</v>
      </c>
      <c r="G77">
        <v>21.72</v>
      </c>
      <c r="H77">
        <v>0</v>
      </c>
      <c r="I77">
        <v>50.415999999999997</v>
      </c>
      <c r="J77">
        <v>5.48</v>
      </c>
      <c r="K77">
        <v>215.533728</v>
      </c>
      <c r="L77">
        <v>653.15250000000003</v>
      </c>
      <c r="M77">
        <v>46</v>
      </c>
      <c r="N77">
        <v>118.125</v>
      </c>
      <c r="O77">
        <v>123.66562500000001</v>
      </c>
      <c r="P77">
        <v>138.375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345.375</v>
      </c>
      <c r="V77">
        <v>14.253199</v>
      </c>
      <c r="W77">
        <v>147.515625</v>
      </c>
      <c r="X77">
        <v>0</v>
      </c>
      <c r="Y77">
        <v>0</v>
      </c>
      <c r="Z77">
        <v>6.5537999999999998</v>
      </c>
      <c r="AA77">
        <v>42.66</v>
      </c>
      <c r="AB77">
        <v>39.510120000000001</v>
      </c>
      <c r="AC77">
        <v>19.35568</v>
      </c>
      <c r="AD77">
        <v>36.544144000000003</v>
      </c>
      <c r="AE77">
        <v>49.436556000000003</v>
      </c>
      <c r="AF77">
        <v>28.594000000000001</v>
      </c>
      <c r="AG77">
        <v>19.1172</v>
      </c>
      <c r="AH77">
        <v>140.34540000000001</v>
      </c>
      <c r="AI77">
        <v>6.3650000000000002</v>
      </c>
      <c r="AJ77">
        <v>0</v>
      </c>
      <c r="AK77">
        <v>50.76</v>
      </c>
      <c r="AL77">
        <v>63.91</v>
      </c>
      <c r="AM77">
        <v>15.740064</v>
      </c>
      <c r="AN77">
        <v>0.78432999999999997</v>
      </c>
      <c r="AO77">
        <v>22.638000000000002</v>
      </c>
      <c r="AP77">
        <v>9.4794</v>
      </c>
      <c r="AQ77">
        <v>62.244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5.48</v>
      </c>
      <c r="AY77">
        <v>0</v>
      </c>
      <c r="AZ77">
        <f t="shared" si="3"/>
        <v>85.82</v>
      </c>
      <c r="BA77">
        <f t="shared" si="4"/>
        <v>2781.3868970000008</v>
      </c>
      <c r="BD77">
        <v>25.2</v>
      </c>
      <c r="BE77">
        <v>7.44</v>
      </c>
      <c r="BF77">
        <v>0.96</v>
      </c>
      <c r="BG77">
        <v>1.91</v>
      </c>
      <c r="BH77">
        <v>5.77</v>
      </c>
      <c r="BI77">
        <v>7.03</v>
      </c>
      <c r="BJ77">
        <v>3.21</v>
      </c>
      <c r="BK77">
        <v>4.03</v>
      </c>
      <c r="BL77">
        <v>1.96</v>
      </c>
      <c r="BM77">
        <v>1.1599999999999999</v>
      </c>
      <c r="BN77">
        <v>0.49</v>
      </c>
      <c r="BO77">
        <v>15.81</v>
      </c>
      <c r="BP77">
        <v>3.89</v>
      </c>
      <c r="BQ77">
        <v>4.26</v>
      </c>
      <c r="BR77">
        <v>2.2400000000000002</v>
      </c>
      <c r="BS77">
        <v>0.46</v>
      </c>
      <c r="BT77">
        <v>0</v>
      </c>
      <c r="BU77">
        <v>0</v>
      </c>
      <c r="BV77">
        <v>0</v>
      </c>
      <c r="BW77">
        <f t="shared" si="5"/>
        <v>85.82</v>
      </c>
    </row>
    <row r="78" spans="1:75">
      <c r="A78" t="s">
        <v>120</v>
      </c>
      <c r="B78">
        <v>0</v>
      </c>
      <c r="C78">
        <v>34.65</v>
      </c>
      <c r="D78">
        <v>8.4</v>
      </c>
      <c r="E78">
        <v>0</v>
      </c>
      <c r="F78">
        <v>47.783999999999999</v>
      </c>
      <c r="G78">
        <v>21.72</v>
      </c>
      <c r="H78">
        <v>0</v>
      </c>
      <c r="I78">
        <v>50.415999999999997</v>
      </c>
      <c r="J78">
        <v>5.48</v>
      </c>
      <c r="K78">
        <v>215.533728</v>
      </c>
      <c r="L78">
        <v>653.15250000000003</v>
      </c>
      <c r="M78">
        <v>46</v>
      </c>
      <c r="N78">
        <v>118.125</v>
      </c>
      <c r="O78">
        <v>123.66562500000001</v>
      </c>
      <c r="P78">
        <v>138.375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345.375</v>
      </c>
      <c r="V78">
        <v>14.253199</v>
      </c>
      <c r="W78">
        <v>147.515625</v>
      </c>
      <c r="X78">
        <v>0</v>
      </c>
      <c r="Y78">
        <v>0</v>
      </c>
      <c r="Z78">
        <v>13.1076</v>
      </c>
      <c r="AA78">
        <v>42.66</v>
      </c>
      <c r="AB78">
        <v>39.510120000000001</v>
      </c>
      <c r="AC78">
        <v>29.062808</v>
      </c>
      <c r="AD78">
        <v>36.544144000000003</v>
      </c>
      <c r="AE78">
        <v>49.436556000000003</v>
      </c>
      <c r="AF78">
        <v>28.594000000000001</v>
      </c>
      <c r="AG78">
        <v>19.1172</v>
      </c>
      <c r="AH78">
        <v>140.34540000000001</v>
      </c>
      <c r="AI78">
        <v>6.3650000000000002</v>
      </c>
      <c r="AJ78">
        <v>0</v>
      </c>
      <c r="AK78">
        <v>50.76</v>
      </c>
      <c r="AL78">
        <v>80.177999999999997</v>
      </c>
      <c r="AM78">
        <v>15.740064</v>
      </c>
      <c r="AN78">
        <v>0.78432999999999997</v>
      </c>
      <c r="AO78">
        <v>22.638000000000002</v>
      </c>
      <c r="AP78">
        <v>9.4794</v>
      </c>
      <c r="AQ78">
        <v>62.244</v>
      </c>
      <c r="AR78">
        <v>0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5.48</v>
      </c>
      <c r="AY78">
        <v>0</v>
      </c>
      <c r="AZ78">
        <f t="shared" si="3"/>
        <v>85.85</v>
      </c>
      <c r="BA78">
        <f t="shared" si="4"/>
        <v>2813.9458250000002</v>
      </c>
      <c r="BD78">
        <v>25.2</v>
      </c>
      <c r="BE78">
        <v>7.44</v>
      </c>
      <c r="BF78">
        <v>0.96</v>
      </c>
      <c r="BG78">
        <v>1.91</v>
      </c>
      <c r="BH78">
        <v>5.77</v>
      </c>
      <c r="BI78">
        <v>7.03</v>
      </c>
      <c r="BJ78">
        <v>3.21</v>
      </c>
      <c r="BK78">
        <v>4.03</v>
      </c>
      <c r="BL78">
        <v>1.96</v>
      </c>
      <c r="BM78">
        <v>1.19</v>
      </c>
      <c r="BN78">
        <v>0.49</v>
      </c>
      <c r="BO78">
        <v>15.81</v>
      </c>
      <c r="BP78">
        <v>3.89</v>
      </c>
      <c r="BQ78">
        <v>4.26</v>
      </c>
      <c r="BR78">
        <v>2.2400000000000002</v>
      </c>
      <c r="BS78">
        <v>0.46</v>
      </c>
      <c r="BT78">
        <v>0</v>
      </c>
      <c r="BU78">
        <v>0</v>
      </c>
      <c r="BV78">
        <v>0</v>
      </c>
      <c r="BW78">
        <f t="shared" si="5"/>
        <v>85.85</v>
      </c>
    </row>
    <row r="79" spans="1:75">
      <c r="A79" t="s">
        <v>121</v>
      </c>
      <c r="B79">
        <v>0</v>
      </c>
      <c r="C79">
        <v>34.65</v>
      </c>
      <c r="D79">
        <v>8.4</v>
      </c>
      <c r="E79">
        <v>0</v>
      </c>
      <c r="F79">
        <v>47.783999999999999</v>
      </c>
      <c r="G79">
        <v>21.72</v>
      </c>
      <c r="H79">
        <v>0</v>
      </c>
      <c r="I79">
        <v>50.415999999999997</v>
      </c>
      <c r="J79">
        <v>5.48</v>
      </c>
      <c r="K79">
        <v>215.533728</v>
      </c>
      <c r="L79">
        <v>653.15250000000003</v>
      </c>
      <c r="M79">
        <v>46</v>
      </c>
      <c r="N79">
        <v>118.125</v>
      </c>
      <c r="O79">
        <v>123.66562500000001</v>
      </c>
      <c r="P79">
        <v>138.375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345.375</v>
      </c>
      <c r="V79">
        <v>14.253199</v>
      </c>
      <c r="W79">
        <v>147.515625</v>
      </c>
      <c r="X79">
        <v>0</v>
      </c>
      <c r="Y79">
        <v>0</v>
      </c>
      <c r="Z79">
        <v>19.6614</v>
      </c>
      <c r="AA79">
        <v>42.66</v>
      </c>
      <c r="AB79">
        <v>39.510120000000001</v>
      </c>
      <c r="AC79">
        <v>29.062808</v>
      </c>
      <c r="AD79">
        <v>36.544144000000003</v>
      </c>
      <c r="AE79">
        <v>52.089799999999997</v>
      </c>
      <c r="AF79">
        <v>30.171600000000002</v>
      </c>
      <c r="AG79">
        <v>19.1172</v>
      </c>
      <c r="AH79">
        <v>140.34540000000001</v>
      </c>
      <c r="AI79">
        <v>11.457000000000001</v>
      </c>
      <c r="AJ79">
        <v>0</v>
      </c>
      <c r="AK79">
        <v>50.76</v>
      </c>
      <c r="AL79">
        <v>80.177999999999997</v>
      </c>
      <c r="AM79">
        <v>15.740064</v>
      </c>
      <c r="AN79">
        <v>0.78432999999999997</v>
      </c>
      <c r="AO79">
        <v>22.638000000000002</v>
      </c>
      <c r="AP79">
        <v>9.4794</v>
      </c>
      <c r="AQ79">
        <v>62.244</v>
      </c>
      <c r="AR79">
        <v>0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5.48</v>
      </c>
      <c r="AY79">
        <v>0</v>
      </c>
      <c r="AZ79">
        <f t="shared" si="3"/>
        <v>85.87</v>
      </c>
      <c r="BA79">
        <f t="shared" si="4"/>
        <v>2829.8424690000006</v>
      </c>
      <c r="BD79">
        <v>25.2</v>
      </c>
      <c r="BE79">
        <v>7.44</v>
      </c>
      <c r="BF79">
        <v>0.96</v>
      </c>
      <c r="BG79">
        <v>1.91</v>
      </c>
      <c r="BH79">
        <v>5.77</v>
      </c>
      <c r="BI79">
        <v>7.03</v>
      </c>
      <c r="BJ79">
        <v>3.21</v>
      </c>
      <c r="BK79">
        <v>4.03</v>
      </c>
      <c r="BL79">
        <v>1.96</v>
      </c>
      <c r="BM79">
        <v>1.21</v>
      </c>
      <c r="BN79">
        <v>0.49</v>
      </c>
      <c r="BO79">
        <v>15.81</v>
      </c>
      <c r="BP79">
        <v>3.89</v>
      </c>
      <c r="BQ79">
        <v>4.26</v>
      </c>
      <c r="BR79">
        <v>2.2400000000000002</v>
      </c>
      <c r="BS79">
        <v>0.46</v>
      </c>
      <c r="BT79">
        <v>0</v>
      </c>
      <c r="BU79">
        <v>0</v>
      </c>
      <c r="BV79">
        <v>0</v>
      </c>
      <c r="BW79">
        <f t="shared" si="5"/>
        <v>85.87</v>
      </c>
    </row>
    <row r="80" spans="1:75">
      <c r="A80" t="s">
        <v>122</v>
      </c>
      <c r="B80">
        <v>0</v>
      </c>
      <c r="C80">
        <v>34.125</v>
      </c>
      <c r="D80">
        <v>8.4</v>
      </c>
      <c r="E80">
        <v>0</v>
      </c>
      <c r="F80">
        <v>47.783999999999999</v>
      </c>
      <c r="G80">
        <v>21.72</v>
      </c>
      <c r="H80">
        <v>0</v>
      </c>
      <c r="I80">
        <v>50.415999999999997</v>
      </c>
      <c r="J80">
        <v>5.48</v>
      </c>
      <c r="K80">
        <v>215.533728</v>
      </c>
      <c r="L80">
        <v>653.15250000000003</v>
      </c>
      <c r="M80">
        <v>46</v>
      </c>
      <c r="N80">
        <v>118.125</v>
      </c>
      <c r="O80">
        <v>123.66562500000001</v>
      </c>
      <c r="P80">
        <v>138.375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345.375</v>
      </c>
      <c r="V80">
        <v>14.253199</v>
      </c>
      <c r="W80">
        <v>147.515625</v>
      </c>
      <c r="X80">
        <v>0</v>
      </c>
      <c r="Y80">
        <v>0</v>
      </c>
      <c r="Z80">
        <v>19.6614</v>
      </c>
      <c r="AA80">
        <v>42.66</v>
      </c>
      <c r="AB80">
        <v>39.510120000000001</v>
      </c>
      <c r="AC80">
        <v>29.062808</v>
      </c>
      <c r="AD80">
        <v>36.544144000000003</v>
      </c>
      <c r="AE80">
        <v>52.089799999999997</v>
      </c>
      <c r="AF80">
        <v>30.171600000000002</v>
      </c>
      <c r="AG80">
        <v>19.1172</v>
      </c>
      <c r="AH80">
        <v>140.34540000000001</v>
      </c>
      <c r="AI80">
        <v>48.883200000000002</v>
      </c>
      <c r="AJ80">
        <v>0</v>
      </c>
      <c r="AK80">
        <v>50.76</v>
      </c>
      <c r="AL80">
        <v>80.177999999999997</v>
      </c>
      <c r="AM80">
        <v>15.740064</v>
      </c>
      <c r="AN80">
        <v>0.78432999999999997</v>
      </c>
      <c r="AO80">
        <v>22.638000000000002</v>
      </c>
      <c r="AP80">
        <v>9.4794</v>
      </c>
      <c r="AQ80">
        <v>62.244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5.48</v>
      </c>
      <c r="AY80">
        <v>0</v>
      </c>
      <c r="AZ80">
        <f t="shared" si="3"/>
        <v>85.9</v>
      </c>
      <c r="BA80">
        <f t="shared" si="4"/>
        <v>2866.7736690000011</v>
      </c>
      <c r="BD80">
        <v>25.2</v>
      </c>
      <c r="BE80">
        <v>7.44</v>
      </c>
      <c r="BF80">
        <v>0.96</v>
      </c>
      <c r="BG80">
        <v>1.91</v>
      </c>
      <c r="BH80">
        <v>5.77</v>
      </c>
      <c r="BI80">
        <v>7.03</v>
      </c>
      <c r="BJ80">
        <v>3.21</v>
      </c>
      <c r="BK80">
        <v>4.03</v>
      </c>
      <c r="BL80">
        <v>1.96</v>
      </c>
      <c r="BM80">
        <v>1.24</v>
      </c>
      <c r="BN80">
        <v>0.49</v>
      </c>
      <c r="BO80">
        <v>15.81</v>
      </c>
      <c r="BP80">
        <v>3.89</v>
      </c>
      <c r="BQ80">
        <v>4.26</v>
      </c>
      <c r="BR80">
        <v>2.2400000000000002</v>
      </c>
      <c r="BS80">
        <v>0.46</v>
      </c>
      <c r="BT80">
        <v>0</v>
      </c>
      <c r="BU80">
        <v>0</v>
      </c>
      <c r="BV80">
        <v>0</v>
      </c>
      <c r="BW80">
        <f t="shared" si="5"/>
        <v>85.9</v>
      </c>
    </row>
    <row r="81" spans="1:75">
      <c r="A81" t="s">
        <v>123</v>
      </c>
      <c r="B81">
        <v>0</v>
      </c>
      <c r="C81">
        <v>34.125</v>
      </c>
      <c r="D81">
        <v>8.4</v>
      </c>
      <c r="E81">
        <v>0</v>
      </c>
      <c r="F81">
        <v>47.783999999999999</v>
      </c>
      <c r="G81">
        <v>21.72</v>
      </c>
      <c r="H81">
        <v>0</v>
      </c>
      <c r="I81">
        <v>50.415999999999997</v>
      </c>
      <c r="J81">
        <v>5.48</v>
      </c>
      <c r="K81">
        <v>215.533728</v>
      </c>
      <c r="L81">
        <v>653.15250000000003</v>
      </c>
      <c r="M81">
        <v>46</v>
      </c>
      <c r="N81">
        <v>118.125</v>
      </c>
      <c r="O81">
        <v>123.66562500000001</v>
      </c>
      <c r="P81">
        <v>138.375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345.375</v>
      </c>
      <c r="V81">
        <v>14.253199</v>
      </c>
      <c r="W81">
        <v>147.515625</v>
      </c>
      <c r="X81">
        <v>0</v>
      </c>
      <c r="Y81">
        <v>0</v>
      </c>
      <c r="Z81">
        <v>19.6614</v>
      </c>
      <c r="AA81">
        <v>42.66</v>
      </c>
      <c r="AB81">
        <v>39.510120000000001</v>
      </c>
      <c r="AC81">
        <v>29.062808</v>
      </c>
      <c r="AD81">
        <v>36.544144000000003</v>
      </c>
      <c r="AE81">
        <v>52.089799999999997</v>
      </c>
      <c r="AF81">
        <v>30.171600000000002</v>
      </c>
      <c r="AG81">
        <v>19.1172</v>
      </c>
      <c r="AH81">
        <v>140.34540000000001</v>
      </c>
      <c r="AI81">
        <v>48.883200000000002</v>
      </c>
      <c r="AJ81">
        <v>0</v>
      </c>
      <c r="AK81">
        <v>50.76</v>
      </c>
      <c r="AL81">
        <v>80.177999999999997</v>
      </c>
      <c r="AM81">
        <v>15.740064</v>
      </c>
      <c r="AN81">
        <v>0.78432999999999997</v>
      </c>
      <c r="AO81">
        <v>22.638000000000002</v>
      </c>
      <c r="AP81">
        <v>9.4794</v>
      </c>
      <c r="AQ81">
        <v>62.244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5.48</v>
      </c>
      <c r="AY81">
        <v>0</v>
      </c>
      <c r="AZ81">
        <f t="shared" si="3"/>
        <v>85.52</v>
      </c>
      <c r="BA81">
        <f t="shared" si="4"/>
        <v>2866.393669000001</v>
      </c>
      <c r="BD81">
        <v>25.2</v>
      </c>
      <c r="BE81">
        <v>7.44</v>
      </c>
      <c r="BF81">
        <v>0.98</v>
      </c>
      <c r="BG81">
        <v>1.91</v>
      </c>
      <c r="BH81">
        <v>5.77</v>
      </c>
      <c r="BI81">
        <v>7.03</v>
      </c>
      <c r="BJ81">
        <v>3.21</v>
      </c>
      <c r="BK81">
        <v>4.03</v>
      </c>
      <c r="BL81">
        <v>1.96</v>
      </c>
      <c r="BM81">
        <v>1.26</v>
      </c>
      <c r="BN81">
        <v>0.49</v>
      </c>
      <c r="BO81">
        <v>15.39</v>
      </c>
      <c r="BP81">
        <v>3.89</v>
      </c>
      <c r="BQ81">
        <v>4.26</v>
      </c>
      <c r="BR81">
        <v>2.2400000000000002</v>
      </c>
      <c r="BS81">
        <v>0.46</v>
      </c>
      <c r="BT81">
        <v>0</v>
      </c>
      <c r="BU81">
        <v>0</v>
      </c>
      <c r="BV81">
        <v>0</v>
      </c>
      <c r="BW81">
        <f t="shared" si="5"/>
        <v>85.52</v>
      </c>
    </row>
    <row r="82" spans="1:75">
      <c r="A82" t="s">
        <v>124</v>
      </c>
      <c r="B82">
        <v>0</v>
      </c>
      <c r="C82">
        <v>34.125</v>
      </c>
      <c r="D82">
        <v>8.4</v>
      </c>
      <c r="E82">
        <v>0</v>
      </c>
      <c r="F82">
        <v>47.783999999999999</v>
      </c>
      <c r="G82">
        <v>21.72</v>
      </c>
      <c r="H82">
        <v>0</v>
      </c>
      <c r="I82">
        <v>50.415999999999997</v>
      </c>
      <c r="J82">
        <v>5.48</v>
      </c>
      <c r="K82">
        <v>215.533728</v>
      </c>
      <c r="L82">
        <v>653.15250000000003</v>
      </c>
      <c r="M82">
        <v>46</v>
      </c>
      <c r="N82">
        <v>118.125</v>
      </c>
      <c r="O82">
        <v>123.66562500000001</v>
      </c>
      <c r="P82">
        <v>138.375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345.375</v>
      </c>
      <c r="V82">
        <v>14.253199</v>
      </c>
      <c r="W82">
        <v>147.515625</v>
      </c>
      <c r="X82">
        <v>0</v>
      </c>
      <c r="Y82">
        <v>0</v>
      </c>
      <c r="Z82">
        <v>19.6614</v>
      </c>
      <c r="AA82">
        <v>42.66</v>
      </c>
      <c r="AB82">
        <v>39.510120000000001</v>
      </c>
      <c r="AC82">
        <v>29.062808</v>
      </c>
      <c r="AD82">
        <v>36.544144000000003</v>
      </c>
      <c r="AE82">
        <v>52.089799999999997</v>
      </c>
      <c r="AF82">
        <v>30.171600000000002</v>
      </c>
      <c r="AG82">
        <v>19.1172</v>
      </c>
      <c r="AH82">
        <v>140.34540000000001</v>
      </c>
      <c r="AI82">
        <v>48.883200000000002</v>
      </c>
      <c r="AJ82">
        <v>0</v>
      </c>
      <c r="AK82">
        <v>50.76</v>
      </c>
      <c r="AL82">
        <v>80.177999999999997</v>
      </c>
      <c r="AM82">
        <v>15.740064</v>
      </c>
      <c r="AN82">
        <v>0.78432999999999997</v>
      </c>
      <c r="AO82">
        <v>22.638000000000002</v>
      </c>
      <c r="AP82">
        <v>9.4794</v>
      </c>
      <c r="AQ82">
        <v>62.244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5.48</v>
      </c>
      <c r="AY82">
        <v>0</v>
      </c>
      <c r="AZ82">
        <f t="shared" si="3"/>
        <v>85.570000000000007</v>
      </c>
      <c r="BA82">
        <f t="shared" si="4"/>
        <v>2866.4436690000011</v>
      </c>
      <c r="BD82">
        <v>25.2</v>
      </c>
      <c r="BE82">
        <v>7.44</v>
      </c>
      <c r="BF82">
        <v>1.02</v>
      </c>
      <c r="BG82">
        <v>1.91</v>
      </c>
      <c r="BH82">
        <v>5.77</v>
      </c>
      <c r="BI82">
        <v>7.03</v>
      </c>
      <c r="BJ82">
        <v>3.21</v>
      </c>
      <c r="BK82">
        <v>4.03</v>
      </c>
      <c r="BL82">
        <v>1.96</v>
      </c>
      <c r="BM82">
        <v>1.27</v>
      </c>
      <c r="BN82">
        <v>0.49</v>
      </c>
      <c r="BO82">
        <v>15.39</v>
      </c>
      <c r="BP82">
        <v>3.89</v>
      </c>
      <c r="BQ82">
        <v>4.26</v>
      </c>
      <c r="BR82">
        <v>2.2400000000000002</v>
      </c>
      <c r="BS82">
        <v>0.46</v>
      </c>
      <c r="BT82">
        <v>0</v>
      </c>
      <c r="BU82">
        <v>0</v>
      </c>
      <c r="BV82">
        <v>0</v>
      </c>
      <c r="BW82">
        <f t="shared" si="5"/>
        <v>85.570000000000007</v>
      </c>
    </row>
    <row r="83" spans="1:75">
      <c r="A83" t="s">
        <v>125</v>
      </c>
      <c r="B83">
        <v>0</v>
      </c>
      <c r="C83">
        <v>34.125</v>
      </c>
      <c r="D83">
        <v>8.4</v>
      </c>
      <c r="E83">
        <v>0</v>
      </c>
      <c r="F83">
        <v>47.783999999999999</v>
      </c>
      <c r="G83">
        <v>21.72</v>
      </c>
      <c r="H83">
        <v>0</v>
      </c>
      <c r="I83">
        <v>50.415999999999997</v>
      </c>
      <c r="J83">
        <v>5.48</v>
      </c>
      <c r="K83">
        <v>215.533728</v>
      </c>
      <c r="L83">
        <v>653.15250000000003</v>
      </c>
      <c r="M83">
        <v>46</v>
      </c>
      <c r="N83">
        <v>118.125</v>
      </c>
      <c r="O83">
        <v>123.66562500000001</v>
      </c>
      <c r="P83">
        <v>138.375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345.375</v>
      </c>
      <c r="V83">
        <v>14.253199</v>
      </c>
      <c r="W83">
        <v>147.515625</v>
      </c>
      <c r="X83">
        <v>0</v>
      </c>
      <c r="Y83">
        <v>0</v>
      </c>
      <c r="Z83">
        <v>19.6614</v>
      </c>
      <c r="AA83">
        <v>42.66</v>
      </c>
      <c r="AB83">
        <v>39.510120000000001</v>
      </c>
      <c r="AC83">
        <v>29.062808</v>
      </c>
      <c r="AD83">
        <v>36.544144000000003</v>
      </c>
      <c r="AE83">
        <v>52.089799999999997</v>
      </c>
      <c r="AF83">
        <v>30.171600000000002</v>
      </c>
      <c r="AG83">
        <v>19.1172</v>
      </c>
      <c r="AH83">
        <v>140.34540000000001</v>
      </c>
      <c r="AI83">
        <v>48.883200000000002</v>
      </c>
      <c r="AJ83">
        <v>0</v>
      </c>
      <c r="AK83">
        <v>50.76</v>
      </c>
      <c r="AL83">
        <v>80.177999999999997</v>
      </c>
      <c r="AM83">
        <v>15.740064</v>
      </c>
      <c r="AN83">
        <v>0.78432999999999997</v>
      </c>
      <c r="AO83">
        <v>22.638000000000002</v>
      </c>
      <c r="AP83">
        <v>9.4794</v>
      </c>
      <c r="AQ83">
        <v>62.244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5.48</v>
      </c>
      <c r="AY83">
        <v>0</v>
      </c>
      <c r="AZ83">
        <f t="shared" si="3"/>
        <v>85.91</v>
      </c>
      <c r="BA83">
        <f t="shared" si="4"/>
        <v>2866.7836690000008</v>
      </c>
      <c r="BD83">
        <v>25.2</v>
      </c>
      <c r="BE83">
        <v>7.44</v>
      </c>
      <c r="BF83">
        <v>1.08</v>
      </c>
      <c r="BG83">
        <v>1.91</v>
      </c>
      <c r="BH83">
        <v>5.77</v>
      </c>
      <c r="BI83">
        <v>7.03</v>
      </c>
      <c r="BJ83">
        <v>3.21</v>
      </c>
      <c r="BK83">
        <v>4.03</v>
      </c>
      <c r="BL83">
        <v>1.96</v>
      </c>
      <c r="BM83">
        <v>1.3</v>
      </c>
      <c r="BN83">
        <v>0.49</v>
      </c>
      <c r="BO83">
        <v>15.64</v>
      </c>
      <c r="BP83">
        <v>3.89</v>
      </c>
      <c r="BQ83">
        <v>4.26</v>
      </c>
      <c r="BR83">
        <v>2.2400000000000002</v>
      </c>
      <c r="BS83">
        <v>0.46</v>
      </c>
      <c r="BT83">
        <v>0</v>
      </c>
      <c r="BU83">
        <v>0</v>
      </c>
      <c r="BV83">
        <v>0</v>
      </c>
      <c r="BW83">
        <f t="shared" si="5"/>
        <v>85.91</v>
      </c>
    </row>
    <row r="84" spans="1:75">
      <c r="A84" t="s">
        <v>126</v>
      </c>
      <c r="B84">
        <v>0</v>
      </c>
      <c r="C84">
        <v>34.125</v>
      </c>
      <c r="D84">
        <v>8.4</v>
      </c>
      <c r="E84">
        <v>0</v>
      </c>
      <c r="F84">
        <v>47.783999999999999</v>
      </c>
      <c r="G84">
        <v>21.72</v>
      </c>
      <c r="H84">
        <v>0</v>
      </c>
      <c r="I84">
        <v>50.415999999999997</v>
      </c>
      <c r="J84">
        <v>5.48</v>
      </c>
      <c r="K84">
        <v>215.533728</v>
      </c>
      <c r="L84">
        <v>653.15250000000003</v>
      </c>
      <c r="M84">
        <v>46</v>
      </c>
      <c r="N84">
        <v>118.125</v>
      </c>
      <c r="O84">
        <v>123.66562500000001</v>
      </c>
      <c r="P84">
        <v>138.375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345.375</v>
      </c>
      <c r="V84">
        <v>14.253199</v>
      </c>
      <c r="W84">
        <v>147.515625</v>
      </c>
      <c r="X84">
        <v>0</v>
      </c>
      <c r="Y84">
        <v>0</v>
      </c>
      <c r="Z84">
        <v>19.6614</v>
      </c>
      <c r="AA84">
        <v>42.66</v>
      </c>
      <c r="AB84">
        <v>39.510120000000001</v>
      </c>
      <c r="AC84">
        <v>29.062808</v>
      </c>
      <c r="AD84">
        <v>36.544144000000003</v>
      </c>
      <c r="AE84">
        <v>52.089799999999997</v>
      </c>
      <c r="AF84">
        <v>30.171600000000002</v>
      </c>
      <c r="AG84">
        <v>19.1172</v>
      </c>
      <c r="AH84">
        <v>140.34540000000001</v>
      </c>
      <c r="AI84">
        <v>48.883200000000002</v>
      </c>
      <c r="AJ84">
        <v>0</v>
      </c>
      <c r="AK84">
        <v>50.76</v>
      </c>
      <c r="AL84">
        <v>58.1</v>
      </c>
      <c r="AM84">
        <v>15.740064</v>
      </c>
      <c r="AN84">
        <v>0.78432999999999997</v>
      </c>
      <c r="AO84">
        <v>22.638000000000002</v>
      </c>
      <c r="AP84">
        <v>9.4794</v>
      </c>
      <c r="AQ84">
        <v>62.244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5.48</v>
      </c>
      <c r="AY84">
        <v>0</v>
      </c>
      <c r="AZ84">
        <f t="shared" si="3"/>
        <v>85.94</v>
      </c>
      <c r="BA84">
        <f t="shared" si="4"/>
        <v>2844.7356690000011</v>
      </c>
      <c r="BD84">
        <v>25.2</v>
      </c>
      <c r="BE84">
        <v>7.44</v>
      </c>
      <c r="BF84">
        <v>1.08</v>
      </c>
      <c r="BG84">
        <v>1.91</v>
      </c>
      <c r="BH84">
        <v>5.77</v>
      </c>
      <c r="BI84">
        <v>7.03</v>
      </c>
      <c r="BJ84">
        <v>3.21</v>
      </c>
      <c r="BK84">
        <v>4.03</v>
      </c>
      <c r="BL84">
        <v>1.96</v>
      </c>
      <c r="BM84">
        <v>1.33</v>
      </c>
      <c r="BN84">
        <v>0.49</v>
      </c>
      <c r="BO84">
        <v>15.64</v>
      </c>
      <c r="BP84">
        <v>3.89</v>
      </c>
      <c r="BQ84">
        <v>4.26</v>
      </c>
      <c r="BR84">
        <v>2.2400000000000002</v>
      </c>
      <c r="BS84">
        <v>0.46</v>
      </c>
      <c r="BT84">
        <v>0</v>
      </c>
      <c r="BU84">
        <v>0</v>
      </c>
      <c r="BV84">
        <v>0</v>
      </c>
      <c r="BW84">
        <f t="shared" si="5"/>
        <v>85.94</v>
      </c>
    </row>
    <row r="85" spans="1:75">
      <c r="A85" t="s">
        <v>127</v>
      </c>
      <c r="B85">
        <v>0</v>
      </c>
      <c r="C85">
        <v>34.125</v>
      </c>
      <c r="D85">
        <v>8.4</v>
      </c>
      <c r="E85">
        <v>0</v>
      </c>
      <c r="F85">
        <v>47.783999999999999</v>
      </c>
      <c r="G85">
        <v>21.72</v>
      </c>
      <c r="H85">
        <v>0</v>
      </c>
      <c r="I85">
        <v>50.415999999999997</v>
      </c>
      <c r="J85">
        <v>5.48</v>
      </c>
      <c r="K85">
        <v>215.533728</v>
      </c>
      <c r="L85">
        <v>653.15250000000003</v>
      </c>
      <c r="M85">
        <v>46</v>
      </c>
      <c r="N85">
        <v>118.125</v>
      </c>
      <c r="O85">
        <v>123.66562500000001</v>
      </c>
      <c r="P85">
        <v>139.3125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345.375</v>
      </c>
      <c r="V85">
        <v>14.253199</v>
      </c>
      <c r="W85">
        <v>147.515625</v>
      </c>
      <c r="X85">
        <v>0</v>
      </c>
      <c r="Y85">
        <v>0</v>
      </c>
      <c r="Z85">
        <v>19.6614</v>
      </c>
      <c r="AA85">
        <v>42.66</v>
      </c>
      <c r="AB85">
        <v>39.510120000000001</v>
      </c>
      <c r="AC85">
        <v>29.062808</v>
      </c>
      <c r="AD85">
        <v>36.544144000000003</v>
      </c>
      <c r="AE85">
        <v>52.089799999999997</v>
      </c>
      <c r="AF85">
        <v>30.171600000000002</v>
      </c>
      <c r="AG85">
        <v>19.1172</v>
      </c>
      <c r="AH85">
        <v>140.34540000000001</v>
      </c>
      <c r="AI85">
        <v>48.883200000000002</v>
      </c>
      <c r="AJ85">
        <v>0</v>
      </c>
      <c r="AK85">
        <v>50.76</v>
      </c>
      <c r="AL85">
        <v>36.021999999999998</v>
      </c>
      <c r="AM85">
        <v>15.740064</v>
      </c>
      <c r="AN85">
        <v>0.78432999999999997</v>
      </c>
      <c r="AO85">
        <v>22.638000000000002</v>
      </c>
      <c r="AP85">
        <v>9.4794</v>
      </c>
      <c r="AQ85">
        <v>62.244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5.48</v>
      </c>
      <c r="AY85">
        <v>0</v>
      </c>
      <c r="AZ85">
        <f t="shared" si="3"/>
        <v>85.96</v>
      </c>
      <c r="BA85">
        <f t="shared" si="4"/>
        <v>2823.6151690000011</v>
      </c>
      <c r="BD85">
        <v>25.2</v>
      </c>
      <c r="BE85">
        <v>7.44</v>
      </c>
      <c r="BF85">
        <v>1.08</v>
      </c>
      <c r="BG85">
        <v>1.91</v>
      </c>
      <c r="BH85">
        <v>5.77</v>
      </c>
      <c r="BI85">
        <v>7.03</v>
      </c>
      <c r="BJ85">
        <v>3.21</v>
      </c>
      <c r="BK85">
        <v>4.03</v>
      </c>
      <c r="BL85">
        <v>1.96</v>
      </c>
      <c r="BM85">
        <v>1.35</v>
      </c>
      <c r="BN85">
        <v>0.49</v>
      </c>
      <c r="BO85">
        <v>15.64</v>
      </c>
      <c r="BP85">
        <v>3.89</v>
      </c>
      <c r="BQ85">
        <v>4.26</v>
      </c>
      <c r="BR85">
        <v>2.2400000000000002</v>
      </c>
      <c r="BS85">
        <v>0.46</v>
      </c>
      <c r="BT85">
        <v>0</v>
      </c>
      <c r="BU85">
        <v>0</v>
      </c>
      <c r="BV85">
        <v>0</v>
      </c>
      <c r="BW85">
        <f t="shared" si="5"/>
        <v>85.96</v>
      </c>
    </row>
    <row r="86" spans="1:75">
      <c r="A86" t="s">
        <v>128</v>
      </c>
      <c r="B86">
        <v>0</v>
      </c>
      <c r="C86">
        <v>34.125</v>
      </c>
      <c r="D86">
        <v>8.4</v>
      </c>
      <c r="E86">
        <v>0</v>
      </c>
      <c r="F86">
        <v>47.783999999999999</v>
      </c>
      <c r="G86">
        <v>21.72</v>
      </c>
      <c r="H86">
        <v>0</v>
      </c>
      <c r="I86">
        <v>50.415999999999997</v>
      </c>
      <c r="J86">
        <v>5.48</v>
      </c>
      <c r="K86">
        <v>215.533728</v>
      </c>
      <c r="L86">
        <v>653.15250000000003</v>
      </c>
      <c r="M86">
        <v>46</v>
      </c>
      <c r="N86">
        <v>118.125</v>
      </c>
      <c r="O86">
        <v>123.66562500000001</v>
      </c>
      <c r="P86">
        <v>139.3125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345.375</v>
      </c>
      <c r="V86">
        <v>14.253199</v>
      </c>
      <c r="W86">
        <v>147.515625</v>
      </c>
      <c r="X86">
        <v>0</v>
      </c>
      <c r="Y86">
        <v>0</v>
      </c>
      <c r="Z86">
        <v>19.6614</v>
      </c>
      <c r="AA86">
        <v>42.66</v>
      </c>
      <c r="AB86">
        <v>39.510120000000001</v>
      </c>
      <c r="AC86">
        <v>29.062808</v>
      </c>
      <c r="AD86">
        <v>36.544144000000003</v>
      </c>
      <c r="AE86">
        <v>52.089799999999997</v>
      </c>
      <c r="AF86">
        <v>30.171600000000002</v>
      </c>
      <c r="AG86">
        <v>19.1172</v>
      </c>
      <c r="AH86">
        <v>140.34540000000001</v>
      </c>
      <c r="AI86">
        <v>15.276</v>
      </c>
      <c r="AJ86">
        <v>0</v>
      </c>
      <c r="AK86">
        <v>50.76</v>
      </c>
      <c r="AL86">
        <v>36.021999999999998</v>
      </c>
      <c r="AM86">
        <v>15.740064</v>
      </c>
      <c r="AN86">
        <v>0.78432999999999997</v>
      </c>
      <c r="AO86">
        <v>22.638000000000002</v>
      </c>
      <c r="AP86">
        <v>9.4794</v>
      </c>
      <c r="AQ86">
        <v>62.244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5.48</v>
      </c>
      <c r="AY86">
        <v>0</v>
      </c>
      <c r="AZ86">
        <f t="shared" si="3"/>
        <v>85.99</v>
      </c>
      <c r="BA86">
        <f t="shared" si="4"/>
        <v>2790.0379690000004</v>
      </c>
      <c r="BD86">
        <v>25.2</v>
      </c>
      <c r="BE86">
        <v>7.44</v>
      </c>
      <c r="BF86">
        <v>1.08</v>
      </c>
      <c r="BG86">
        <v>1.91</v>
      </c>
      <c r="BH86">
        <v>5.77</v>
      </c>
      <c r="BI86">
        <v>7.03</v>
      </c>
      <c r="BJ86">
        <v>3.21</v>
      </c>
      <c r="BK86">
        <v>4.03</v>
      </c>
      <c r="BL86">
        <v>1.96</v>
      </c>
      <c r="BM86">
        <v>1.38</v>
      </c>
      <c r="BN86">
        <v>0.49</v>
      </c>
      <c r="BO86">
        <v>15.64</v>
      </c>
      <c r="BP86">
        <v>3.89</v>
      </c>
      <c r="BQ86">
        <v>4.26</v>
      </c>
      <c r="BR86">
        <v>2.2400000000000002</v>
      </c>
      <c r="BS86">
        <v>0.46</v>
      </c>
      <c r="BT86">
        <v>0</v>
      </c>
      <c r="BU86">
        <v>0</v>
      </c>
      <c r="BV86">
        <v>0</v>
      </c>
      <c r="BW86">
        <f t="shared" si="5"/>
        <v>85.99</v>
      </c>
    </row>
    <row r="87" spans="1:75">
      <c r="A87" t="s">
        <v>129</v>
      </c>
      <c r="B87">
        <v>0</v>
      </c>
      <c r="C87">
        <v>34.125</v>
      </c>
      <c r="D87">
        <v>8.4</v>
      </c>
      <c r="E87">
        <v>0</v>
      </c>
      <c r="F87">
        <v>52.128</v>
      </c>
      <c r="G87">
        <v>17.376000000000001</v>
      </c>
      <c r="H87">
        <v>0</v>
      </c>
      <c r="I87">
        <v>50.415999999999997</v>
      </c>
      <c r="J87">
        <v>5.48</v>
      </c>
      <c r="K87">
        <v>215.533728</v>
      </c>
      <c r="L87">
        <v>653.15250000000003</v>
      </c>
      <c r="M87">
        <v>46</v>
      </c>
      <c r="N87">
        <v>118.125</v>
      </c>
      <c r="O87">
        <v>123.66562500000001</v>
      </c>
      <c r="P87">
        <v>139.3125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345.375</v>
      </c>
      <c r="V87">
        <v>14.253199</v>
      </c>
      <c r="W87">
        <v>147.515625</v>
      </c>
      <c r="X87">
        <v>0</v>
      </c>
      <c r="Y87">
        <v>0</v>
      </c>
      <c r="Z87">
        <v>3.3</v>
      </c>
      <c r="AA87">
        <v>42.66</v>
      </c>
      <c r="AB87">
        <v>39.510120000000001</v>
      </c>
      <c r="AC87">
        <v>29.062808</v>
      </c>
      <c r="AD87">
        <v>36.544144000000003</v>
      </c>
      <c r="AE87">
        <v>49.436556000000003</v>
      </c>
      <c r="AF87">
        <v>28.594000000000001</v>
      </c>
      <c r="AG87">
        <v>19.1172</v>
      </c>
      <c r="AH87">
        <v>127.845</v>
      </c>
      <c r="AI87">
        <v>14.003</v>
      </c>
      <c r="AJ87">
        <v>0</v>
      </c>
      <c r="AK87">
        <v>50.76</v>
      </c>
      <c r="AL87">
        <v>34.86</v>
      </c>
      <c r="AM87">
        <v>15.740064</v>
      </c>
      <c r="AN87">
        <v>0.78432999999999997</v>
      </c>
      <c r="AO87">
        <v>22.638000000000002</v>
      </c>
      <c r="AP87">
        <v>9.4794</v>
      </c>
      <c r="AQ87">
        <v>62.244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5.48</v>
      </c>
      <c r="AY87">
        <v>0</v>
      </c>
      <c r="AZ87">
        <f t="shared" si="3"/>
        <v>86.149999999999991</v>
      </c>
      <c r="BA87">
        <f t="shared" si="4"/>
        <v>2754.670325000001</v>
      </c>
      <c r="BD87">
        <v>25.2</v>
      </c>
      <c r="BE87">
        <v>7.44</v>
      </c>
      <c r="BF87">
        <v>1.08</v>
      </c>
      <c r="BG87">
        <v>1.91</v>
      </c>
      <c r="BH87">
        <v>5.77</v>
      </c>
      <c r="BI87">
        <v>7.03</v>
      </c>
      <c r="BJ87">
        <v>3.21</v>
      </c>
      <c r="BK87">
        <v>4.03</v>
      </c>
      <c r="BL87">
        <v>2.11</v>
      </c>
      <c r="BM87">
        <v>1.39</v>
      </c>
      <c r="BN87">
        <v>0.49</v>
      </c>
      <c r="BO87">
        <v>15.64</v>
      </c>
      <c r="BP87">
        <v>3.89</v>
      </c>
      <c r="BQ87">
        <v>4.26</v>
      </c>
      <c r="BR87">
        <v>2.2400000000000002</v>
      </c>
      <c r="BS87">
        <v>0.46</v>
      </c>
      <c r="BT87">
        <v>0</v>
      </c>
      <c r="BU87">
        <v>0</v>
      </c>
      <c r="BV87">
        <v>0</v>
      </c>
      <c r="BW87">
        <f t="shared" si="5"/>
        <v>86.149999999999991</v>
      </c>
    </row>
    <row r="88" spans="1:75">
      <c r="A88" t="s">
        <v>130</v>
      </c>
      <c r="B88">
        <v>0</v>
      </c>
      <c r="C88">
        <v>34.125</v>
      </c>
      <c r="D88">
        <v>8.4</v>
      </c>
      <c r="E88">
        <v>0</v>
      </c>
      <c r="F88">
        <v>53.213999999999999</v>
      </c>
      <c r="G88">
        <v>16.29</v>
      </c>
      <c r="H88">
        <v>0</v>
      </c>
      <c r="I88">
        <v>50.415999999999997</v>
      </c>
      <c r="J88">
        <v>5.48</v>
      </c>
      <c r="K88">
        <v>215.533728</v>
      </c>
      <c r="L88">
        <v>653.15250000000003</v>
      </c>
      <c r="M88">
        <v>46</v>
      </c>
      <c r="N88">
        <v>118.125</v>
      </c>
      <c r="O88">
        <v>123.66562500000001</v>
      </c>
      <c r="P88">
        <v>139.3125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345.375</v>
      </c>
      <c r="V88">
        <v>14.253199</v>
      </c>
      <c r="W88">
        <v>147.515625</v>
      </c>
      <c r="X88">
        <v>0</v>
      </c>
      <c r="Y88">
        <v>0</v>
      </c>
      <c r="Z88">
        <v>3.3</v>
      </c>
      <c r="AA88">
        <v>42.66</v>
      </c>
      <c r="AB88">
        <v>39.510120000000001</v>
      </c>
      <c r="AC88">
        <v>29.062808</v>
      </c>
      <c r="AD88">
        <v>36.544144000000003</v>
      </c>
      <c r="AE88">
        <v>49.436556000000003</v>
      </c>
      <c r="AF88">
        <v>28.594000000000001</v>
      </c>
      <c r="AG88">
        <v>19.1172</v>
      </c>
      <c r="AH88">
        <v>127.845</v>
      </c>
      <c r="AI88">
        <v>14.003</v>
      </c>
      <c r="AJ88">
        <v>0</v>
      </c>
      <c r="AK88">
        <v>50.76</v>
      </c>
      <c r="AL88">
        <v>34.86</v>
      </c>
      <c r="AM88">
        <v>15.740064</v>
      </c>
      <c r="AN88">
        <v>0.78432999999999997</v>
      </c>
      <c r="AO88">
        <v>22.638000000000002</v>
      </c>
      <c r="AP88">
        <v>9.4794</v>
      </c>
      <c r="AQ88">
        <v>62.244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5.48</v>
      </c>
      <c r="AY88">
        <v>0</v>
      </c>
      <c r="AZ88">
        <f t="shared" si="3"/>
        <v>85.929999999999993</v>
      </c>
      <c r="BA88">
        <f t="shared" si="4"/>
        <v>2754.4503250000007</v>
      </c>
      <c r="BD88">
        <v>25.2</v>
      </c>
      <c r="BE88">
        <v>7.44</v>
      </c>
      <c r="BF88">
        <v>1.08</v>
      </c>
      <c r="BG88">
        <v>1.91</v>
      </c>
      <c r="BH88">
        <v>5.77</v>
      </c>
      <c r="BI88">
        <v>7.03</v>
      </c>
      <c r="BJ88">
        <v>3.21</v>
      </c>
      <c r="BK88">
        <v>4.03</v>
      </c>
      <c r="BL88">
        <v>2.11</v>
      </c>
      <c r="BM88">
        <v>1.42</v>
      </c>
      <c r="BN88">
        <v>0.49</v>
      </c>
      <c r="BO88">
        <v>15.39</v>
      </c>
      <c r="BP88">
        <v>3.89</v>
      </c>
      <c r="BQ88">
        <v>4.26</v>
      </c>
      <c r="BR88">
        <v>2.2400000000000002</v>
      </c>
      <c r="BS88">
        <v>0.46</v>
      </c>
      <c r="BT88">
        <v>0</v>
      </c>
      <c r="BU88">
        <v>0</v>
      </c>
      <c r="BV88">
        <v>0</v>
      </c>
      <c r="BW88">
        <f t="shared" si="5"/>
        <v>85.929999999999993</v>
      </c>
    </row>
    <row r="89" spans="1:75">
      <c r="A89" t="s">
        <v>131</v>
      </c>
      <c r="B89">
        <v>0</v>
      </c>
      <c r="C89">
        <v>34.125</v>
      </c>
      <c r="D89">
        <v>8.4</v>
      </c>
      <c r="E89">
        <v>0</v>
      </c>
      <c r="F89">
        <v>53.213999999999999</v>
      </c>
      <c r="G89">
        <v>16.29</v>
      </c>
      <c r="H89">
        <v>0</v>
      </c>
      <c r="I89">
        <v>50.415999999999997</v>
      </c>
      <c r="J89">
        <v>5.48</v>
      </c>
      <c r="K89">
        <v>215.533728</v>
      </c>
      <c r="L89">
        <v>653.15250000000003</v>
      </c>
      <c r="M89">
        <v>46</v>
      </c>
      <c r="N89">
        <v>118.125</v>
      </c>
      <c r="O89">
        <v>123.66562500000001</v>
      </c>
      <c r="P89">
        <v>139.3125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345.375</v>
      </c>
      <c r="V89">
        <v>14.253199</v>
      </c>
      <c r="W89">
        <v>147.515625</v>
      </c>
      <c r="X89">
        <v>0</v>
      </c>
      <c r="Y89">
        <v>0</v>
      </c>
      <c r="Z89">
        <v>3.3</v>
      </c>
      <c r="AA89">
        <v>42.66</v>
      </c>
      <c r="AB89">
        <v>39.510120000000001</v>
      </c>
      <c r="AC89">
        <v>29.062808</v>
      </c>
      <c r="AD89">
        <v>36.544144000000003</v>
      </c>
      <c r="AE89">
        <v>49.436556000000003</v>
      </c>
      <c r="AF89">
        <v>28.594000000000001</v>
      </c>
      <c r="AG89">
        <v>19.1172</v>
      </c>
      <c r="AH89">
        <v>127.845</v>
      </c>
      <c r="AI89">
        <v>14.003</v>
      </c>
      <c r="AJ89">
        <v>0</v>
      </c>
      <c r="AK89">
        <v>50.76</v>
      </c>
      <c r="AL89">
        <v>34.86</v>
      </c>
      <c r="AM89">
        <v>15.740064</v>
      </c>
      <c r="AN89">
        <v>0.78432999999999997</v>
      </c>
      <c r="AO89">
        <v>21.462</v>
      </c>
      <c r="AP89">
        <v>9.4794</v>
      </c>
      <c r="AQ89">
        <v>62.244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5.48</v>
      </c>
      <c r="AY89">
        <v>0</v>
      </c>
      <c r="AZ89">
        <f t="shared" si="3"/>
        <v>85.929999999999993</v>
      </c>
      <c r="BA89">
        <f t="shared" si="4"/>
        <v>2753.2743250000008</v>
      </c>
      <c r="BD89">
        <v>25.2</v>
      </c>
      <c r="BE89">
        <v>7.44</v>
      </c>
      <c r="BF89">
        <v>1.08</v>
      </c>
      <c r="BG89">
        <v>1.91</v>
      </c>
      <c r="BH89">
        <v>5.77</v>
      </c>
      <c r="BI89">
        <v>7.03</v>
      </c>
      <c r="BJ89">
        <v>3.21</v>
      </c>
      <c r="BK89">
        <v>4.03</v>
      </c>
      <c r="BL89">
        <v>2.11</v>
      </c>
      <c r="BM89">
        <v>1.42</v>
      </c>
      <c r="BN89">
        <v>0.49</v>
      </c>
      <c r="BO89">
        <v>15.39</v>
      </c>
      <c r="BP89">
        <v>3.89</v>
      </c>
      <c r="BQ89">
        <v>4.26</v>
      </c>
      <c r="BR89">
        <v>2.2400000000000002</v>
      </c>
      <c r="BS89">
        <v>0.46</v>
      </c>
      <c r="BT89">
        <v>0</v>
      </c>
      <c r="BU89">
        <v>0</v>
      </c>
      <c r="BV89">
        <v>0</v>
      </c>
      <c r="BW89">
        <f t="shared" si="5"/>
        <v>85.929999999999993</v>
      </c>
    </row>
    <row r="90" spans="1:75">
      <c r="A90" t="s">
        <v>132</v>
      </c>
      <c r="B90">
        <v>0</v>
      </c>
      <c r="C90">
        <v>34.125</v>
      </c>
      <c r="D90">
        <v>8.4</v>
      </c>
      <c r="E90">
        <v>0</v>
      </c>
      <c r="F90">
        <v>53.213999999999999</v>
      </c>
      <c r="G90">
        <v>16.29</v>
      </c>
      <c r="H90">
        <v>0</v>
      </c>
      <c r="I90">
        <v>50.415999999999997</v>
      </c>
      <c r="J90">
        <v>5.48</v>
      </c>
      <c r="K90">
        <v>215.533728</v>
      </c>
      <c r="L90">
        <v>653.15250000000003</v>
      </c>
      <c r="M90">
        <v>46</v>
      </c>
      <c r="N90">
        <v>118.125</v>
      </c>
      <c r="O90">
        <v>123.66562500000001</v>
      </c>
      <c r="P90">
        <v>139.3125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345.375</v>
      </c>
      <c r="V90">
        <v>14.253199</v>
      </c>
      <c r="W90">
        <v>147.515625</v>
      </c>
      <c r="X90">
        <v>0</v>
      </c>
      <c r="Y90">
        <v>0</v>
      </c>
      <c r="Z90">
        <v>3.3</v>
      </c>
      <c r="AA90">
        <v>42.66</v>
      </c>
      <c r="AB90">
        <v>39.510120000000001</v>
      </c>
      <c r="AC90">
        <v>29.062808</v>
      </c>
      <c r="AD90">
        <v>36.544144000000003</v>
      </c>
      <c r="AE90">
        <v>49.436556000000003</v>
      </c>
      <c r="AF90">
        <v>28.594000000000001</v>
      </c>
      <c r="AG90">
        <v>19.1172</v>
      </c>
      <c r="AH90">
        <v>127.845</v>
      </c>
      <c r="AI90">
        <v>14.003</v>
      </c>
      <c r="AJ90">
        <v>0</v>
      </c>
      <c r="AK90">
        <v>50.76</v>
      </c>
      <c r="AL90">
        <v>34.86</v>
      </c>
      <c r="AM90">
        <v>15.740064</v>
      </c>
      <c r="AN90">
        <v>0.78432999999999997</v>
      </c>
      <c r="AO90">
        <v>21.462</v>
      </c>
      <c r="AP90">
        <v>9.4794</v>
      </c>
      <c r="AQ90">
        <v>62.244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5.48</v>
      </c>
      <c r="AY90">
        <v>0</v>
      </c>
      <c r="AZ90">
        <f t="shared" si="3"/>
        <v>86.35</v>
      </c>
      <c r="BA90">
        <f t="shared" si="4"/>
        <v>2753.6943250000008</v>
      </c>
      <c r="BD90">
        <v>25.2</v>
      </c>
      <c r="BE90">
        <v>7.44</v>
      </c>
      <c r="BF90">
        <v>1.08</v>
      </c>
      <c r="BG90">
        <v>1.91</v>
      </c>
      <c r="BH90">
        <v>5.77</v>
      </c>
      <c r="BI90">
        <v>7.03</v>
      </c>
      <c r="BJ90">
        <v>3.21</v>
      </c>
      <c r="BK90">
        <v>4.03</v>
      </c>
      <c r="BL90">
        <v>2.11</v>
      </c>
      <c r="BM90">
        <v>1.42</v>
      </c>
      <c r="BN90">
        <v>0.49</v>
      </c>
      <c r="BO90">
        <v>15.81</v>
      </c>
      <c r="BP90">
        <v>3.89</v>
      </c>
      <c r="BQ90">
        <v>4.26</v>
      </c>
      <c r="BR90">
        <v>2.2400000000000002</v>
      </c>
      <c r="BS90">
        <v>0.46</v>
      </c>
      <c r="BT90">
        <v>0</v>
      </c>
      <c r="BU90">
        <v>0</v>
      </c>
      <c r="BV90">
        <v>0</v>
      </c>
      <c r="BW90">
        <f t="shared" si="5"/>
        <v>86.35</v>
      </c>
    </row>
    <row r="91" spans="1:75">
      <c r="A91" t="s">
        <v>133</v>
      </c>
      <c r="B91">
        <v>0</v>
      </c>
      <c r="C91">
        <v>34.125</v>
      </c>
      <c r="D91">
        <v>8.4</v>
      </c>
      <c r="E91">
        <v>0</v>
      </c>
      <c r="F91">
        <v>53.213999999999999</v>
      </c>
      <c r="G91">
        <v>16.29</v>
      </c>
      <c r="H91">
        <v>0</v>
      </c>
      <c r="I91">
        <v>50.415999999999997</v>
      </c>
      <c r="J91">
        <v>5.48</v>
      </c>
      <c r="K91">
        <v>215.533728</v>
      </c>
      <c r="L91">
        <v>653.15250000000003</v>
      </c>
      <c r="M91">
        <v>46</v>
      </c>
      <c r="N91">
        <v>118.125</v>
      </c>
      <c r="O91">
        <v>123.66562500000001</v>
      </c>
      <c r="P91">
        <v>139.3125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345.375</v>
      </c>
      <c r="V91">
        <v>14.253199</v>
      </c>
      <c r="W91">
        <v>147.515625</v>
      </c>
      <c r="X91">
        <v>0</v>
      </c>
      <c r="Y91">
        <v>0</v>
      </c>
      <c r="Z91">
        <v>19.6614</v>
      </c>
      <c r="AA91">
        <v>42.66</v>
      </c>
      <c r="AB91">
        <v>39.510120000000001</v>
      </c>
      <c r="AC91">
        <v>29.062808</v>
      </c>
      <c r="AD91">
        <v>36.544144000000003</v>
      </c>
      <c r="AE91">
        <v>52.089799999999997</v>
      </c>
      <c r="AF91">
        <v>30.171600000000002</v>
      </c>
      <c r="AG91">
        <v>19.1172</v>
      </c>
      <c r="AH91">
        <v>140.34540000000001</v>
      </c>
      <c r="AI91">
        <v>14.003</v>
      </c>
      <c r="AJ91">
        <v>0</v>
      </c>
      <c r="AK91">
        <v>50.76</v>
      </c>
      <c r="AL91">
        <v>34.86</v>
      </c>
      <c r="AM91">
        <v>15.740064</v>
      </c>
      <c r="AN91">
        <v>0.78432999999999997</v>
      </c>
      <c r="AO91">
        <v>22.05</v>
      </c>
      <c r="AP91">
        <v>9.4794</v>
      </c>
      <c r="AQ91">
        <v>62.244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5.48</v>
      </c>
      <c r="AY91">
        <v>0</v>
      </c>
      <c r="AZ91">
        <f t="shared" si="3"/>
        <v>86.190000000000012</v>
      </c>
      <c r="BA91">
        <f t="shared" si="4"/>
        <v>2787.2149690000015</v>
      </c>
      <c r="BD91">
        <v>24.07</v>
      </c>
      <c r="BE91">
        <v>7.63</v>
      </c>
      <c r="BF91">
        <v>1.01</v>
      </c>
      <c r="BG91">
        <v>1.97</v>
      </c>
      <c r="BH91">
        <v>5.77</v>
      </c>
      <c r="BI91">
        <v>7.17</v>
      </c>
      <c r="BJ91">
        <v>3.11</v>
      </c>
      <c r="BK91">
        <v>4.09</v>
      </c>
      <c r="BL91">
        <v>2.2599999999999998</v>
      </c>
      <c r="BM91">
        <v>1.42</v>
      </c>
      <c r="BN91">
        <v>0.5</v>
      </c>
      <c r="BO91">
        <v>16.21</v>
      </c>
      <c r="BP91">
        <v>3.98</v>
      </c>
      <c r="BQ91">
        <v>4.3899999999999997</v>
      </c>
      <c r="BR91">
        <v>2.15</v>
      </c>
      <c r="BS91">
        <v>0.46</v>
      </c>
      <c r="BT91">
        <v>0</v>
      </c>
      <c r="BU91">
        <v>0</v>
      </c>
      <c r="BV91">
        <v>0</v>
      </c>
      <c r="BW91">
        <f t="shared" si="5"/>
        <v>86.190000000000012</v>
      </c>
    </row>
    <row r="92" spans="1:75">
      <c r="A92" t="s">
        <v>134</v>
      </c>
      <c r="B92">
        <v>0</v>
      </c>
      <c r="C92">
        <v>34.125</v>
      </c>
      <c r="D92">
        <v>8.4</v>
      </c>
      <c r="E92">
        <v>0</v>
      </c>
      <c r="F92">
        <v>53.213999999999999</v>
      </c>
      <c r="G92">
        <v>16.29</v>
      </c>
      <c r="H92">
        <v>0</v>
      </c>
      <c r="I92">
        <v>50.415999999999997</v>
      </c>
      <c r="J92">
        <v>5.48</v>
      </c>
      <c r="K92">
        <v>215.533728</v>
      </c>
      <c r="L92">
        <v>653.15250000000003</v>
      </c>
      <c r="M92">
        <v>46</v>
      </c>
      <c r="N92">
        <v>118.125</v>
      </c>
      <c r="O92">
        <v>123.66562500000001</v>
      </c>
      <c r="P92">
        <v>139.3125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345.375</v>
      </c>
      <c r="V92">
        <v>14.253199</v>
      </c>
      <c r="W92">
        <v>147.515625</v>
      </c>
      <c r="X92">
        <v>0</v>
      </c>
      <c r="Y92">
        <v>0</v>
      </c>
      <c r="Z92">
        <v>19.6614</v>
      </c>
      <c r="AA92">
        <v>42.66</v>
      </c>
      <c r="AB92">
        <v>39.510120000000001</v>
      </c>
      <c r="AC92">
        <v>29.062808</v>
      </c>
      <c r="AD92">
        <v>36.544144000000003</v>
      </c>
      <c r="AE92">
        <v>52.089799999999997</v>
      </c>
      <c r="AF92">
        <v>30.171600000000002</v>
      </c>
      <c r="AG92">
        <v>19.1172</v>
      </c>
      <c r="AH92">
        <v>140.34540000000001</v>
      </c>
      <c r="AI92">
        <v>14.003</v>
      </c>
      <c r="AJ92">
        <v>0</v>
      </c>
      <c r="AK92">
        <v>50.76</v>
      </c>
      <c r="AL92">
        <v>34.86</v>
      </c>
      <c r="AM92">
        <v>15.740064</v>
      </c>
      <c r="AN92">
        <v>0.78432999999999997</v>
      </c>
      <c r="AO92">
        <v>22.05</v>
      </c>
      <c r="AP92">
        <v>9.4794</v>
      </c>
      <c r="AQ92">
        <v>62.244</v>
      </c>
      <c r="AR92">
        <v>0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5.48</v>
      </c>
      <c r="AY92">
        <v>0</v>
      </c>
      <c r="AZ92">
        <f t="shared" si="3"/>
        <v>86.190000000000012</v>
      </c>
      <c r="BA92">
        <f t="shared" si="4"/>
        <v>2787.2149690000015</v>
      </c>
      <c r="BD92">
        <v>24.07</v>
      </c>
      <c r="BE92">
        <v>7.63</v>
      </c>
      <c r="BF92">
        <v>1.01</v>
      </c>
      <c r="BG92">
        <v>1.97</v>
      </c>
      <c r="BH92">
        <v>5.77</v>
      </c>
      <c r="BI92">
        <v>7.17</v>
      </c>
      <c r="BJ92">
        <v>3.11</v>
      </c>
      <c r="BK92">
        <v>4.09</v>
      </c>
      <c r="BL92">
        <v>2.2599999999999998</v>
      </c>
      <c r="BM92">
        <v>1.42</v>
      </c>
      <c r="BN92">
        <v>0.5</v>
      </c>
      <c r="BO92">
        <v>16.21</v>
      </c>
      <c r="BP92">
        <v>3.98</v>
      </c>
      <c r="BQ92">
        <v>4.3899999999999997</v>
      </c>
      <c r="BR92">
        <v>2.15</v>
      </c>
      <c r="BS92">
        <v>0.46</v>
      </c>
      <c r="BT92">
        <v>0</v>
      </c>
      <c r="BU92">
        <v>0</v>
      </c>
      <c r="BV92">
        <v>0</v>
      </c>
      <c r="BW92">
        <f t="shared" si="5"/>
        <v>86.190000000000012</v>
      </c>
    </row>
    <row r="93" spans="1:75">
      <c r="A93" t="s">
        <v>135</v>
      </c>
      <c r="B93">
        <v>0</v>
      </c>
      <c r="C93">
        <v>34.125</v>
      </c>
      <c r="D93">
        <v>8.4</v>
      </c>
      <c r="E93">
        <v>0</v>
      </c>
      <c r="F93">
        <v>53.213999999999999</v>
      </c>
      <c r="G93">
        <v>16.29</v>
      </c>
      <c r="H93">
        <v>0</v>
      </c>
      <c r="I93">
        <v>50.415999999999997</v>
      </c>
      <c r="J93">
        <v>5.48</v>
      </c>
      <c r="K93">
        <v>215.533728</v>
      </c>
      <c r="L93">
        <v>653.15250000000003</v>
      </c>
      <c r="M93">
        <v>46</v>
      </c>
      <c r="N93">
        <v>118.125</v>
      </c>
      <c r="O93">
        <v>123.66562500000001</v>
      </c>
      <c r="P93">
        <v>139.3125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345.375</v>
      </c>
      <c r="V93">
        <v>14.253199</v>
      </c>
      <c r="W93">
        <v>147.515625</v>
      </c>
      <c r="X93">
        <v>0</v>
      </c>
      <c r="Y93">
        <v>0</v>
      </c>
      <c r="Z93">
        <v>19.6614</v>
      </c>
      <c r="AA93">
        <v>42.66</v>
      </c>
      <c r="AB93">
        <v>39.510120000000001</v>
      </c>
      <c r="AC93">
        <v>29.062808</v>
      </c>
      <c r="AD93">
        <v>36.544144000000003</v>
      </c>
      <c r="AE93">
        <v>52.089799999999997</v>
      </c>
      <c r="AF93">
        <v>30.171600000000002</v>
      </c>
      <c r="AG93">
        <v>19.1172</v>
      </c>
      <c r="AH93">
        <v>140.34540000000001</v>
      </c>
      <c r="AI93">
        <v>14.003</v>
      </c>
      <c r="AJ93">
        <v>0</v>
      </c>
      <c r="AK93">
        <v>50.76</v>
      </c>
      <c r="AL93">
        <v>34.86</v>
      </c>
      <c r="AM93">
        <v>15.740064</v>
      </c>
      <c r="AN93">
        <v>0.78432999999999997</v>
      </c>
      <c r="AO93">
        <v>22.05</v>
      </c>
      <c r="AP93">
        <v>9.4794</v>
      </c>
      <c r="AQ93">
        <v>62.244</v>
      </c>
      <c r="AR93">
        <v>0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5.48</v>
      </c>
      <c r="AY93">
        <v>0</v>
      </c>
      <c r="AZ93">
        <f t="shared" si="3"/>
        <v>86.210000000000008</v>
      </c>
      <c r="BA93">
        <f t="shared" si="4"/>
        <v>2787.2349690000015</v>
      </c>
      <c r="BD93">
        <v>24.07</v>
      </c>
      <c r="BE93">
        <v>7.63</v>
      </c>
      <c r="BF93">
        <v>1.03</v>
      </c>
      <c r="BG93">
        <v>1.97</v>
      </c>
      <c r="BH93">
        <v>5.77</v>
      </c>
      <c r="BI93">
        <v>7.17</v>
      </c>
      <c r="BJ93">
        <v>3.11</v>
      </c>
      <c r="BK93">
        <v>4.09</v>
      </c>
      <c r="BL93">
        <v>2.2599999999999998</v>
      </c>
      <c r="BM93">
        <v>1.42</v>
      </c>
      <c r="BN93">
        <v>0.5</v>
      </c>
      <c r="BO93">
        <v>16.21</v>
      </c>
      <c r="BP93">
        <v>3.98</v>
      </c>
      <c r="BQ93">
        <v>4.3899999999999997</v>
      </c>
      <c r="BR93">
        <v>2.15</v>
      </c>
      <c r="BS93">
        <v>0.46</v>
      </c>
      <c r="BT93">
        <v>0</v>
      </c>
      <c r="BU93">
        <v>0</v>
      </c>
      <c r="BV93">
        <v>0</v>
      </c>
      <c r="BW93">
        <f t="shared" si="5"/>
        <v>86.210000000000008</v>
      </c>
    </row>
    <row r="94" spans="1:75">
      <c r="A94" t="s">
        <v>136</v>
      </c>
      <c r="B94">
        <v>0</v>
      </c>
      <c r="C94">
        <v>34.125</v>
      </c>
      <c r="D94">
        <v>8.4</v>
      </c>
      <c r="E94">
        <v>0</v>
      </c>
      <c r="F94">
        <v>53.213999999999999</v>
      </c>
      <c r="G94">
        <v>16.29</v>
      </c>
      <c r="H94">
        <v>0</v>
      </c>
      <c r="I94">
        <v>50.415999999999997</v>
      </c>
      <c r="J94">
        <v>5.48</v>
      </c>
      <c r="K94">
        <v>215.533728</v>
      </c>
      <c r="L94">
        <v>653.15250000000003</v>
      </c>
      <c r="M94">
        <v>46</v>
      </c>
      <c r="N94">
        <v>118.125</v>
      </c>
      <c r="O94">
        <v>123.66562500000001</v>
      </c>
      <c r="P94">
        <v>139.3125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345.375</v>
      </c>
      <c r="V94">
        <v>14.253199</v>
      </c>
      <c r="W94">
        <v>147.515625</v>
      </c>
      <c r="X94">
        <v>0</v>
      </c>
      <c r="Y94">
        <v>0</v>
      </c>
      <c r="Z94">
        <v>19.6614</v>
      </c>
      <c r="AA94">
        <v>42.66</v>
      </c>
      <c r="AB94">
        <v>39.510120000000001</v>
      </c>
      <c r="AC94">
        <v>29.062808</v>
      </c>
      <c r="AD94">
        <v>36.544144000000003</v>
      </c>
      <c r="AE94">
        <v>52.089799999999997</v>
      </c>
      <c r="AF94">
        <v>30.171600000000002</v>
      </c>
      <c r="AG94">
        <v>19.1172</v>
      </c>
      <c r="AH94">
        <v>140.34540000000001</v>
      </c>
      <c r="AI94">
        <v>14.003</v>
      </c>
      <c r="AJ94">
        <v>0</v>
      </c>
      <c r="AK94">
        <v>50.76</v>
      </c>
      <c r="AL94">
        <v>34.86</v>
      </c>
      <c r="AM94">
        <v>15.740064</v>
      </c>
      <c r="AN94">
        <v>0.78432999999999997</v>
      </c>
      <c r="AO94">
        <v>22.05</v>
      </c>
      <c r="AP94">
        <v>9.4794</v>
      </c>
      <c r="AQ94">
        <v>62.244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5.48</v>
      </c>
      <c r="AY94">
        <v>0</v>
      </c>
      <c r="AZ94">
        <f t="shared" si="3"/>
        <v>86.100000000000009</v>
      </c>
      <c r="BA94">
        <f t="shared" si="4"/>
        <v>2787.1249690000013</v>
      </c>
      <c r="BD94">
        <v>24.07</v>
      </c>
      <c r="BE94">
        <v>7.63</v>
      </c>
      <c r="BF94">
        <v>1.03</v>
      </c>
      <c r="BG94">
        <v>1.97</v>
      </c>
      <c r="BH94">
        <v>5.77</v>
      </c>
      <c r="BI94">
        <v>7.17</v>
      </c>
      <c r="BJ94">
        <v>3.11</v>
      </c>
      <c r="BK94">
        <v>4.04</v>
      </c>
      <c r="BL94">
        <v>2.2000000000000002</v>
      </c>
      <c r="BM94">
        <v>1.42</v>
      </c>
      <c r="BN94">
        <v>0.5</v>
      </c>
      <c r="BO94">
        <v>16.21</v>
      </c>
      <c r="BP94">
        <v>3.98</v>
      </c>
      <c r="BQ94">
        <v>4.3899999999999997</v>
      </c>
      <c r="BR94">
        <v>2.15</v>
      </c>
      <c r="BS94">
        <v>0.46</v>
      </c>
      <c r="BT94">
        <v>0</v>
      </c>
      <c r="BU94">
        <v>0</v>
      </c>
      <c r="BV94">
        <v>0</v>
      </c>
      <c r="BW94">
        <f t="shared" si="5"/>
        <v>86.100000000000009</v>
      </c>
    </row>
    <row r="95" spans="1:75">
      <c r="A95" t="s">
        <v>137</v>
      </c>
      <c r="B95">
        <v>0</v>
      </c>
      <c r="C95">
        <v>34.125</v>
      </c>
      <c r="D95">
        <v>8.4</v>
      </c>
      <c r="E95">
        <v>0</v>
      </c>
      <c r="F95">
        <v>53.213999999999999</v>
      </c>
      <c r="G95">
        <v>16.29</v>
      </c>
      <c r="H95">
        <v>0</v>
      </c>
      <c r="I95">
        <v>50.415999999999997</v>
      </c>
      <c r="J95">
        <v>5.48</v>
      </c>
      <c r="K95">
        <v>215.533728</v>
      </c>
      <c r="L95">
        <v>653.15250000000003</v>
      </c>
      <c r="M95">
        <v>46</v>
      </c>
      <c r="N95">
        <v>118.125</v>
      </c>
      <c r="O95">
        <v>123.66562500000001</v>
      </c>
      <c r="P95">
        <v>139.3125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345.375</v>
      </c>
      <c r="V95">
        <v>14.253199</v>
      </c>
      <c r="W95">
        <v>147.515625</v>
      </c>
      <c r="X95">
        <v>0</v>
      </c>
      <c r="Y95">
        <v>0</v>
      </c>
      <c r="Z95">
        <v>13.1076</v>
      </c>
      <c r="AA95">
        <v>42.66</v>
      </c>
      <c r="AB95">
        <v>39.510120000000001</v>
      </c>
      <c r="AC95">
        <v>19.35568</v>
      </c>
      <c r="AD95">
        <v>36.544144000000003</v>
      </c>
      <c r="AE95">
        <v>49.436556000000003</v>
      </c>
      <c r="AF95">
        <v>28.594000000000001</v>
      </c>
      <c r="AG95">
        <v>19.1172</v>
      </c>
      <c r="AH95">
        <v>140.34540000000001</v>
      </c>
      <c r="AI95">
        <v>14.003</v>
      </c>
      <c r="AJ95">
        <v>0</v>
      </c>
      <c r="AK95">
        <v>50.76</v>
      </c>
      <c r="AL95">
        <v>34.86</v>
      </c>
      <c r="AM95">
        <v>15.996</v>
      </c>
      <c r="AN95">
        <v>0.78432999999999997</v>
      </c>
      <c r="AO95">
        <v>22.05</v>
      </c>
      <c r="AP95">
        <v>9.4794</v>
      </c>
      <c r="AQ95">
        <v>62.244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5.48</v>
      </c>
      <c r="AY95">
        <v>0</v>
      </c>
      <c r="AZ95">
        <f t="shared" si="3"/>
        <v>86.100000000000009</v>
      </c>
      <c r="BA95">
        <f t="shared" si="4"/>
        <v>2766.889133000001</v>
      </c>
      <c r="BD95">
        <v>24.07</v>
      </c>
      <c r="BE95">
        <v>7.63</v>
      </c>
      <c r="BF95">
        <v>1.03</v>
      </c>
      <c r="BG95">
        <v>1.97</v>
      </c>
      <c r="BH95">
        <v>5.77</v>
      </c>
      <c r="BI95">
        <v>7.17</v>
      </c>
      <c r="BJ95">
        <v>3.11</v>
      </c>
      <c r="BK95">
        <v>4.04</v>
      </c>
      <c r="BL95">
        <v>2.2000000000000002</v>
      </c>
      <c r="BM95">
        <v>1.42</v>
      </c>
      <c r="BN95">
        <v>0.5</v>
      </c>
      <c r="BO95">
        <v>16.21</v>
      </c>
      <c r="BP95">
        <v>3.98</v>
      </c>
      <c r="BQ95">
        <v>4.3899999999999997</v>
      </c>
      <c r="BR95">
        <v>2.15</v>
      </c>
      <c r="BS95">
        <v>0.46</v>
      </c>
      <c r="BT95">
        <v>0</v>
      </c>
      <c r="BU95">
        <v>0</v>
      </c>
      <c r="BV95">
        <v>0</v>
      </c>
      <c r="BW95">
        <f t="shared" si="5"/>
        <v>86.100000000000009</v>
      </c>
    </row>
    <row r="96" spans="1:75">
      <c r="A96" t="s">
        <v>138</v>
      </c>
      <c r="B96">
        <v>0</v>
      </c>
      <c r="C96">
        <v>34.125</v>
      </c>
      <c r="D96">
        <v>8.4</v>
      </c>
      <c r="E96">
        <v>0</v>
      </c>
      <c r="F96">
        <v>53.213999999999999</v>
      </c>
      <c r="G96">
        <v>16.29</v>
      </c>
      <c r="H96">
        <v>0</v>
      </c>
      <c r="I96">
        <v>50.415999999999997</v>
      </c>
      <c r="J96">
        <v>5.48</v>
      </c>
      <c r="K96">
        <v>215.533728</v>
      </c>
      <c r="L96">
        <v>653.15250000000003</v>
      </c>
      <c r="M96">
        <v>46</v>
      </c>
      <c r="N96">
        <v>118.125</v>
      </c>
      <c r="O96">
        <v>123.66562500000001</v>
      </c>
      <c r="P96">
        <v>139.3125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345.375</v>
      </c>
      <c r="V96">
        <v>14.253199</v>
      </c>
      <c r="W96">
        <v>147.515625</v>
      </c>
      <c r="X96">
        <v>0</v>
      </c>
      <c r="Y96">
        <v>0</v>
      </c>
      <c r="Z96">
        <v>13.1076</v>
      </c>
      <c r="AA96">
        <v>42.66</v>
      </c>
      <c r="AB96">
        <v>39.510120000000001</v>
      </c>
      <c r="AC96">
        <v>19.35568</v>
      </c>
      <c r="AD96">
        <v>36.544144000000003</v>
      </c>
      <c r="AE96">
        <v>49.436556000000003</v>
      </c>
      <c r="AF96">
        <v>28.594000000000001</v>
      </c>
      <c r="AG96">
        <v>19.1172</v>
      </c>
      <c r="AH96">
        <v>140.34540000000001</v>
      </c>
      <c r="AI96">
        <v>14.003</v>
      </c>
      <c r="AJ96">
        <v>0</v>
      </c>
      <c r="AK96">
        <v>50.76</v>
      </c>
      <c r="AL96">
        <v>34.86</v>
      </c>
      <c r="AM96">
        <v>15.996</v>
      </c>
      <c r="AN96">
        <v>0.78432999999999997</v>
      </c>
      <c r="AO96">
        <v>22.05</v>
      </c>
      <c r="AP96">
        <v>9.4794</v>
      </c>
      <c r="AQ96">
        <v>62.244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5.48</v>
      </c>
      <c r="AY96">
        <v>0</v>
      </c>
      <c r="AZ96">
        <f t="shared" si="3"/>
        <v>86.100000000000009</v>
      </c>
      <c r="BA96">
        <f t="shared" si="4"/>
        <v>2766.889133000001</v>
      </c>
      <c r="BD96">
        <v>24.07</v>
      </c>
      <c r="BE96">
        <v>7.63</v>
      </c>
      <c r="BF96">
        <v>1.03</v>
      </c>
      <c r="BG96">
        <v>1.97</v>
      </c>
      <c r="BH96">
        <v>5.77</v>
      </c>
      <c r="BI96">
        <v>7.17</v>
      </c>
      <c r="BJ96">
        <v>3.11</v>
      </c>
      <c r="BK96">
        <v>4.04</v>
      </c>
      <c r="BL96">
        <v>2.2000000000000002</v>
      </c>
      <c r="BM96">
        <v>1.42</v>
      </c>
      <c r="BN96">
        <v>0.5</v>
      </c>
      <c r="BO96">
        <v>16.21</v>
      </c>
      <c r="BP96">
        <v>3.98</v>
      </c>
      <c r="BQ96">
        <v>4.3899999999999997</v>
      </c>
      <c r="BR96">
        <v>2.15</v>
      </c>
      <c r="BS96">
        <v>0.46</v>
      </c>
      <c r="BT96">
        <v>0</v>
      </c>
      <c r="BU96">
        <v>0</v>
      </c>
      <c r="BV96">
        <v>0</v>
      </c>
      <c r="BW96">
        <f t="shared" si="5"/>
        <v>86.100000000000009</v>
      </c>
    </row>
    <row r="97" spans="1:75">
      <c r="A97" t="s">
        <v>139</v>
      </c>
      <c r="B97">
        <v>0</v>
      </c>
      <c r="C97">
        <v>34.125</v>
      </c>
      <c r="D97">
        <v>8.4</v>
      </c>
      <c r="E97">
        <v>0</v>
      </c>
      <c r="F97">
        <v>53.213999999999999</v>
      </c>
      <c r="G97">
        <v>16.29</v>
      </c>
      <c r="H97">
        <v>0</v>
      </c>
      <c r="I97">
        <v>50.415999999999997</v>
      </c>
      <c r="J97">
        <v>5.48</v>
      </c>
      <c r="K97">
        <v>215.533728</v>
      </c>
      <c r="L97">
        <v>653.15250000000003</v>
      </c>
      <c r="M97">
        <v>46</v>
      </c>
      <c r="N97">
        <v>118.125</v>
      </c>
      <c r="O97">
        <v>123.66562500000001</v>
      </c>
      <c r="P97">
        <v>139.3125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345.375</v>
      </c>
      <c r="V97">
        <v>14.253199</v>
      </c>
      <c r="W97">
        <v>147.515625</v>
      </c>
      <c r="X97">
        <v>0</v>
      </c>
      <c r="Y97">
        <v>0</v>
      </c>
      <c r="Z97">
        <v>13.1076</v>
      </c>
      <c r="AA97">
        <v>42.66</v>
      </c>
      <c r="AB97">
        <v>39.510120000000001</v>
      </c>
      <c r="AC97">
        <v>19.35568</v>
      </c>
      <c r="AD97">
        <v>36.544144000000003</v>
      </c>
      <c r="AE97">
        <v>49.436556000000003</v>
      </c>
      <c r="AF97">
        <v>28.594000000000001</v>
      </c>
      <c r="AG97">
        <v>19.1172</v>
      </c>
      <c r="AH97">
        <v>140.34540000000001</v>
      </c>
      <c r="AI97">
        <v>14.003</v>
      </c>
      <c r="AJ97">
        <v>0</v>
      </c>
      <c r="AK97">
        <v>50.76</v>
      </c>
      <c r="AL97">
        <v>34.86</v>
      </c>
      <c r="AM97">
        <v>15.996</v>
      </c>
      <c r="AN97">
        <v>0.78432999999999997</v>
      </c>
      <c r="AO97">
        <v>22.05</v>
      </c>
      <c r="AP97">
        <v>9.4794</v>
      </c>
      <c r="AQ97">
        <v>62.244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5.48</v>
      </c>
      <c r="AY97">
        <v>0</v>
      </c>
      <c r="AZ97">
        <f t="shared" si="3"/>
        <v>85.580000000000013</v>
      </c>
      <c r="BA97">
        <f t="shared" si="4"/>
        <v>2766.3691330000011</v>
      </c>
      <c r="BD97">
        <v>24.07</v>
      </c>
      <c r="BE97">
        <v>7.11</v>
      </c>
      <c r="BF97">
        <v>1.03</v>
      </c>
      <c r="BG97">
        <v>1.97</v>
      </c>
      <c r="BH97">
        <v>5.77</v>
      </c>
      <c r="BI97">
        <v>7.17</v>
      </c>
      <c r="BJ97">
        <v>3.11</v>
      </c>
      <c r="BK97">
        <v>4.04</v>
      </c>
      <c r="BL97">
        <v>2.2000000000000002</v>
      </c>
      <c r="BM97">
        <v>1.42</v>
      </c>
      <c r="BN97">
        <v>0.5</v>
      </c>
      <c r="BO97">
        <v>16.21</v>
      </c>
      <c r="BP97">
        <v>3.98</v>
      </c>
      <c r="BQ97">
        <v>4.3899999999999997</v>
      </c>
      <c r="BR97">
        <v>2.15</v>
      </c>
      <c r="BS97">
        <v>0.46</v>
      </c>
      <c r="BT97">
        <v>0</v>
      </c>
      <c r="BU97">
        <v>0</v>
      </c>
      <c r="BV97">
        <v>0</v>
      </c>
      <c r="BW97">
        <f t="shared" si="5"/>
        <v>85.580000000000013</v>
      </c>
    </row>
    <row r="98" spans="1:75">
      <c r="A98" t="s">
        <v>140</v>
      </c>
      <c r="B98">
        <v>0</v>
      </c>
      <c r="C98">
        <v>34.125</v>
      </c>
      <c r="D98">
        <v>8.4</v>
      </c>
      <c r="E98">
        <v>0</v>
      </c>
      <c r="F98">
        <v>53.213999999999999</v>
      </c>
      <c r="G98">
        <v>16.29</v>
      </c>
      <c r="H98">
        <v>0</v>
      </c>
      <c r="I98">
        <v>50.415999999999997</v>
      </c>
      <c r="J98">
        <v>5.48</v>
      </c>
      <c r="K98">
        <v>215.533728</v>
      </c>
      <c r="L98">
        <v>653.15250000000003</v>
      </c>
      <c r="M98">
        <v>46</v>
      </c>
      <c r="N98">
        <v>118.125</v>
      </c>
      <c r="O98">
        <v>123.66562500000001</v>
      </c>
      <c r="P98">
        <v>139.3125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345.375</v>
      </c>
      <c r="V98">
        <v>14.253199</v>
      </c>
      <c r="W98">
        <v>147.515625</v>
      </c>
      <c r="X98">
        <v>0</v>
      </c>
      <c r="Y98">
        <v>0</v>
      </c>
      <c r="Z98">
        <v>13.1076</v>
      </c>
      <c r="AA98">
        <v>42.66</v>
      </c>
      <c r="AB98">
        <v>39.510120000000001</v>
      </c>
      <c r="AC98">
        <v>19.35568</v>
      </c>
      <c r="AD98">
        <v>36.544144000000003</v>
      </c>
      <c r="AE98">
        <v>49.436556000000003</v>
      </c>
      <c r="AF98">
        <v>28.594000000000001</v>
      </c>
      <c r="AG98">
        <v>19.1172</v>
      </c>
      <c r="AH98">
        <v>140.34540000000001</v>
      </c>
      <c r="AI98">
        <v>14.003</v>
      </c>
      <c r="AJ98">
        <v>0</v>
      </c>
      <c r="AK98">
        <v>50.76</v>
      </c>
      <c r="AL98">
        <v>34.86</v>
      </c>
      <c r="AM98">
        <v>15.996</v>
      </c>
      <c r="AN98">
        <v>0.78432999999999997</v>
      </c>
      <c r="AO98">
        <v>22.05</v>
      </c>
      <c r="AP98">
        <v>9.4794</v>
      </c>
      <c r="AQ98">
        <v>62.244</v>
      </c>
      <c r="AR98">
        <v>0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5.48</v>
      </c>
      <c r="AY98">
        <v>0</v>
      </c>
      <c r="AZ98">
        <f t="shared" si="3"/>
        <v>84.970000000000013</v>
      </c>
      <c r="BA98">
        <f t="shared" si="4"/>
        <v>2765.7591330000009</v>
      </c>
      <c r="BD98">
        <v>24.07</v>
      </c>
      <c r="BE98">
        <v>6.5</v>
      </c>
      <c r="BF98">
        <v>1.03</v>
      </c>
      <c r="BG98">
        <v>1.97</v>
      </c>
      <c r="BH98">
        <v>5.77</v>
      </c>
      <c r="BI98">
        <v>7.17</v>
      </c>
      <c r="BJ98">
        <v>3.11</v>
      </c>
      <c r="BK98">
        <v>4.04</v>
      </c>
      <c r="BL98">
        <v>2.2000000000000002</v>
      </c>
      <c r="BM98">
        <v>1.42</v>
      </c>
      <c r="BN98">
        <v>0.5</v>
      </c>
      <c r="BO98">
        <v>16.21</v>
      </c>
      <c r="BP98">
        <v>3.98</v>
      </c>
      <c r="BQ98">
        <v>4.3899999999999997</v>
      </c>
      <c r="BR98">
        <v>2.15</v>
      </c>
      <c r="BS98">
        <v>0.46</v>
      </c>
      <c r="BT98">
        <v>0</v>
      </c>
      <c r="BU98">
        <v>0</v>
      </c>
      <c r="BV98">
        <v>0</v>
      </c>
      <c r="BW98">
        <f t="shared" si="5"/>
        <v>84.970000000000013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0.83855625000000034</v>
      </c>
      <c r="D99">
        <f t="shared" si="6"/>
        <v>0.18647999999999981</v>
      </c>
      <c r="E99">
        <f t="shared" si="6"/>
        <v>0</v>
      </c>
      <c r="F99">
        <f t="shared" si="6"/>
        <v>1.2589454999999987</v>
      </c>
      <c r="G99">
        <f t="shared" si="6"/>
        <v>0.40915049999999969</v>
      </c>
      <c r="H99">
        <f t="shared" si="6"/>
        <v>0</v>
      </c>
      <c r="I99">
        <f t="shared" si="6"/>
        <v>1.3236940000000013</v>
      </c>
      <c r="J99">
        <f t="shared" si="6"/>
        <v>9.4530000000000045E-2</v>
      </c>
      <c r="K99">
        <f t="shared" si="6"/>
        <v>5.1728094719999973</v>
      </c>
      <c r="L99">
        <f t="shared" si="6"/>
        <v>15.675659999999962</v>
      </c>
      <c r="M99">
        <f t="shared" si="6"/>
        <v>1.1040000000000001</v>
      </c>
      <c r="N99">
        <f t="shared" si="6"/>
        <v>2.835</v>
      </c>
      <c r="O99">
        <f t="shared" si="6"/>
        <v>2.9679749999999947</v>
      </c>
      <c r="P99">
        <f t="shared" si="6"/>
        <v>3.3374062499999999</v>
      </c>
      <c r="Q99">
        <f t="shared" si="6"/>
        <v>0.52376687999999882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8.2658249999999995</v>
      </c>
      <c r="V99">
        <f t="shared" si="6"/>
        <v>0.34207677599999992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0.29002875000000011</v>
      </c>
      <c r="AA99">
        <f t="shared" si="6"/>
        <v>1.0238399999999988</v>
      </c>
      <c r="AB99">
        <f t="shared" si="6"/>
        <v>0.72105968999999892</v>
      </c>
      <c r="AC99">
        <f t="shared" si="6"/>
        <v>0.48561045199999892</v>
      </c>
      <c r="AD99">
        <f t="shared" si="6"/>
        <v>0.71146946400000055</v>
      </c>
      <c r="AE99">
        <f t="shared" si="6"/>
        <v>1.1944370760000009</v>
      </c>
      <c r="AF99">
        <f t="shared" si="6"/>
        <v>0.52583380000000035</v>
      </c>
      <c r="AG99">
        <f t="shared" si="6"/>
        <v>0.4588127999999993</v>
      </c>
      <c r="AH99">
        <f t="shared" si="6"/>
        <v>2.528442650000001</v>
      </c>
      <c r="AI99">
        <f t="shared" si="6"/>
        <v>0.27076710000000004</v>
      </c>
      <c r="AJ99">
        <f t="shared" si="6"/>
        <v>0</v>
      </c>
      <c r="AK99">
        <f t="shared" si="6"/>
        <v>1.2182400000000029</v>
      </c>
      <c r="AL99">
        <f t="shared" si="6"/>
        <v>1.0487049999999993</v>
      </c>
      <c r="AM99">
        <f t="shared" si="6"/>
        <v>0.37801747200000035</v>
      </c>
      <c r="AN99">
        <f t="shared" si="6"/>
        <v>1.9168259999999968E-2</v>
      </c>
      <c r="AO99">
        <f t="shared" si="6"/>
        <v>0.55536600000000003</v>
      </c>
      <c r="AP99">
        <f t="shared" si="6"/>
        <v>0.2349354000000006</v>
      </c>
      <c r="AQ99">
        <f t="shared" si="6"/>
        <v>1.0386180000000012</v>
      </c>
      <c r="AR99">
        <f t="shared" si="6"/>
        <v>8.9825729999999951E-2</v>
      </c>
      <c r="AS99">
        <f t="shared" si="6"/>
        <v>0</v>
      </c>
      <c r="AT99">
        <f t="shared" si="6"/>
        <v>0.35992319999999939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5.4799999999999974E-2</v>
      </c>
      <c r="AY99">
        <f t="shared" si="6"/>
        <v>0</v>
      </c>
      <c r="AZ99">
        <f t="shared" si="6"/>
        <v>2.0436175000000003</v>
      </c>
      <c r="BA99">
        <f>SUM(B99:AZ99)</f>
        <v>64.778563515999934</v>
      </c>
      <c r="BD99">
        <f t="shared" ref="BD99:BW99" si="7">SUM(BD3:BD98)/4000</f>
        <v>0.58763999999999994</v>
      </c>
      <c r="BE99">
        <f t="shared" si="7"/>
        <v>0.18122750000000015</v>
      </c>
      <c r="BF99">
        <f t="shared" si="7"/>
        <v>2.0115000000000004E-2</v>
      </c>
      <c r="BG99">
        <f t="shared" si="7"/>
        <v>4.6799999999999967E-2</v>
      </c>
      <c r="BH99">
        <f t="shared" si="7"/>
        <v>0.13771999999999981</v>
      </c>
      <c r="BI99">
        <f t="shared" si="7"/>
        <v>0.17095999999999989</v>
      </c>
      <c r="BJ99">
        <f t="shared" si="7"/>
        <v>7.5440000000000118E-2</v>
      </c>
      <c r="BK99">
        <f t="shared" si="7"/>
        <v>9.7992499999999899E-2</v>
      </c>
      <c r="BL99">
        <f t="shared" si="7"/>
        <v>5.2952500000000083E-2</v>
      </c>
      <c r="BM99">
        <f t="shared" si="7"/>
        <v>1.3347500000000005E-2</v>
      </c>
      <c r="BN99">
        <f t="shared" si="7"/>
        <v>1.1920000000000009E-2</v>
      </c>
      <c r="BO99">
        <f t="shared" si="7"/>
        <v>0.38510250000000057</v>
      </c>
      <c r="BP99">
        <f t="shared" si="7"/>
        <v>9.4599999999999948E-2</v>
      </c>
      <c r="BQ99">
        <f t="shared" si="7"/>
        <v>0.1043199999999998</v>
      </c>
      <c r="BR99">
        <f t="shared" si="7"/>
        <v>5.2440000000000112E-2</v>
      </c>
      <c r="BS99">
        <f t="shared" si="7"/>
        <v>1.1040000000000017E-2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2.0436175000000003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6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368</v>
      </c>
      <c r="AU2" s="169"/>
      <c r="AV2" s="205" t="s">
        <v>375</v>
      </c>
      <c r="AW2" s="205" t="s">
        <v>376</v>
      </c>
      <c r="AX2" s="205" t="s">
        <v>377</v>
      </c>
      <c r="AY2" s="169"/>
      <c r="AZ2" s="196"/>
      <c r="BA2" s="216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215.5301</v>
      </c>
      <c r="L3">
        <v>576.97239999999999</v>
      </c>
      <c r="M3">
        <v>46</v>
      </c>
      <c r="N3">
        <v>118.125</v>
      </c>
      <c r="O3">
        <v>123.66562500000001</v>
      </c>
      <c r="P3">
        <v>139.31</v>
      </c>
      <c r="Q3">
        <v>21.82</v>
      </c>
      <c r="R3">
        <v>42.390099999999997</v>
      </c>
      <c r="S3">
        <v>26.3901</v>
      </c>
      <c r="T3">
        <v>0</v>
      </c>
      <c r="U3">
        <v>337.5</v>
      </c>
      <c r="V3">
        <v>14.25</v>
      </c>
      <c r="W3">
        <v>30.959900000000001</v>
      </c>
      <c r="X3">
        <v>147.515625</v>
      </c>
      <c r="Y3">
        <v>0</v>
      </c>
      <c r="Z3">
        <v>13.1076</v>
      </c>
      <c r="AA3">
        <v>42.66</v>
      </c>
      <c r="AB3">
        <v>39.510120000000001</v>
      </c>
      <c r="AC3">
        <v>29.062808</v>
      </c>
      <c r="AD3">
        <v>27.3447</v>
      </c>
      <c r="AE3">
        <v>49.436556000000003</v>
      </c>
      <c r="AF3">
        <v>17.748000000000001</v>
      </c>
      <c r="AG3">
        <v>19.1172</v>
      </c>
      <c r="AH3">
        <v>140.34540000000001</v>
      </c>
      <c r="AI3">
        <v>3.1825000000000001</v>
      </c>
      <c r="AJ3">
        <v>0</v>
      </c>
      <c r="AK3">
        <v>50.76</v>
      </c>
      <c r="AL3">
        <v>47.642000000000003</v>
      </c>
      <c r="AM3">
        <v>15.740064</v>
      </c>
      <c r="AN3">
        <v>0.82259000000000004</v>
      </c>
      <c r="AO3">
        <v>24.108000000000001</v>
      </c>
      <c r="AP3">
        <v>10.888500000000001</v>
      </c>
      <c r="AQ3">
        <v>62.244</v>
      </c>
      <c r="AR3">
        <v>15.456</v>
      </c>
      <c r="AS3">
        <v>32.150280000000002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77.329999999999984</v>
      </c>
      <c r="BA3">
        <f>SUM(B3:AZ3)</f>
        <v>2574.0819680000009</v>
      </c>
      <c r="BB3">
        <v>0</v>
      </c>
      <c r="BD3">
        <v>23.27</v>
      </c>
      <c r="BE3">
        <v>7.38</v>
      </c>
      <c r="BF3">
        <v>0.28000000000000003</v>
      </c>
      <c r="BG3">
        <v>1.97</v>
      </c>
      <c r="BH3">
        <v>5.62</v>
      </c>
      <c r="BI3">
        <v>6.93</v>
      </c>
      <c r="BJ3">
        <v>1.51</v>
      </c>
      <c r="BK3">
        <v>4.03</v>
      </c>
      <c r="BL3">
        <v>0.98</v>
      </c>
      <c r="BM3">
        <v>0</v>
      </c>
      <c r="BN3">
        <v>0.5</v>
      </c>
      <c r="BO3">
        <v>15.67</v>
      </c>
      <c r="BP3">
        <v>3.85</v>
      </c>
      <c r="BQ3">
        <v>4.3899999999999997</v>
      </c>
      <c r="BR3">
        <v>0.75</v>
      </c>
      <c r="BS3">
        <v>0.2</v>
      </c>
      <c r="BT3">
        <v>0</v>
      </c>
      <c r="BU3">
        <v>0</v>
      </c>
      <c r="BV3">
        <v>0</v>
      </c>
      <c r="BW3">
        <f>SUM(BD3:BV3)</f>
        <v>77.329999999999984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215.5301</v>
      </c>
      <c r="L4">
        <v>556.97239999999999</v>
      </c>
      <c r="M4">
        <v>46</v>
      </c>
      <c r="N4">
        <v>118.125</v>
      </c>
      <c r="O4">
        <v>123.66562500000001</v>
      </c>
      <c r="P4">
        <v>139.31</v>
      </c>
      <c r="Q4">
        <v>21.82</v>
      </c>
      <c r="R4">
        <v>42.390099999999997</v>
      </c>
      <c r="S4">
        <v>26.3901</v>
      </c>
      <c r="T4">
        <v>0</v>
      </c>
      <c r="U4">
        <v>337.5</v>
      </c>
      <c r="V4">
        <v>14.25</v>
      </c>
      <c r="W4">
        <v>30.959900000000001</v>
      </c>
      <c r="X4">
        <v>147.515625</v>
      </c>
      <c r="Y4">
        <v>0</v>
      </c>
      <c r="Z4">
        <v>13.1076</v>
      </c>
      <c r="AA4">
        <v>42.66</v>
      </c>
      <c r="AB4">
        <v>39.510120000000001</v>
      </c>
      <c r="AC4">
        <v>29.062808</v>
      </c>
      <c r="AD4">
        <v>27.3447</v>
      </c>
      <c r="AE4">
        <v>49.436556000000003</v>
      </c>
      <c r="AF4">
        <v>17.748000000000001</v>
      </c>
      <c r="AG4">
        <v>19.1172</v>
      </c>
      <c r="AH4">
        <v>140.34540000000001</v>
      </c>
      <c r="AI4">
        <v>3.1825000000000001</v>
      </c>
      <c r="AJ4">
        <v>0</v>
      </c>
      <c r="AK4">
        <v>50.76</v>
      </c>
      <c r="AL4">
        <v>47.642000000000003</v>
      </c>
      <c r="AM4">
        <v>15.740064</v>
      </c>
      <c r="AN4">
        <v>0.82259000000000004</v>
      </c>
      <c r="AO4">
        <v>24.108000000000001</v>
      </c>
      <c r="AP4">
        <v>10.888500000000001</v>
      </c>
      <c r="AQ4">
        <v>62.244</v>
      </c>
      <c r="AR4">
        <v>15.456</v>
      </c>
      <c r="AS4">
        <v>32.150280000000002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77.329999999999984</v>
      </c>
      <c r="BA4">
        <f t="shared" ref="BA4:BA67" si="1">SUM(B4:AZ4)</f>
        <v>2554.0819680000009</v>
      </c>
      <c r="BB4">
        <v>1</v>
      </c>
      <c r="BD4">
        <v>23.27</v>
      </c>
      <c r="BE4">
        <v>7.38</v>
      </c>
      <c r="BF4">
        <v>0.28000000000000003</v>
      </c>
      <c r="BG4">
        <v>1.97</v>
      </c>
      <c r="BH4">
        <v>5.62</v>
      </c>
      <c r="BI4">
        <v>6.93</v>
      </c>
      <c r="BJ4">
        <v>1.51</v>
      </c>
      <c r="BK4">
        <v>4.03</v>
      </c>
      <c r="BL4">
        <v>0.98</v>
      </c>
      <c r="BM4">
        <v>0</v>
      </c>
      <c r="BN4">
        <v>0.5</v>
      </c>
      <c r="BO4">
        <v>15.67</v>
      </c>
      <c r="BP4">
        <v>3.85</v>
      </c>
      <c r="BQ4">
        <v>4.3899999999999997</v>
      </c>
      <c r="BR4">
        <v>0.75</v>
      </c>
      <c r="BS4">
        <v>0.2</v>
      </c>
      <c r="BT4">
        <v>0</v>
      </c>
      <c r="BU4">
        <v>0</v>
      </c>
      <c r="BV4">
        <v>0</v>
      </c>
      <c r="BW4">
        <f t="shared" ref="BW4:BW67" si="2">SUM(BD4:BV4)</f>
        <v>77.329999999999984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188.73820000000001</v>
      </c>
      <c r="L5">
        <v>556.97239999999999</v>
      </c>
      <c r="M5">
        <v>46</v>
      </c>
      <c r="N5">
        <v>118.125</v>
      </c>
      <c r="O5">
        <v>123.66562500000001</v>
      </c>
      <c r="P5">
        <v>139.31</v>
      </c>
      <c r="Q5">
        <v>21.82</v>
      </c>
      <c r="R5">
        <v>42.390099999999997</v>
      </c>
      <c r="S5">
        <v>26.3901</v>
      </c>
      <c r="T5">
        <v>0</v>
      </c>
      <c r="U5">
        <v>337.5</v>
      </c>
      <c r="V5">
        <v>14.25</v>
      </c>
      <c r="W5">
        <v>30.959900000000001</v>
      </c>
      <c r="X5">
        <v>147.515625</v>
      </c>
      <c r="Y5">
        <v>0</v>
      </c>
      <c r="Z5">
        <v>13.1076</v>
      </c>
      <c r="AA5">
        <v>42.66</v>
      </c>
      <c r="AB5">
        <v>39.510120000000001</v>
      </c>
      <c r="AC5">
        <v>29.062808</v>
      </c>
      <c r="AD5">
        <v>27.3447</v>
      </c>
      <c r="AE5">
        <v>49.436556000000003</v>
      </c>
      <c r="AF5">
        <v>19.72</v>
      </c>
      <c r="AG5">
        <v>19.1172</v>
      </c>
      <c r="AH5">
        <v>140.34540000000001</v>
      </c>
      <c r="AI5">
        <v>3.1825000000000001</v>
      </c>
      <c r="AJ5">
        <v>0</v>
      </c>
      <c r="AK5">
        <v>50.76</v>
      </c>
      <c r="AL5">
        <v>47.642000000000003</v>
      </c>
      <c r="AM5">
        <v>15.740064</v>
      </c>
      <c r="AN5">
        <v>0.82259000000000004</v>
      </c>
      <c r="AO5">
        <v>24.108000000000001</v>
      </c>
      <c r="AP5">
        <v>10.760400000000001</v>
      </c>
      <c r="AQ5">
        <v>62.244</v>
      </c>
      <c r="AR5">
        <v>52.991999999999997</v>
      </c>
      <c r="AS5">
        <v>32.150280000000002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77.509999999999991</v>
      </c>
      <c r="BA5">
        <f t="shared" si="1"/>
        <v>2566.8499680000004</v>
      </c>
      <c r="BB5">
        <v>2</v>
      </c>
      <c r="BD5">
        <v>23.27</v>
      </c>
      <c r="BE5">
        <v>7.38</v>
      </c>
      <c r="BF5">
        <v>0.34</v>
      </c>
      <c r="BG5">
        <v>1.97</v>
      </c>
      <c r="BH5">
        <v>5.62</v>
      </c>
      <c r="BI5">
        <v>6.93</v>
      </c>
      <c r="BJ5">
        <v>1.51</v>
      </c>
      <c r="BK5">
        <v>4.03</v>
      </c>
      <c r="BL5">
        <v>0.98</v>
      </c>
      <c r="BM5">
        <v>0</v>
      </c>
      <c r="BN5">
        <v>0.5</v>
      </c>
      <c r="BO5">
        <v>15.67</v>
      </c>
      <c r="BP5">
        <v>3.85</v>
      </c>
      <c r="BQ5">
        <v>4.3899999999999997</v>
      </c>
      <c r="BR5">
        <v>0.87</v>
      </c>
      <c r="BS5">
        <v>0.2</v>
      </c>
      <c r="BT5">
        <v>0</v>
      </c>
      <c r="BU5">
        <v>0</v>
      </c>
      <c r="BV5">
        <v>0</v>
      </c>
      <c r="BW5">
        <f t="shared" si="2"/>
        <v>77.509999999999991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188.73820000000001</v>
      </c>
      <c r="L6">
        <v>536.97239999999999</v>
      </c>
      <c r="M6">
        <v>46</v>
      </c>
      <c r="N6">
        <v>118.125</v>
      </c>
      <c r="O6">
        <v>123.66562500000001</v>
      </c>
      <c r="P6">
        <v>139.31</v>
      </c>
      <c r="Q6">
        <v>21.82</v>
      </c>
      <c r="R6">
        <v>42.390099999999997</v>
      </c>
      <c r="S6">
        <v>26.3901</v>
      </c>
      <c r="T6">
        <v>0</v>
      </c>
      <c r="U6">
        <v>337.5</v>
      </c>
      <c r="V6">
        <v>14.25</v>
      </c>
      <c r="W6">
        <v>30.959900000000001</v>
      </c>
      <c r="X6">
        <v>147.515625</v>
      </c>
      <c r="Y6">
        <v>0</v>
      </c>
      <c r="Z6">
        <v>13.1076</v>
      </c>
      <c r="AA6">
        <v>42.66</v>
      </c>
      <c r="AB6">
        <v>39.510120000000001</v>
      </c>
      <c r="AC6">
        <v>29.062808</v>
      </c>
      <c r="AD6">
        <v>27.3447</v>
      </c>
      <c r="AE6">
        <v>49.436556000000003</v>
      </c>
      <c r="AF6">
        <v>19.72</v>
      </c>
      <c r="AG6">
        <v>19.1172</v>
      </c>
      <c r="AH6">
        <v>116.9545</v>
      </c>
      <c r="AI6">
        <v>3.1825000000000001</v>
      </c>
      <c r="AJ6">
        <v>0</v>
      </c>
      <c r="AK6">
        <v>50.76</v>
      </c>
      <c r="AL6">
        <v>47.642000000000003</v>
      </c>
      <c r="AM6">
        <v>15.740064</v>
      </c>
      <c r="AN6">
        <v>0.82259000000000004</v>
      </c>
      <c r="AO6">
        <v>24.108000000000001</v>
      </c>
      <c r="AP6">
        <v>10.760400000000001</v>
      </c>
      <c r="AQ6">
        <v>62.244</v>
      </c>
      <c r="AR6">
        <v>52.991999999999997</v>
      </c>
      <c r="AS6">
        <v>32.150280000000002</v>
      </c>
      <c r="AT6">
        <v>13.981989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77.509999999999991</v>
      </c>
      <c r="BA6">
        <f t="shared" si="1"/>
        <v>2522.444257000001</v>
      </c>
      <c r="BB6">
        <v>3</v>
      </c>
      <c r="BD6">
        <v>23.27</v>
      </c>
      <c r="BE6">
        <v>7.38</v>
      </c>
      <c r="BF6">
        <v>0.34</v>
      </c>
      <c r="BG6">
        <v>1.97</v>
      </c>
      <c r="BH6">
        <v>5.62</v>
      </c>
      <c r="BI6">
        <v>6.93</v>
      </c>
      <c r="BJ6">
        <v>1.51</v>
      </c>
      <c r="BK6">
        <v>4.03</v>
      </c>
      <c r="BL6">
        <v>0.98</v>
      </c>
      <c r="BM6">
        <v>0</v>
      </c>
      <c r="BN6">
        <v>0.5</v>
      </c>
      <c r="BO6">
        <v>15.67</v>
      </c>
      <c r="BP6">
        <v>3.85</v>
      </c>
      <c r="BQ6">
        <v>4.3899999999999997</v>
      </c>
      <c r="BR6">
        <v>0.87</v>
      </c>
      <c r="BS6">
        <v>0.2</v>
      </c>
      <c r="BT6">
        <v>0</v>
      </c>
      <c r="BU6">
        <v>0</v>
      </c>
      <c r="BV6">
        <v>0</v>
      </c>
      <c r="BW6">
        <f t="shared" si="2"/>
        <v>77.509999999999991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188.73820000000001</v>
      </c>
      <c r="L7">
        <v>455</v>
      </c>
      <c r="M7">
        <v>46</v>
      </c>
      <c r="N7">
        <v>118.125</v>
      </c>
      <c r="O7">
        <v>123.66562500000001</v>
      </c>
      <c r="P7">
        <v>139.31</v>
      </c>
      <c r="Q7">
        <v>17.277699999999999</v>
      </c>
      <c r="R7">
        <v>33.622999999999998</v>
      </c>
      <c r="S7">
        <v>22.687000000000001</v>
      </c>
      <c r="T7">
        <v>0</v>
      </c>
      <c r="U7">
        <v>337.5</v>
      </c>
      <c r="V7">
        <v>14.25</v>
      </c>
      <c r="W7">
        <v>30.959900000000001</v>
      </c>
      <c r="X7">
        <v>147.515625</v>
      </c>
      <c r="Y7">
        <v>0</v>
      </c>
      <c r="Z7">
        <v>13.1076</v>
      </c>
      <c r="AA7">
        <v>42.66</v>
      </c>
      <c r="AB7">
        <v>39.510120000000001</v>
      </c>
      <c r="AC7">
        <v>29.062808</v>
      </c>
      <c r="AD7">
        <v>27.3447</v>
      </c>
      <c r="AE7">
        <v>49.436556000000003</v>
      </c>
      <c r="AF7">
        <v>19.72</v>
      </c>
      <c r="AG7">
        <v>19.1172</v>
      </c>
      <c r="AH7">
        <v>116.9545</v>
      </c>
      <c r="AI7">
        <v>3.1825000000000001</v>
      </c>
      <c r="AJ7">
        <v>0</v>
      </c>
      <c r="AK7">
        <v>50.76</v>
      </c>
      <c r="AL7">
        <v>47.642000000000003</v>
      </c>
      <c r="AM7">
        <v>15.740064</v>
      </c>
      <c r="AN7">
        <v>0.82259000000000004</v>
      </c>
      <c r="AO7">
        <v>24.108000000000001</v>
      </c>
      <c r="AP7">
        <v>10.760400000000001</v>
      </c>
      <c r="AQ7">
        <v>61.929000000000002</v>
      </c>
      <c r="AR7">
        <v>11.04</v>
      </c>
      <c r="AS7">
        <v>13.452</v>
      </c>
      <c r="AT7">
        <v>13.038669000000001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77.559999999999988</v>
      </c>
      <c r="BA7">
        <f t="shared" si="1"/>
        <v>2361.6007570000011</v>
      </c>
      <c r="BB7">
        <v>4</v>
      </c>
      <c r="BD7">
        <v>23.27</v>
      </c>
      <c r="BE7">
        <v>7.38</v>
      </c>
      <c r="BF7">
        <v>0.39</v>
      </c>
      <c r="BG7">
        <v>1.97</v>
      </c>
      <c r="BH7">
        <v>5.62</v>
      </c>
      <c r="BI7">
        <v>6.93</v>
      </c>
      <c r="BJ7">
        <v>1.51</v>
      </c>
      <c r="BK7">
        <v>4.03</v>
      </c>
      <c r="BL7">
        <v>0.98</v>
      </c>
      <c r="BM7">
        <v>0</v>
      </c>
      <c r="BN7">
        <v>0.5</v>
      </c>
      <c r="BO7">
        <v>15.67</v>
      </c>
      <c r="BP7">
        <v>3.85</v>
      </c>
      <c r="BQ7">
        <v>4.3899999999999997</v>
      </c>
      <c r="BR7">
        <v>0.87</v>
      </c>
      <c r="BS7">
        <v>0.2</v>
      </c>
      <c r="BT7">
        <v>0</v>
      </c>
      <c r="BU7">
        <v>0</v>
      </c>
      <c r="BV7">
        <v>0</v>
      </c>
      <c r="BW7">
        <f t="shared" si="2"/>
        <v>77.559999999999988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188.73820000000001</v>
      </c>
      <c r="L8">
        <v>445</v>
      </c>
      <c r="M8">
        <v>46</v>
      </c>
      <c r="N8">
        <v>118.125</v>
      </c>
      <c r="O8">
        <v>123.66562500000001</v>
      </c>
      <c r="P8">
        <v>139.31</v>
      </c>
      <c r="Q8">
        <v>17.277699999999999</v>
      </c>
      <c r="R8">
        <v>34.622999999999998</v>
      </c>
      <c r="S8">
        <v>21.687000000000001</v>
      </c>
      <c r="T8">
        <v>0</v>
      </c>
      <c r="U8">
        <v>337.5</v>
      </c>
      <c r="V8">
        <v>14.25</v>
      </c>
      <c r="W8">
        <v>30.959900000000001</v>
      </c>
      <c r="X8">
        <v>147.515625</v>
      </c>
      <c r="Y8">
        <v>0</v>
      </c>
      <c r="Z8">
        <v>13.1076</v>
      </c>
      <c r="AA8">
        <v>42.66</v>
      </c>
      <c r="AB8">
        <v>39.510120000000001</v>
      </c>
      <c r="AC8">
        <v>29.062808</v>
      </c>
      <c r="AD8">
        <v>27.3447</v>
      </c>
      <c r="AE8">
        <v>49.436556000000003</v>
      </c>
      <c r="AF8">
        <v>19.72</v>
      </c>
      <c r="AG8">
        <v>19.1172</v>
      </c>
      <c r="AH8">
        <v>85.703500000000005</v>
      </c>
      <c r="AI8">
        <v>3.1825000000000001</v>
      </c>
      <c r="AJ8">
        <v>0</v>
      </c>
      <c r="AK8">
        <v>50.76</v>
      </c>
      <c r="AL8">
        <v>47.642000000000003</v>
      </c>
      <c r="AM8">
        <v>15.740064</v>
      </c>
      <c r="AN8">
        <v>0.82259000000000004</v>
      </c>
      <c r="AO8">
        <v>24.108000000000001</v>
      </c>
      <c r="AP8">
        <v>10.760400000000001</v>
      </c>
      <c r="AQ8">
        <v>46.683</v>
      </c>
      <c r="AR8">
        <v>11.04</v>
      </c>
      <c r="AS8">
        <v>11.434200000000001</v>
      </c>
      <c r="AT8">
        <v>12.61819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77.559999999999988</v>
      </c>
      <c r="BA8">
        <f t="shared" si="1"/>
        <v>2302.6654780000008</v>
      </c>
      <c r="BB8">
        <v>5</v>
      </c>
      <c r="BD8">
        <v>23.27</v>
      </c>
      <c r="BE8">
        <v>7.38</v>
      </c>
      <c r="BF8">
        <v>0.39</v>
      </c>
      <c r="BG8">
        <v>1.97</v>
      </c>
      <c r="BH8">
        <v>5.62</v>
      </c>
      <c r="BI8">
        <v>6.93</v>
      </c>
      <c r="BJ8">
        <v>1.51</v>
      </c>
      <c r="BK8">
        <v>4.03</v>
      </c>
      <c r="BL8">
        <v>0.98</v>
      </c>
      <c r="BM8">
        <v>0</v>
      </c>
      <c r="BN8">
        <v>0.5</v>
      </c>
      <c r="BO8">
        <v>15.67</v>
      </c>
      <c r="BP8">
        <v>3.85</v>
      </c>
      <c r="BQ8">
        <v>4.3899999999999997</v>
      </c>
      <c r="BR8">
        <v>0.87</v>
      </c>
      <c r="BS8">
        <v>0.2</v>
      </c>
      <c r="BT8">
        <v>0</v>
      </c>
      <c r="BU8">
        <v>0</v>
      </c>
      <c r="BV8">
        <v>0</v>
      </c>
      <c r="BW8">
        <f t="shared" si="2"/>
        <v>77.559999999999988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188.73820000000001</v>
      </c>
      <c r="L9">
        <v>435</v>
      </c>
      <c r="M9">
        <v>46</v>
      </c>
      <c r="N9">
        <v>118.125</v>
      </c>
      <c r="O9">
        <v>123.66562500000001</v>
      </c>
      <c r="P9">
        <v>139.31</v>
      </c>
      <c r="Q9">
        <v>17.277699999999999</v>
      </c>
      <c r="R9">
        <v>34.622999999999998</v>
      </c>
      <c r="S9">
        <v>21.687000000000001</v>
      </c>
      <c r="T9">
        <v>0</v>
      </c>
      <c r="U9">
        <v>337.5</v>
      </c>
      <c r="V9">
        <v>14.25</v>
      </c>
      <c r="W9">
        <v>30.959900000000001</v>
      </c>
      <c r="X9">
        <v>147.515625</v>
      </c>
      <c r="Y9">
        <v>0</v>
      </c>
      <c r="Z9">
        <v>13.1076</v>
      </c>
      <c r="AA9">
        <v>42.66</v>
      </c>
      <c r="AB9">
        <v>39.510120000000001</v>
      </c>
      <c r="AC9">
        <v>29.062808</v>
      </c>
      <c r="AD9">
        <v>27.3447</v>
      </c>
      <c r="AE9">
        <v>49.436556000000003</v>
      </c>
      <c r="AF9">
        <v>19.72</v>
      </c>
      <c r="AG9">
        <v>19.1172</v>
      </c>
      <c r="AH9">
        <v>85.703500000000005</v>
      </c>
      <c r="AI9">
        <v>3.1825000000000001</v>
      </c>
      <c r="AJ9">
        <v>0</v>
      </c>
      <c r="AK9">
        <v>50.76</v>
      </c>
      <c r="AL9">
        <v>47.642000000000003</v>
      </c>
      <c r="AM9">
        <v>15.740064</v>
      </c>
      <c r="AN9">
        <v>0.82259000000000004</v>
      </c>
      <c r="AO9">
        <v>24.108000000000001</v>
      </c>
      <c r="AP9">
        <v>10.760400000000001</v>
      </c>
      <c r="AQ9">
        <v>46.683</v>
      </c>
      <c r="AR9">
        <v>11.04</v>
      </c>
      <c r="AS9">
        <v>11.434200000000001</v>
      </c>
      <c r="AT9">
        <v>9.327337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77.649999999999991</v>
      </c>
      <c r="BA9">
        <f t="shared" si="1"/>
        <v>2289.464625000001</v>
      </c>
      <c r="BB9">
        <v>6</v>
      </c>
      <c r="BD9">
        <v>23.27</v>
      </c>
      <c r="BE9">
        <v>7.38</v>
      </c>
      <c r="BF9">
        <v>0.45</v>
      </c>
      <c r="BG9">
        <v>1.97</v>
      </c>
      <c r="BH9">
        <v>5.62</v>
      </c>
      <c r="BI9">
        <v>6.93</v>
      </c>
      <c r="BJ9">
        <v>1.54</v>
      </c>
      <c r="BK9">
        <v>4.03</v>
      </c>
      <c r="BL9">
        <v>0.98</v>
      </c>
      <c r="BM9">
        <v>0</v>
      </c>
      <c r="BN9">
        <v>0.5</v>
      </c>
      <c r="BO9">
        <v>15.67</v>
      </c>
      <c r="BP9">
        <v>3.85</v>
      </c>
      <c r="BQ9">
        <v>4.3899999999999997</v>
      </c>
      <c r="BR9">
        <v>0.87</v>
      </c>
      <c r="BS9">
        <v>0.2</v>
      </c>
      <c r="BT9">
        <v>0</v>
      </c>
      <c r="BU9">
        <v>0</v>
      </c>
      <c r="BV9">
        <v>0</v>
      </c>
      <c r="BW9">
        <f t="shared" si="2"/>
        <v>77.649999999999991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188.73820000000001</v>
      </c>
      <c r="L10">
        <v>415</v>
      </c>
      <c r="M10">
        <v>46</v>
      </c>
      <c r="N10">
        <v>118.125</v>
      </c>
      <c r="O10">
        <v>123.66562500000001</v>
      </c>
      <c r="P10">
        <v>139.31</v>
      </c>
      <c r="Q10">
        <v>17.277699999999999</v>
      </c>
      <c r="R10">
        <v>34.622999999999998</v>
      </c>
      <c r="S10">
        <v>21.687000000000001</v>
      </c>
      <c r="T10">
        <v>0</v>
      </c>
      <c r="U10">
        <v>337.5</v>
      </c>
      <c r="V10">
        <v>14.25</v>
      </c>
      <c r="W10">
        <v>30.959900000000001</v>
      </c>
      <c r="X10">
        <v>147.515625</v>
      </c>
      <c r="Y10">
        <v>0</v>
      </c>
      <c r="Z10">
        <v>13.1076</v>
      </c>
      <c r="AA10">
        <v>42.66</v>
      </c>
      <c r="AB10">
        <v>39.510120000000001</v>
      </c>
      <c r="AC10">
        <v>29.062808</v>
      </c>
      <c r="AD10">
        <v>27.3447</v>
      </c>
      <c r="AE10">
        <v>49.436556000000003</v>
      </c>
      <c r="AF10">
        <v>19.72</v>
      </c>
      <c r="AG10">
        <v>19.1172</v>
      </c>
      <c r="AH10">
        <v>85.703500000000005</v>
      </c>
      <c r="AI10">
        <v>3.1825000000000001</v>
      </c>
      <c r="AJ10">
        <v>0</v>
      </c>
      <c r="AK10">
        <v>50.76</v>
      </c>
      <c r="AL10">
        <v>47.642000000000003</v>
      </c>
      <c r="AM10">
        <v>15.740064</v>
      </c>
      <c r="AN10">
        <v>0.82259000000000004</v>
      </c>
      <c r="AO10">
        <v>24.108000000000001</v>
      </c>
      <c r="AP10">
        <v>10.760400000000001</v>
      </c>
      <c r="AQ10">
        <v>31.122</v>
      </c>
      <c r="AR10">
        <v>11.04</v>
      </c>
      <c r="AS10">
        <v>11.434200000000001</v>
      </c>
      <c r="AT10">
        <v>13.735472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77.699999999999989</v>
      </c>
      <c r="BA10">
        <f t="shared" si="1"/>
        <v>2258.3617600000002</v>
      </c>
      <c r="BB10">
        <v>7</v>
      </c>
      <c r="BD10">
        <v>23.27</v>
      </c>
      <c r="BE10">
        <v>7.38</v>
      </c>
      <c r="BF10">
        <v>0.5</v>
      </c>
      <c r="BG10">
        <v>1.97</v>
      </c>
      <c r="BH10">
        <v>5.62</v>
      </c>
      <c r="BI10">
        <v>6.93</v>
      </c>
      <c r="BJ10">
        <v>1.54</v>
      </c>
      <c r="BK10">
        <v>4.03</v>
      </c>
      <c r="BL10">
        <v>0.98</v>
      </c>
      <c r="BM10">
        <v>0</v>
      </c>
      <c r="BN10">
        <v>0.5</v>
      </c>
      <c r="BO10">
        <v>15.67</v>
      </c>
      <c r="BP10">
        <v>3.85</v>
      </c>
      <c r="BQ10">
        <v>4.3899999999999997</v>
      </c>
      <c r="BR10">
        <v>0.87</v>
      </c>
      <c r="BS10">
        <v>0.2</v>
      </c>
      <c r="BT10">
        <v>0</v>
      </c>
      <c r="BU10">
        <v>0</v>
      </c>
      <c r="BV10">
        <v>0</v>
      </c>
      <c r="BW10">
        <f t="shared" si="2"/>
        <v>77.699999999999989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189.73820000000001</v>
      </c>
      <c r="L11">
        <v>405</v>
      </c>
      <c r="M11">
        <v>46</v>
      </c>
      <c r="N11">
        <v>118.125</v>
      </c>
      <c r="O11">
        <v>123.66562500000001</v>
      </c>
      <c r="P11">
        <v>139.31</v>
      </c>
      <c r="Q11">
        <v>21.82</v>
      </c>
      <c r="R11">
        <v>42.390099999999997</v>
      </c>
      <c r="S11">
        <v>26.3901</v>
      </c>
      <c r="T11">
        <v>0</v>
      </c>
      <c r="U11">
        <v>337.5</v>
      </c>
      <c r="V11">
        <v>14.25</v>
      </c>
      <c r="W11">
        <v>34.799309999999998</v>
      </c>
      <c r="X11">
        <v>147.515625</v>
      </c>
      <c r="Y11">
        <v>0</v>
      </c>
      <c r="Z11">
        <v>6.5537999999999998</v>
      </c>
      <c r="AA11">
        <v>42.66</v>
      </c>
      <c r="AB11">
        <v>39.510120000000001</v>
      </c>
      <c r="AC11">
        <v>29.062808</v>
      </c>
      <c r="AD11">
        <v>27.3447</v>
      </c>
      <c r="AE11">
        <v>49.436556000000003</v>
      </c>
      <c r="AF11">
        <v>19.72</v>
      </c>
      <c r="AG11">
        <v>19.1172</v>
      </c>
      <c r="AH11">
        <v>85.703500000000005</v>
      </c>
      <c r="AI11">
        <v>3.1825000000000001</v>
      </c>
      <c r="AJ11">
        <v>0</v>
      </c>
      <c r="AK11">
        <v>50.76</v>
      </c>
      <c r="AL11">
        <v>47.642000000000003</v>
      </c>
      <c r="AM11">
        <v>15.740064</v>
      </c>
      <c r="AN11">
        <v>0.82259000000000004</v>
      </c>
      <c r="AO11">
        <v>24.108000000000001</v>
      </c>
      <c r="AP11">
        <v>10.760400000000001</v>
      </c>
      <c r="AQ11">
        <v>31.122</v>
      </c>
      <c r="AR11">
        <v>15.456</v>
      </c>
      <c r="AS11">
        <v>11.434200000000001</v>
      </c>
      <c r="AT11">
        <v>13.361984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78.009999999999991</v>
      </c>
      <c r="BA11">
        <f t="shared" si="1"/>
        <v>2268.0123820000008</v>
      </c>
      <c r="BB11">
        <v>8</v>
      </c>
      <c r="BD11">
        <v>24.59</v>
      </c>
      <c r="BE11">
        <v>7.2</v>
      </c>
      <c r="BF11">
        <v>0.65</v>
      </c>
      <c r="BG11">
        <v>1.91</v>
      </c>
      <c r="BH11">
        <v>5.44</v>
      </c>
      <c r="BI11">
        <v>6.8</v>
      </c>
      <c r="BJ11">
        <v>1.58</v>
      </c>
      <c r="BK11">
        <v>4.03</v>
      </c>
      <c r="BL11">
        <v>0.94</v>
      </c>
      <c r="BM11">
        <v>0</v>
      </c>
      <c r="BN11">
        <v>0.49</v>
      </c>
      <c r="BO11">
        <v>15.29</v>
      </c>
      <c r="BP11">
        <v>3.71</v>
      </c>
      <c r="BQ11">
        <v>4.26</v>
      </c>
      <c r="BR11">
        <v>0.92</v>
      </c>
      <c r="BS11">
        <v>0.2</v>
      </c>
      <c r="BT11">
        <v>0</v>
      </c>
      <c r="BU11">
        <v>0</v>
      </c>
      <c r="BV11">
        <v>0</v>
      </c>
      <c r="BW11">
        <f t="shared" si="2"/>
        <v>78.009999999999991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189.73820000000001</v>
      </c>
      <c r="L12">
        <v>395</v>
      </c>
      <c r="M12">
        <v>46</v>
      </c>
      <c r="N12">
        <v>118.125</v>
      </c>
      <c r="O12">
        <v>123.66562500000001</v>
      </c>
      <c r="P12">
        <v>139.31</v>
      </c>
      <c r="Q12">
        <v>21.82</v>
      </c>
      <c r="R12">
        <v>42.390099999999997</v>
      </c>
      <c r="S12">
        <v>26.3901</v>
      </c>
      <c r="T12">
        <v>0</v>
      </c>
      <c r="U12">
        <v>337.5</v>
      </c>
      <c r="V12">
        <v>14.25</v>
      </c>
      <c r="W12">
        <v>34.799309999999998</v>
      </c>
      <c r="X12">
        <v>147.515625</v>
      </c>
      <c r="Y12">
        <v>0</v>
      </c>
      <c r="Z12">
        <v>6.5537999999999998</v>
      </c>
      <c r="AA12">
        <v>42.66</v>
      </c>
      <c r="AB12">
        <v>39.510120000000001</v>
      </c>
      <c r="AC12">
        <v>25.468</v>
      </c>
      <c r="AD12">
        <v>27.3447</v>
      </c>
      <c r="AE12">
        <v>49.436556000000003</v>
      </c>
      <c r="AF12">
        <v>19.72</v>
      </c>
      <c r="AG12">
        <v>19.1172</v>
      </c>
      <c r="AH12">
        <v>85.703500000000005</v>
      </c>
      <c r="AI12">
        <v>3.1825000000000001</v>
      </c>
      <c r="AJ12">
        <v>0</v>
      </c>
      <c r="AK12">
        <v>50.76</v>
      </c>
      <c r="AL12">
        <v>47.642000000000003</v>
      </c>
      <c r="AM12">
        <v>15.740064</v>
      </c>
      <c r="AN12">
        <v>0.82259000000000004</v>
      </c>
      <c r="AO12">
        <v>24.108000000000001</v>
      </c>
      <c r="AP12">
        <v>10.760400000000001</v>
      </c>
      <c r="AQ12">
        <v>15.561</v>
      </c>
      <c r="AR12">
        <v>15.456</v>
      </c>
      <c r="AS12">
        <v>11.434200000000001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78.009999999999991</v>
      </c>
      <c r="BA12">
        <f t="shared" si="1"/>
        <v>2240.491390000001</v>
      </c>
      <c r="BB12">
        <v>9</v>
      </c>
      <c r="BD12">
        <v>24.59</v>
      </c>
      <c r="BE12">
        <v>7.2</v>
      </c>
      <c r="BF12">
        <v>0.65</v>
      </c>
      <c r="BG12">
        <v>1.91</v>
      </c>
      <c r="BH12">
        <v>5.44</v>
      </c>
      <c r="BI12">
        <v>6.8</v>
      </c>
      <c r="BJ12">
        <v>1.58</v>
      </c>
      <c r="BK12">
        <v>4.03</v>
      </c>
      <c r="BL12">
        <v>0.94</v>
      </c>
      <c r="BM12">
        <v>0</v>
      </c>
      <c r="BN12">
        <v>0.49</v>
      </c>
      <c r="BO12">
        <v>15.29</v>
      </c>
      <c r="BP12">
        <v>3.71</v>
      </c>
      <c r="BQ12">
        <v>4.26</v>
      </c>
      <c r="BR12">
        <v>0.92</v>
      </c>
      <c r="BS12">
        <v>0.2</v>
      </c>
      <c r="BT12">
        <v>0</v>
      </c>
      <c r="BU12">
        <v>0</v>
      </c>
      <c r="BV12">
        <v>0</v>
      </c>
      <c r="BW12">
        <f t="shared" si="2"/>
        <v>78.009999999999991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189.73820000000001</v>
      </c>
      <c r="L13">
        <v>395</v>
      </c>
      <c r="M13">
        <v>46</v>
      </c>
      <c r="N13">
        <v>118.125</v>
      </c>
      <c r="O13">
        <v>123.66562500000001</v>
      </c>
      <c r="P13">
        <v>139.31</v>
      </c>
      <c r="Q13">
        <v>21.82</v>
      </c>
      <c r="R13">
        <v>42.390099999999997</v>
      </c>
      <c r="S13">
        <v>26.3901</v>
      </c>
      <c r="T13">
        <v>0</v>
      </c>
      <c r="U13">
        <v>337.5</v>
      </c>
      <c r="V13">
        <v>14.25</v>
      </c>
      <c r="W13">
        <v>34.799309999999998</v>
      </c>
      <c r="X13">
        <v>147.515625</v>
      </c>
      <c r="Y13">
        <v>0</v>
      </c>
      <c r="Z13">
        <v>6.5537999999999998</v>
      </c>
      <c r="AA13">
        <v>42.66</v>
      </c>
      <c r="AB13">
        <v>39.510120000000001</v>
      </c>
      <c r="AC13">
        <v>19.35568</v>
      </c>
      <c r="AD13">
        <v>27.3447</v>
      </c>
      <c r="AE13">
        <v>49.436556000000003</v>
      </c>
      <c r="AF13">
        <v>19.72</v>
      </c>
      <c r="AG13">
        <v>19.1172</v>
      </c>
      <c r="AH13">
        <v>85.703500000000005</v>
      </c>
      <c r="AI13">
        <v>3.1825000000000001</v>
      </c>
      <c r="AJ13">
        <v>0</v>
      </c>
      <c r="AK13">
        <v>50.76</v>
      </c>
      <c r="AL13">
        <v>47.642000000000003</v>
      </c>
      <c r="AM13">
        <v>15.740064</v>
      </c>
      <c r="AN13">
        <v>0.82259000000000004</v>
      </c>
      <c r="AO13">
        <v>24.108000000000001</v>
      </c>
      <c r="AP13">
        <v>10.760400000000001</v>
      </c>
      <c r="AQ13">
        <v>15.561</v>
      </c>
      <c r="AR13">
        <v>15.456</v>
      </c>
      <c r="AS13">
        <v>11.434200000000001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78.009999999999991</v>
      </c>
      <c r="BA13">
        <f t="shared" si="1"/>
        <v>2234.3790700000009</v>
      </c>
      <c r="BB13">
        <v>10</v>
      </c>
      <c r="BD13">
        <v>24.59</v>
      </c>
      <c r="BE13">
        <v>7.2</v>
      </c>
      <c r="BF13">
        <v>0.65</v>
      </c>
      <c r="BG13">
        <v>1.91</v>
      </c>
      <c r="BH13">
        <v>5.44</v>
      </c>
      <c r="BI13">
        <v>6.8</v>
      </c>
      <c r="BJ13">
        <v>1.58</v>
      </c>
      <c r="BK13">
        <v>4.03</v>
      </c>
      <c r="BL13">
        <v>0.94</v>
      </c>
      <c r="BM13">
        <v>0</v>
      </c>
      <c r="BN13">
        <v>0.49</v>
      </c>
      <c r="BO13">
        <v>15.29</v>
      </c>
      <c r="BP13">
        <v>3.71</v>
      </c>
      <c r="BQ13">
        <v>4.26</v>
      </c>
      <c r="BR13">
        <v>0.92</v>
      </c>
      <c r="BS13">
        <v>0.2</v>
      </c>
      <c r="BT13">
        <v>0</v>
      </c>
      <c r="BU13">
        <v>0</v>
      </c>
      <c r="BV13">
        <v>0</v>
      </c>
      <c r="BW13">
        <f t="shared" si="2"/>
        <v>78.009999999999991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189.73820000000001</v>
      </c>
      <c r="L14">
        <v>375</v>
      </c>
      <c r="M14">
        <v>46</v>
      </c>
      <c r="N14">
        <v>118.125</v>
      </c>
      <c r="O14">
        <v>123.66562500000001</v>
      </c>
      <c r="P14">
        <v>139.31</v>
      </c>
      <c r="Q14">
        <v>21.82</v>
      </c>
      <c r="R14">
        <v>42.390099999999997</v>
      </c>
      <c r="S14">
        <v>26.3901</v>
      </c>
      <c r="T14">
        <v>0</v>
      </c>
      <c r="U14">
        <v>337.5</v>
      </c>
      <c r="V14">
        <v>14.25</v>
      </c>
      <c r="W14">
        <v>34.799309999999998</v>
      </c>
      <c r="X14">
        <v>147.515625</v>
      </c>
      <c r="Y14">
        <v>0</v>
      </c>
      <c r="Z14">
        <v>6.5537999999999998</v>
      </c>
      <c r="AA14">
        <v>42.66</v>
      </c>
      <c r="AB14">
        <v>39.510120000000001</v>
      </c>
      <c r="AC14">
        <v>19.35568</v>
      </c>
      <c r="AD14">
        <v>27.3447</v>
      </c>
      <c r="AE14">
        <v>49.436556000000003</v>
      </c>
      <c r="AF14">
        <v>19.72</v>
      </c>
      <c r="AG14">
        <v>19.1172</v>
      </c>
      <c r="AH14">
        <v>85.703500000000005</v>
      </c>
      <c r="AI14">
        <v>3.1825000000000001</v>
      </c>
      <c r="AJ14">
        <v>0</v>
      </c>
      <c r="AK14">
        <v>50.76</v>
      </c>
      <c r="AL14">
        <v>47.642000000000003</v>
      </c>
      <c r="AM14">
        <v>15.740064</v>
      </c>
      <c r="AN14">
        <v>0.82259000000000004</v>
      </c>
      <c r="AO14">
        <v>24.108000000000001</v>
      </c>
      <c r="AP14">
        <v>10.760400000000001</v>
      </c>
      <c r="AQ14">
        <v>15.561</v>
      </c>
      <c r="AR14">
        <v>15.456</v>
      </c>
      <c r="AS14">
        <v>11.434200000000001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78.009999999999991</v>
      </c>
      <c r="BA14">
        <f t="shared" si="1"/>
        <v>2214.3790700000009</v>
      </c>
      <c r="BB14">
        <v>11</v>
      </c>
      <c r="BD14">
        <v>24.59</v>
      </c>
      <c r="BE14">
        <v>7.2</v>
      </c>
      <c r="BF14">
        <v>0.65</v>
      </c>
      <c r="BG14">
        <v>1.91</v>
      </c>
      <c r="BH14">
        <v>5.44</v>
      </c>
      <c r="BI14">
        <v>6.8</v>
      </c>
      <c r="BJ14">
        <v>1.58</v>
      </c>
      <c r="BK14">
        <v>4.03</v>
      </c>
      <c r="BL14">
        <v>0.94</v>
      </c>
      <c r="BM14">
        <v>0</v>
      </c>
      <c r="BN14">
        <v>0.49</v>
      </c>
      <c r="BO14">
        <v>15.29</v>
      </c>
      <c r="BP14">
        <v>3.71</v>
      </c>
      <c r="BQ14">
        <v>4.26</v>
      </c>
      <c r="BR14">
        <v>0.92</v>
      </c>
      <c r="BS14">
        <v>0.2</v>
      </c>
      <c r="BT14">
        <v>0</v>
      </c>
      <c r="BU14">
        <v>0</v>
      </c>
      <c r="BV14">
        <v>0</v>
      </c>
      <c r="BW14">
        <f t="shared" si="2"/>
        <v>78.009999999999991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143.94280000000001</v>
      </c>
      <c r="L15">
        <v>365</v>
      </c>
      <c r="M15">
        <v>46</v>
      </c>
      <c r="N15">
        <v>118.125</v>
      </c>
      <c r="O15">
        <v>123.66562500000001</v>
      </c>
      <c r="P15">
        <v>139.31</v>
      </c>
      <c r="Q15">
        <v>21.82</v>
      </c>
      <c r="R15">
        <v>42.390099999999997</v>
      </c>
      <c r="S15">
        <v>26.3901</v>
      </c>
      <c r="T15">
        <v>0</v>
      </c>
      <c r="U15">
        <v>337.5</v>
      </c>
      <c r="V15">
        <v>14.25</v>
      </c>
      <c r="W15">
        <v>34.799309999999998</v>
      </c>
      <c r="X15">
        <v>147.515625</v>
      </c>
      <c r="Y15">
        <v>0</v>
      </c>
      <c r="Z15">
        <v>6.5537999999999998</v>
      </c>
      <c r="AA15">
        <v>42.66</v>
      </c>
      <c r="AB15">
        <v>39.510120000000001</v>
      </c>
      <c r="AC15">
        <v>19.35568</v>
      </c>
      <c r="AD15">
        <v>27.3447</v>
      </c>
      <c r="AE15">
        <v>49.436556000000003</v>
      </c>
      <c r="AF15">
        <v>19.72</v>
      </c>
      <c r="AG15">
        <v>19.1172</v>
      </c>
      <c r="AH15">
        <v>85.703500000000005</v>
      </c>
      <c r="AI15">
        <v>3.1825000000000001</v>
      </c>
      <c r="AJ15">
        <v>0</v>
      </c>
      <c r="AK15">
        <v>50.76</v>
      </c>
      <c r="AL15">
        <v>47.642000000000003</v>
      </c>
      <c r="AM15">
        <v>15.740064</v>
      </c>
      <c r="AN15">
        <v>0.82259000000000004</v>
      </c>
      <c r="AO15">
        <v>24.108000000000001</v>
      </c>
      <c r="AP15">
        <v>10.888500000000001</v>
      </c>
      <c r="AQ15">
        <v>15.561</v>
      </c>
      <c r="AR15">
        <v>15.456</v>
      </c>
      <c r="AS15">
        <v>11.434200000000001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78.179999999999993</v>
      </c>
      <c r="BA15">
        <f t="shared" si="1"/>
        <v>2158.88177</v>
      </c>
      <c r="BB15">
        <v>12</v>
      </c>
      <c r="BD15">
        <v>24.59</v>
      </c>
      <c r="BE15">
        <v>7.2</v>
      </c>
      <c r="BF15">
        <v>0.65</v>
      </c>
      <c r="BG15">
        <v>1.91</v>
      </c>
      <c r="BH15">
        <v>5.44</v>
      </c>
      <c r="BI15">
        <v>6.8</v>
      </c>
      <c r="BJ15">
        <v>1.69</v>
      </c>
      <c r="BK15">
        <v>4.03</v>
      </c>
      <c r="BL15">
        <v>0.94</v>
      </c>
      <c r="BM15">
        <v>0</v>
      </c>
      <c r="BN15">
        <v>0.49</v>
      </c>
      <c r="BO15">
        <v>15.29</v>
      </c>
      <c r="BP15">
        <v>3.71</v>
      </c>
      <c r="BQ15">
        <v>4.26</v>
      </c>
      <c r="BR15">
        <v>0.98</v>
      </c>
      <c r="BS15">
        <v>0.2</v>
      </c>
      <c r="BT15">
        <v>0</v>
      </c>
      <c r="BU15">
        <v>0</v>
      </c>
      <c r="BV15">
        <v>0</v>
      </c>
      <c r="BW15">
        <f t="shared" si="2"/>
        <v>78.179999999999993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129.58279999999999</v>
      </c>
      <c r="L16">
        <v>356.60269599999998</v>
      </c>
      <c r="M16">
        <v>46</v>
      </c>
      <c r="N16">
        <v>118.125</v>
      </c>
      <c r="O16">
        <v>123.66562500000001</v>
      </c>
      <c r="P16">
        <v>139.31</v>
      </c>
      <c r="Q16">
        <v>21.82</v>
      </c>
      <c r="R16">
        <v>42.390099999999997</v>
      </c>
      <c r="S16">
        <v>26.3901</v>
      </c>
      <c r="T16">
        <v>0</v>
      </c>
      <c r="U16">
        <v>337.5</v>
      </c>
      <c r="V16">
        <v>14.25</v>
      </c>
      <c r="W16">
        <v>34.799309999999998</v>
      </c>
      <c r="X16">
        <v>147.515625</v>
      </c>
      <c r="Y16">
        <v>0</v>
      </c>
      <c r="Z16">
        <v>6.5537999999999998</v>
      </c>
      <c r="AA16">
        <v>42.66</v>
      </c>
      <c r="AB16">
        <v>39.510120000000001</v>
      </c>
      <c r="AC16">
        <v>19.35568</v>
      </c>
      <c r="AD16">
        <v>27.3447</v>
      </c>
      <c r="AE16">
        <v>49.436556000000003</v>
      </c>
      <c r="AF16">
        <v>19.72</v>
      </c>
      <c r="AG16">
        <v>19.1172</v>
      </c>
      <c r="AH16">
        <v>85.703500000000005</v>
      </c>
      <c r="AI16">
        <v>3.1825000000000001</v>
      </c>
      <c r="AJ16">
        <v>0</v>
      </c>
      <c r="AK16">
        <v>50.76</v>
      </c>
      <c r="AL16">
        <v>47.642000000000003</v>
      </c>
      <c r="AM16">
        <v>15.740064</v>
      </c>
      <c r="AN16">
        <v>0.82259000000000004</v>
      </c>
      <c r="AO16">
        <v>24.108000000000001</v>
      </c>
      <c r="AP16">
        <v>10.888500000000001</v>
      </c>
      <c r="AQ16">
        <v>15.561</v>
      </c>
      <c r="AR16">
        <v>15.456</v>
      </c>
      <c r="AS16">
        <v>11.434200000000001</v>
      </c>
      <c r="AT16">
        <v>10.973188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78.179999999999993</v>
      </c>
      <c r="BA16">
        <f t="shared" si="1"/>
        <v>2132.1008539999998</v>
      </c>
      <c r="BB16">
        <v>13</v>
      </c>
      <c r="BD16">
        <v>24.59</v>
      </c>
      <c r="BE16">
        <v>7.2</v>
      </c>
      <c r="BF16">
        <v>0.65</v>
      </c>
      <c r="BG16">
        <v>1.91</v>
      </c>
      <c r="BH16">
        <v>5.44</v>
      </c>
      <c r="BI16">
        <v>6.8</v>
      </c>
      <c r="BJ16">
        <v>1.69</v>
      </c>
      <c r="BK16">
        <v>4.03</v>
      </c>
      <c r="BL16">
        <v>0.94</v>
      </c>
      <c r="BM16">
        <v>0</v>
      </c>
      <c r="BN16">
        <v>0.49</v>
      </c>
      <c r="BO16">
        <v>15.29</v>
      </c>
      <c r="BP16">
        <v>3.71</v>
      </c>
      <c r="BQ16">
        <v>4.26</v>
      </c>
      <c r="BR16">
        <v>0.98</v>
      </c>
      <c r="BS16">
        <v>0.2</v>
      </c>
      <c r="BT16">
        <v>0</v>
      </c>
      <c r="BU16">
        <v>0</v>
      </c>
      <c r="BV16">
        <v>0</v>
      </c>
      <c r="BW16">
        <f t="shared" si="2"/>
        <v>78.179999999999993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130.05279999999999</v>
      </c>
      <c r="L17">
        <v>356.60269599999998</v>
      </c>
      <c r="M17">
        <v>46</v>
      </c>
      <c r="N17">
        <v>118.125</v>
      </c>
      <c r="O17">
        <v>123.66562500000001</v>
      </c>
      <c r="P17">
        <v>139.31</v>
      </c>
      <c r="Q17">
        <v>17.2577</v>
      </c>
      <c r="R17">
        <v>34.542999999999999</v>
      </c>
      <c r="S17">
        <v>21.617000000000001</v>
      </c>
      <c r="T17">
        <v>0</v>
      </c>
      <c r="U17">
        <v>337.5</v>
      </c>
      <c r="V17">
        <v>14.25</v>
      </c>
      <c r="W17">
        <v>34.799309999999998</v>
      </c>
      <c r="X17">
        <v>147.515625</v>
      </c>
      <c r="Y17">
        <v>0</v>
      </c>
      <c r="Z17">
        <v>6.5537999999999998</v>
      </c>
      <c r="AA17">
        <v>42.66</v>
      </c>
      <c r="AB17">
        <v>39.510120000000001</v>
      </c>
      <c r="AC17">
        <v>19.35568</v>
      </c>
      <c r="AD17">
        <v>27.3447</v>
      </c>
      <c r="AE17">
        <v>49.436556000000003</v>
      </c>
      <c r="AF17">
        <v>19.72</v>
      </c>
      <c r="AG17">
        <v>19.1172</v>
      </c>
      <c r="AH17">
        <v>85.703500000000005</v>
      </c>
      <c r="AI17">
        <v>14.003</v>
      </c>
      <c r="AJ17">
        <v>0</v>
      </c>
      <c r="AK17">
        <v>50.76</v>
      </c>
      <c r="AL17">
        <v>47.642000000000003</v>
      </c>
      <c r="AM17">
        <v>15.740064</v>
      </c>
      <c r="AN17">
        <v>0.82259000000000004</v>
      </c>
      <c r="AO17">
        <v>24.108000000000001</v>
      </c>
      <c r="AP17">
        <v>10.888500000000001</v>
      </c>
      <c r="AQ17">
        <v>15.561</v>
      </c>
      <c r="AR17">
        <v>15.456</v>
      </c>
      <c r="AS17">
        <v>11.434200000000001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78.179999999999993</v>
      </c>
      <c r="BA17">
        <f t="shared" si="1"/>
        <v>2130.2324659999995</v>
      </c>
      <c r="BB17">
        <v>14</v>
      </c>
      <c r="BD17">
        <v>24.59</v>
      </c>
      <c r="BE17">
        <v>7.2</v>
      </c>
      <c r="BF17">
        <v>0.65</v>
      </c>
      <c r="BG17">
        <v>1.91</v>
      </c>
      <c r="BH17">
        <v>5.44</v>
      </c>
      <c r="BI17">
        <v>6.8</v>
      </c>
      <c r="BJ17">
        <v>1.69</v>
      </c>
      <c r="BK17">
        <v>4.03</v>
      </c>
      <c r="BL17">
        <v>0.94</v>
      </c>
      <c r="BM17">
        <v>0</v>
      </c>
      <c r="BN17">
        <v>0.49</v>
      </c>
      <c r="BO17">
        <v>15.29</v>
      </c>
      <c r="BP17">
        <v>3.71</v>
      </c>
      <c r="BQ17">
        <v>4.26</v>
      </c>
      <c r="BR17">
        <v>0.98</v>
      </c>
      <c r="BS17">
        <v>0.2</v>
      </c>
      <c r="BT17">
        <v>0</v>
      </c>
      <c r="BU17">
        <v>0</v>
      </c>
      <c r="BV17">
        <v>0</v>
      </c>
      <c r="BW17">
        <f t="shared" si="2"/>
        <v>78.179999999999993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118.99</v>
      </c>
      <c r="L18">
        <v>356.60269599999998</v>
      </c>
      <c r="M18">
        <v>46</v>
      </c>
      <c r="N18">
        <v>118.125</v>
      </c>
      <c r="O18">
        <v>123.66562500000001</v>
      </c>
      <c r="P18">
        <v>139.31</v>
      </c>
      <c r="Q18">
        <v>17.2577</v>
      </c>
      <c r="R18">
        <v>34.542999999999999</v>
      </c>
      <c r="S18">
        <v>21.617000000000001</v>
      </c>
      <c r="T18">
        <v>0</v>
      </c>
      <c r="U18">
        <v>337.5</v>
      </c>
      <c r="V18">
        <v>14.25</v>
      </c>
      <c r="W18">
        <v>34.799309999999998</v>
      </c>
      <c r="X18">
        <v>147.515625</v>
      </c>
      <c r="Y18">
        <v>0</v>
      </c>
      <c r="Z18">
        <v>6.5537999999999998</v>
      </c>
      <c r="AA18">
        <v>42.66</v>
      </c>
      <c r="AB18">
        <v>39.510120000000001</v>
      </c>
      <c r="AC18">
        <v>19.35568</v>
      </c>
      <c r="AD18">
        <v>27.3447</v>
      </c>
      <c r="AE18">
        <v>49.436556000000003</v>
      </c>
      <c r="AF18">
        <v>19.72</v>
      </c>
      <c r="AG18">
        <v>19.1172</v>
      </c>
      <c r="AH18">
        <v>85.703500000000005</v>
      </c>
      <c r="AI18">
        <v>14.003</v>
      </c>
      <c r="AJ18">
        <v>0</v>
      </c>
      <c r="AK18">
        <v>50.76</v>
      </c>
      <c r="AL18">
        <v>47.642000000000003</v>
      </c>
      <c r="AM18">
        <v>15.740064</v>
      </c>
      <c r="AN18">
        <v>0.82259000000000004</v>
      </c>
      <c r="AO18">
        <v>24.108000000000001</v>
      </c>
      <c r="AP18">
        <v>10.888500000000001</v>
      </c>
      <c r="AQ18">
        <v>15.561</v>
      </c>
      <c r="AR18">
        <v>15.456</v>
      </c>
      <c r="AS18">
        <v>11.434200000000001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78.179999999999993</v>
      </c>
      <c r="BA18">
        <f t="shared" si="1"/>
        <v>2119.1696659999998</v>
      </c>
      <c r="BB18">
        <v>15</v>
      </c>
      <c r="BD18">
        <v>24.59</v>
      </c>
      <c r="BE18">
        <v>7.2</v>
      </c>
      <c r="BF18">
        <v>0.65</v>
      </c>
      <c r="BG18">
        <v>1.91</v>
      </c>
      <c r="BH18">
        <v>5.44</v>
      </c>
      <c r="BI18">
        <v>6.8</v>
      </c>
      <c r="BJ18">
        <v>1.69</v>
      </c>
      <c r="BK18">
        <v>4.03</v>
      </c>
      <c r="BL18">
        <v>0.94</v>
      </c>
      <c r="BM18">
        <v>0</v>
      </c>
      <c r="BN18">
        <v>0.49</v>
      </c>
      <c r="BO18">
        <v>15.29</v>
      </c>
      <c r="BP18">
        <v>3.71</v>
      </c>
      <c r="BQ18">
        <v>4.26</v>
      </c>
      <c r="BR18">
        <v>0.98</v>
      </c>
      <c r="BS18">
        <v>0.2</v>
      </c>
      <c r="BT18">
        <v>0</v>
      </c>
      <c r="BU18">
        <v>0</v>
      </c>
      <c r="BV18">
        <v>0</v>
      </c>
      <c r="BW18">
        <f t="shared" si="2"/>
        <v>78.179999999999993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124.62</v>
      </c>
      <c r="L19">
        <v>356.60269599999998</v>
      </c>
      <c r="M19">
        <v>46</v>
      </c>
      <c r="N19">
        <v>118.125</v>
      </c>
      <c r="O19">
        <v>123.66562500000001</v>
      </c>
      <c r="P19">
        <v>139.31</v>
      </c>
      <c r="Q19">
        <v>17.2577</v>
      </c>
      <c r="R19">
        <v>34.542999999999999</v>
      </c>
      <c r="S19">
        <v>21.617000000000001</v>
      </c>
      <c r="T19">
        <v>0</v>
      </c>
      <c r="U19">
        <v>337.5</v>
      </c>
      <c r="V19">
        <v>14.25</v>
      </c>
      <c r="W19">
        <v>34.799309999999998</v>
      </c>
      <c r="X19">
        <v>147.515625</v>
      </c>
      <c r="Y19">
        <v>0</v>
      </c>
      <c r="Z19">
        <v>6.5537999999999998</v>
      </c>
      <c r="AA19">
        <v>42.66</v>
      </c>
      <c r="AB19">
        <v>26.34008</v>
      </c>
      <c r="AC19">
        <v>19.35568</v>
      </c>
      <c r="AD19">
        <v>27.3447</v>
      </c>
      <c r="AE19">
        <v>49.436556000000003</v>
      </c>
      <c r="AF19">
        <v>19.72</v>
      </c>
      <c r="AG19">
        <v>19.1172</v>
      </c>
      <c r="AH19">
        <v>85.703500000000005</v>
      </c>
      <c r="AI19">
        <v>14.003</v>
      </c>
      <c r="AJ19">
        <v>0</v>
      </c>
      <c r="AK19">
        <v>50.76</v>
      </c>
      <c r="AL19">
        <v>47.642000000000003</v>
      </c>
      <c r="AM19">
        <v>15.740064</v>
      </c>
      <c r="AN19">
        <v>0.82259000000000004</v>
      </c>
      <c r="AO19">
        <v>24.108000000000001</v>
      </c>
      <c r="AP19">
        <v>10.888500000000001</v>
      </c>
      <c r="AQ19">
        <v>15.561</v>
      </c>
      <c r="AR19">
        <v>15.456</v>
      </c>
      <c r="AS19">
        <v>11.434200000000001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78.16</v>
      </c>
      <c r="BA19">
        <f t="shared" si="1"/>
        <v>2111.6096259999999</v>
      </c>
      <c r="BB19">
        <v>16</v>
      </c>
      <c r="BD19">
        <v>24.59</v>
      </c>
      <c r="BE19">
        <v>7.2</v>
      </c>
      <c r="BF19">
        <v>0.71</v>
      </c>
      <c r="BG19">
        <v>1.91</v>
      </c>
      <c r="BH19">
        <v>5.44</v>
      </c>
      <c r="BI19">
        <v>6.8</v>
      </c>
      <c r="BJ19">
        <v>1.57</v>
      </c>
      <c r="BK19">
        <v>4.03</v>
      </c>
      <c r="BL19">
        <v>0.94</v>
      </c>
      <c r="BM19">
        <v>0</v>
      </c>
      <c r="BN19">
        <v>0.49</v>
      </c>
      <c r="BO19">
        <v>15.29</v>
      </c>
      <c r="BP19">
        <v>3.71</v>
      </c>
      <c r="BQ19">
        <v>4.26</v>
      </c>
      <c r="BR19">
        <v>1.02</v>
      </c>
      <c r="BS19">
        <v>0.2</v>
      </c>
      <c r="BT19">
        <v>0</v>
      </c>
      <c r="BU19">
        <v>0</v>
      </c>
      <c r="BV19">
        <v>0</v>
      </c>
      <c r="BW19">
        <f t="shared" si="2"/>
        <v>78.16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124.48</v>
      </c>
      <c r="L20">
        <v>356.60269599999998</v>
      </c>
      <c r="M20">
        <v>46</v>
      </c>
      <c r="N20">
        <v>118.125</v>
      </c>
      <c r="O20">
        <v>123.66562500000001</v>
      </c>
      <c r="P20">
        <v>139.31</v>
      </c>
      <c r="Q20">
        <v>17.2577</v>
      </c>
      <c r="R20">
        <v>34.542999999999999</v>
      </c>
      <c r="S20">
        <v>21.617000000000001</v>
      </c>
      <c r="T20">
        <v>0</v>
      </c>
      <c r="U20">
        <v>337.5</v>
      </c>
      <c r="V20">
        <v>14.25</v>
      </c>
      <c r="W20">
        <v>34.799309999999998</v>
      </c>
      <c r="X20">
        <v>147.515625</v>
      </c>
      <c r="Y20">
        <v>0</v>
      </c>
      <c r="Z20">
        <v>6.5537999999999998</v>
      </c>
      <c r="AA20">
        <v>42.66</v>
      </c>
      <c r="AB20">
        <v>26.34008</v>
      </c>
      <c r="AC20">
        <v>19.35568</v>
      </c>
      <c r="AD20">
        <v>27.3447</v>
      </c>
      <c r="AE20">
        <v>49.436556000000003</v>
      </c>
      <c r="AF20">
        <v>19.72</v>
      </c>
      <c r="AG20">
        <v>19.1172</v>
      </c>
      <c r="AH20">
        <v>85.703500000000005</v>
      </c>
      <c r="AI20">
        <v>14.003</v>
      </c>
      <c r="AJ20">
        <v>0</v>
      </c>
      <c r="AK20">
        <v>50.76</v>
      </c>
      <c r="AL20">
        <v>47.642000000000003</v>
      </c>
      <c r="AM20">
        <v>15.740064</v>
      </c>
      <c r="AN20">
        <v>0.82259000000000004</v>
      </c>
      <c r="AO20">
        <v>24.108000000000001</v>
      </c>
      <c r="AP20">
        <v>10.888500000000001</v>
      </c>
      <c r="AQ20">
        <v>15.561</v>
      </c>
      <c r="AR20">
        <v>15.456</v>
      </c>
      <c r="AS20">
        <v>11.434200000000001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78.16</v>
      </c>
      <c r="BA20">
        <f t="shared" si="1"/>
        <v>2111.4696259999996</v>
      </c>
      <c r="BB20">
        <v>17</v>
      </c>
      <c r="BD20">
        <v>24.59</v>
      </c>
      <c r="BE20">
        <v>7.2</v>
      </c>
      <c r="BF20">
        <v>0.71</v>
      </c>
      <c r="BG20">
        <v>1.91</v>
      </c>
      <c r="BH20">
        <v>5.44</v>
      </c>
      <c r="BI20">
        <v>6.8</v>
      </c>
      <c r="BJ20">
        <v>1.57</v>
      </c>
      <c r="BK20">
        <v>4.03</v>
      </c>
      <c r="BL20">
        <v>0.94</v>
      </c>
      <c r="BM20">
        <v>0</v>
      </c>
      <c r="BN20">
        <v>0.49</v>
      </c>
      <c r="BO20">
        <v>15.29</v>
      </c>
      <c r="BP20">
        <v>3.71</v>
      </c>
      <c r="BQ20">
        <v>4.26</v>
      </c>
      <c r="BR20">
        <v>1.02</v>
      </c>
      <c r="BS20">
        <v>0.2</v>
      </c>
      <c r="BT20">
        <v>0</v>
      </c>
      <c r="BU20">
        <v>0</v>
      </c>
      <c r="BV20">
        <v>0</v>
      </c>
      <c r="BW20">
        <f t="shared" si="2"/>
        <v>78.16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128.19</v>
      </c>
      <c r="L21">
        <v>353.19178699999998</v>
      </c>
      <c r="M21">
        <v>46</v>
      </c>
      <c r="N21">
        <v>118.125</v>
      </c>
      <c r="O21">
        <v>123.66562500000001</v>
      </c>
      <c r="P21">
        <v>139.31</v>
      </c>
      <c r="Q21">
        <v>17.2577</v>
      </c>
      <c r="R21">
        <v>34.542999999999999</v>
      </c>
      <c r="S21">
        <v>21.617000000000001</v>
      </c>
      <c r="T21">
        <v>0</v>
      </c>
      <c r="U21">
        <v>337.5</v>
      </c>
      <c r="V21">
        <v>14.25</v>
      </c>
      <c r="W21">
        <v>34.799309999999998</v>
      </c>
      <c r="X21">
        <v>147.515625</v>
      </c>
      <c r="Y21">
        <v>0</v>
      </c>
      <c r="Z21">
        <v>6.5537999999999998</v>
      </c>
      <c r="AA21">
        <v>42.66</v>
      </c>
      <c r="AB21">
        <v>26.34008</v>
      </c>
      <c r="AC21">
        <v>9.6778399999999998</v>
      </c>
      <c r="AD21">
        <v>27.3447</v>
      </c>
      <c r="AE21">
        <v>49.436556000000003</v>
      </c>
      <c r="AF21">
        <v>19.72</v>
      </c>
      <c r="AG21">
        <v>19.1172</v>
      </c>
      <c r="AH21">
        <v>85.703500000000005</v>
      </c>
      <c r="AI21">
        <v>3.1825000000000001</v>
      </c>
      <c r="AJ21">
        <v>0</v>
      </c>
      <c r="AK21">
        <v>50.76</v>
      </c>
      <c r="AL21">
        <v>47.642000000000003</v>
      </c>
      <c r="AM21">
        <v>15.740064</v>
      </c>
      <c r="AN21">
        <v>0.82259000000000004</v>
      </c>
      <c r="AO21">
        <v>24.108000000000001</v>
      </c>
      <c r="AP21">
        <v>10.888500000000001</v>
      </c>
      <c r="AQ21">
        <v>15.561</v>
      </c>
      <c r="AR21">
        <v>15.456</v>
      </c>
      <c r="AS21">
        <v>11.434200000000001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78.219999999999985</v>
      </c>
      <c r="BA21">
        <f t="shared" si="1"/>
        <v>2091.3303769999998</v>
      </c>
      <c r="BB21">
        <v>18</v>
      </c>
      <c r="BD21">
        <v>24.59</v>
      </c>
      <c r="BE21">
        <v>7.2</v>
      </c>
      <c r="BF21">
        <v>0.65</v>
      </c>
      <c r="BG21">
        <v>1.91</v>
      </c>
      <c r="BH21">
        <v>5.44</v>
      </c>
      <c r="BI21">
        <v>6.8</v>
      </c>
      <c r="BJ21">
        <v>1.69</v>
      </c>
      <c r="BK21">
        <v>4.03</v>
      </c>
      <c r="BL21">
        <v>0.94</v>
      </c>
      <c r="BM21">
        <v>0</v>
      </c>
      <c r="BN21">
        <v>0.49</v>
      </c>
      <c r="BO21">
        <v>15.29</v>
      </c>
      <c r="BP21">
        <v>3.71</v>
      </c>
      <c r="BQ21">
        <v>4.26</v>
      </c>
      <c r="BR21">
        <v>1.02</v>
      </c>
      <c r="BS21">
        <v>0.2</v>
      </c>
      <c r="BT21">
        <v>0</v>
      </c>
      <c r="BU21">
        <v>0</v>
      </c>
      <c r="BV21">
        <v>0</v>
      </c>
      <c r="BW21">
        <f t="shared" si="2"/>
        <v>78.219999999999985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134.05000000000001</v>
      </c>
      <c r="L22">
        <v>353.19178699999998</v>
      </c>
      <c r="M22">
        <v>46</v>
      </c>
      <c r="N22">
        <v>118.125</v>
      </c>
      <c r="O22">
        <v>123.66562500000001</v>
      </c>
      <c r="P22">
        <v>139.31</v>
      </c>
      <c r="Q22">
        <v>17.2577</v>
      </c>
      <c r="R22">
        <v>34.542999999999999</v>
      </c>
      <c r="S22">
        <v>21.617000000000001</v>
      </c>
      <c r="T22">
        <v>0</v>
      </c>
      <c r="U22">
        <v>337.5</v>
      </c>
      <c r="V22">
        <v>14.25</v>
      </c>
      <c r="W22">
        <v>34.799309999999998</v>
      </c>
      <c r="X22">
        <v>147.515625</v>
      </c>
      <c r="Y22">
        <v>0</v>
      </c>
      <c r="Z22">
        <v>6.5537999999999998</v>
      </c>
      <c r="AA22">
        <v>42.66</v>
      </c>
      <c r="AB22">
        <v>26.34008</v>
      </c>
      <c r="AC22">
        <v>9.6778399999999998</v>
      </c>
      <c r="AD22">
        <v>27.3447</v>
      </c>
      <c r="AE22">
        <v>49.436556000000003</v>
      </c>
      <c r="AF22">
        <v>19.72</v>
      </c>
      <c r="AG22">
        <v>19.1172</v>
      </c>
      <c r="AH22">
        <v>85.703500000000005</v>
      </c>
      <c r="AI22">
        <v>3.1825000000000001</v>
      </c>
      <c r="AJ22">
        <v>0</v>
      </c>
      <c r="AK22">
        <v>50.76</v>
      </c>
      <c r="AL22">
        <v>47.642000000000003</v>
      </c>
      <c r="AM22">
        <v>15.740064</v>
      </c>
      <c r="AN22">
        <v>0.82259000000000004</v>
      </c>
      <c r="AO22">
        <v>24.108000000000001</v>
      </c>
      <c r="AP22">
        <v>10.888500000000001</v>
      </c>
      <c r="AQ22">
        <v>15.561</v>
      </c>
      <c r="AR22">
        <v>15.456</v>
      </c>
      <c r="AS22">
        <v>11.434200000000001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78.219999999999985</v>
      </c>
      <c r="BA22">
        <f t="shared" si="1"/>
        <v>2097.1903769999999</v>
      </c>
      <c r="BB22">
        <v>19</v>
      </c>
      <c r="BD22">
        <v>24.59</v>
      </c>
      <c r="BE22">
        <v>7.2</v>
      </c>
      <c r="BF22">
        <v>0.65</v>
      </c>
      <c r="BG22">
        <v>1.91</v>
      </c>
      <c r="BH22">
        <v>5.44</v>
      </c>
      <c r="BI22">
        <v>6.8</v>
      </c>
      <c r="BJ22">
        <v>1.69</v>
      </c>
      <c r="BK22">
        <v>4.03</v>
      </c>
      <c r="BL22">
        <v>0.94</v>
      </c>
      <c r="BM22">
        <v>0</v>
      </c>
      <c r="BN22">
        <v>0.49</v>
      </c>
      <c r="BO22">
        <v>15.29</v>
      </c>
      <c r="BP22">
        <v>3.71</v>
      </c>
      <c r="BQ22">
        <v>4.26</v>
      </c>
      <c r="BR22">
        <v>1.02</v>
      </c>
      <c r="BS22">
        <v>0.2</v>
      </c>
      <c r="BT22">
        <v>0</v>
      </c>
      <c r="BU22">
        <v>0</v>
      </c>
      <c r="BV22">
        <v>0</v>
      </c>
      <c r="BW22">
        <f t="shared" si="2"/>
        <v>78.219999999999985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212.57730000000001</v>
      </c>
      <c r="L23">
        <v>356.372862</v>
      </c>
      <c r="M23">
        <v>46</v>
      </c>
      <c r="N23">
        <v>118.125</v>
      </c>
      <c r="O23">
        <v>123.66562500000001</v>
      </c>
      <c r="P23">
        <v>139.31</v>
      </c>
      <c r="Q23">
        <v>21.82</v>
      </c>
      <c r="R23">
        <v>42.390099999999997</v>
      </c>
      <c r="S23">
        <v>26.3901</v>
      </c>
      <c r="T23">
        <v>0</v>
      </c>
      <c r="U23">
        <v>337.5</v>
      </c>
      <c r="V23">
        <v>14.25</v>
      </c>
      <c r="W23">
        <v>34.799309999999998</v>
      </c>
      <c r="X23">
        <v>147.515625</v>
      </c>
      <c r="Y23">
        <v>0</v>
      </c>
      <c r="Z23">
        <v>13.1076</v>
      </c>
      <c r="AA23">
        <v>42.66</v>
      </c>
      <c r="AB23">
        <v>26.34008</v>
      </c>
      <c r="AC23">
        <v>9.6778399999999998</v>
      </c>
      <c r="AD23">
        <v>27.3447</v>
      </c>
      <c r="AE23">
        <v>49.436556000000003</v>
      </c>
      <c r="AF23">
        <v>19.72</v>
      </c>
      <c r="AG23">
        <v>19.1172</v>
      </c>
      <c r="AH23">
        <v>85.703500000000005</v>
      </c>
      <c r="AI23">
        <v>3.1825000000000001</v>
      </c>
      <c r="AJ23">
        <v>0</v>
      </c>
      <c r="AK23">
        <v>50.76</v>
      </c>
      <c r="AL23">
        <v>47.642000000000003</v>
      </c>
      <c r="AM23">
        <v>15.740064</v>
      </c>
      <c r="AN23">
        <v>0.82259000000000004</v>
      </c>
      <c r="AO23">
        <v>24.108000000000001</v>
      </c>
      <c r="AP23">
        <v>10.888500000000001</v>
      </c>
      <c r="AQ23">
        <v>15.561</v>
      </c>
      <c r="AR23">
        <v>15.456</v>
      </c>
      <c r="AS23">
        <v>11.434200000000001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78.20999999999998</v>
      </c>
      <c r="BA23">
        <f t="shared" si="1"/>
        <v>2202.6250520000008</v>
      </c>
      <c r="BB23">
        <v>20</v>
      </c>
      <c r="BD23">
        <v>24.59</v>
      </c>
      <c r="BE23">
        <v>7.2</v>
      </c>
      <c r="BF23">
        <v>0.76</v>
      </c>
      <c r="BG23">
        <v>1.91</v>
      </c>
      <c r="BH23">
        <v>5.44</v>
      </c>
      <c r="BI23">
        <v>6.8</v>
      </c>
      <c r="BJ23">
        <v>1.57</v>
      </c>
      <c r="BK23">
        <v>4.03</v>
      </c>
      <c r="BL23">
        <v>0.94</v>
      </c>
      <c r="BM23">
        <v>0</v>
      </c>
      <c r="BN23">
        <v>0.49</v>
      </c>
      <c r="BO23">
        <v>15.29</v>
      </c>
      <c r="BP23">
        <v>3.71</v>
      </c>
      <c r="BQ23">
        <v>4.26</v>
      </c>
      <c r="BR23">
        <v>1.02</v>
      </c>
      <c r="BS23">
        <v>0.2</v>
      </c>
      <c r="BT23">
        <v>0</v>
      </c>
      <c r="BU23">
        <v>0</v>
      </c>
      <c r="BV23">
        <v>0</v>
      </c>
      <c r="BW23">
        <f t="shared" si="2"/>
        <v>78.20999999999998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212.57730000000001</v>
      </c>
      <c r="L24">
        <v>356.372862</v>
      </c>
      <c r="M24">
        <v>46</v>
      </c>
      <c r="N24">
        <v>118.125</v>
      </c>
      <c r="O24">
        <v>123.66562500000001</v>
      </c>
      <c r="P24">
        <v>139.31</v>
      </c>
      <c r="Q24">
        <v>21.82</v>
      </c>
      <c r="R24">
        <v>42.390099999999997</v>
      </c>
      <c r="S24">
        <v>26.3901</v>
      </c>
      <c r="T24">
        <v>0</v>
      </c>
      <c r="U24">
        <v>337.5</v>
      </c>
      <c r="V24">
        <v>14.25</v>
      </c>
      <c r="W24">
        <v>34.799309999999998</v>
      </c>
      <c r="X24">
        <v>147.515625</v>
      </c>
      <c r="Y24">
        <v>0</v>
      </c>
      <c r="Z24">
        <v>13.1076</v>
      </c>
      <c r="AA24">
        <v>42.66</v>
      </c>
      <c r="AB24">
        <v>26.34008</v>
      </c>
      <c r="AC24">
        <v>9.6778399999999998</v>
      </c>
      <c r="AD24">
        <v>27.3447</v>
      </c>
      <c r="AE24">
        <v>49.436556000000003</v>
      </c>
      <c r="AF24">
        <v>19.72</v>
      </c>
      <c r="AG24">
        <v>19.1172</v>
      </c>
      <c r="AH24">
        <v>85.703500000000005</v>
      </c>
      <c r="AI24">
        <v>3.1825000000000001</v>
      </c>
      <c r="AJ24">
        <v>0</v>
      </c>
      <c r="AK24">
        <v>50.76</v>
      </c>
      <c r="AL24">
        <v>47.642000000000003</v>
      </c>
      <c r="AM24">
        <v>15.740064</v>
      </c>
      <c r="AN24">
        <v>0.82259000000000004</v>
      </c>
      <c r="AO24">
        <v>24.108000000000001</v>
      </c>
      <c r="AP24">
        <v>10.888500000000001</v>
      </c>
      <c r="AQ24">
        <v>31.122</v>
      </c>
      <c r="AR24">
        <v>15.456</v>
      </c>
      <c r="AS24">
        <v>11.434200000000001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78.189999999999984</v>
      </c>
      <c r="BA24">
        <f t="shared" si="1"/>
        <v>2218.1660520000005</v>
      </c>
      <c r="BB24">
        <v>21</v>
      </c>
      <c r="BD24">
        <v>24.59</v>
      </c>
      <c r="BE24">
        <v>7.2</v>
      </c>
      <c r="BF24">
        <v>0.76</v>
      </c>
      <c r="BG24">
        <v>1.91</v>
      </c>
      <c r="BH24">
        <v>5.44</v>
      </c>
      <c r="BI24">
        <v>6.8</v>
      </c>
      <c r="BJ24">
        <v>1.55</v>
      </c>
      <c r="BK24">
        <v>4.03</v>
      </c>
      <c r="BL24">
        <v>0.94</v>
      </c>
      <c r="BM24">
        <v>0</v>
      </c>
      <c r="BN24">
        <v>0.49</v>
      </c>
      <c r="BO24">
        <v>15.29</v>
      </c>
      <c r="BP24">
        <v>3.71</v>
      </c>
      <c r="BQ24">
        <v>4.26</v>
      </c>
      <c r="BR24">
        <v>1.02</v>
      </c>
      <c r="BS24">
        <v>0.2</v>
      </c>
      <c r="BT24">
        <v>0</v>
      </c>
      <c r="BU24">
        <v>0</v>
      </c>
      <c r="BV24">
        <v>0</v>
      </c>
      <c r="BW24">
        <f t="shared" si="2"/>
        <v>78.189999999999984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215.5301</v>
      </c>
      <c r="L25">
        <v>450.24970000000002</v>
      </c>
      <c r="M25">
        <v>46</v>
      </c>
      <c r="N25">
        <v>118.125</v>
      </c>
      <c r="O25">
        <v>123.66562500000001</v>
      </c>
      <c r="P25">
        <v>139.31</v>
      </c>
      <c r="Q25">
        <v>21.82</v>
      </c>
      <c r="R25">
        <v>42.390099999999997</v>
      </c>
      <c r="S25">
        <v>26.3901</v>
      </c>
      <c r="T25">
        <v>0</v>
      </c>
      <c r="U25">
        <v>337.5</v>
      </c>
      <c r="V25">
        <v>14.25</v>
      </c>
      <c r="W25">
        <v>34.799309999999998</v>
      </c>
      <c r="X25">
        <v>147.515625</v>
      </c>
      <c r="Y25">
        <v>0</v>
      </c>
      <c r="Z25">
        <v>13.1076</v>
      </c>
      <c r="AA25">
        <v>42.66</v>
      </c>
      <c r="AB25">
        <v>26.34008</v>
      </c>
      <c r="AC25">
        <v>9.6778399999999998</v>
      </c>
      <c r="AD25">
        <v>27.3447</v>
      </c>
      <c r="AE25">
        <v>49.436556000000003</v>
      </c>
      <c r="AF25">
        <v>19.72</v>
      </c>
      <c r="AG25">
        <v>19.1172</v>
      </c>
      <c r="AH25">
        <v>85.703500000000005</v>
      </c>
      <c r="AI25">
        <v>3.1825000000000001</v>
      </c>
      <c r="AJ25">
        <v>0</v>
      </c>
      <c r="AK25">
        <v>50.76</v>
      </c>
      <c r="AL25">
        <v>47.642000000000003</v>
      </c>
      <c r="AM25">
        <v>15.740064</v>
      </c>
      <c r="AN25">
        <v>0.82259000000000004</v>
      </c>
      <c r="AO25">
        <v>24.108000000000001</v>
      </c>
      <c r="AP25">
        <v>9.4794</v>
      </c>
      <c r="AQ25">
        <v>46.683</v>
      </c>
      <c r="AR25">
        <v>52.991999999999997</v>
      </c>
      <c r="AS25">
        <v>11.434200000000001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78.269999999999982</v>
      </c>
      <c r="BA25">
        <f t="shared" si="1"/>
        <v>2366.7635900000014</v>
      </c>
      <c r="BB25">
        <v>22</v>
      </c>
      <c r="BD25">
        <v>24.59</v>
      </c>
      <c r="BE25">
        <v>7.2</v>
      </c>
      <c r="BF25">
        <v>0.76</v>
      </c>
      <c r="BG25">
        <v>1.91</v>
      </c>
      <c r="BH25">
        <v>5.44</v>
      </c>
      <c r="BI25">
        <v>6.8</v>
      </c>
      <c r="BJ25">
        <v>1.55</v>
      </c>
      <c r="BK25">
        <v>4.03</v>
      </c>
      <c r="BL25">
        <v>0.94</v>
      </c>
      <c r="BM25">
        <v>0</v>
      </c>
      <c r="BN25">
        <v>0.49</v>
      </c>
      <c r="BO25">
        <v>15.29</v>
      </c>
      <c r="BP25">
        <v>3.71</v>
      </c>
      <c r="BQ25">
        <v>4.26</v>
      </c>
      <c r="BR25">
        <v>1.1000000000000001</v>
      </c>
      <c r="BS25">
        <v>0.2</v>
      </c>
      <c r="BT25">
        <v>0</v>
      </c>
      <c r="BU25">
        <v>0</v>
      </c>
      <c r="BV25">
        <v>0</v>
      </c>
      <c r="BW25">
        <f t="shared" si="2"/>
        <v>78.269999999999982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215.5301</v>
      </c>
      <c r="L26">
        <v>591.17769999999996</v>
      </c>
      <c r="M26">
        <v>46</v>
      </c>
      <c r="N26">
        <v>118.125</v>
      </c>
      <c r="O26">
        <v>123.66562500000001</v>
      </c>
      <c r="P26">
        <v>139.31</v>
      </c>
      <c r="Q26">
        <v>21.82</v>
      </c>
      <c r="R26">
        <v>42.390099999999997</v>
      </c>
      <c r="S26">
        <v>26.3901</v>
      </c>
      <c r="T26">
        <v>0</v>
      </c>
      <c r="U26">
        <v>337.5</v>
      </c>
      <c r="V26">
        <v>14.25</v>
      </c>
      <c r="W26">
        <v>34.799309999999998</v>
      </c>
      <c r="X26">
        <v>147.515625</v>
      </c>
      <c r="Y26">
        <v>0</v>
      </c>
      <c r="Z26">
        <v>13.1076</v>
      </c>
      <c r="AA26">
        <v>42.66</v>
      </c>
      <c r="AB26">
        <v>13.17004</v>
      </c>
      <c r="AC26">
        <v>9.6778399999999998</v>
      </c>
      <c r="AD26">
        <v>27.3447</v>
      </c>
      <c r="AE26">
        <v>49.436556000000003</v>
      </c>
      <c r="AF26">
        <v>19.72</v>
      </c>
      <c r="AG26">
        <v>19.1172</v>
      </c>
      <c r="AH26">
        <v>85.703500000000005</v>
      </c>
      <c r="AI26">
        <v>3.1825000000000001</v>
      </c>
      <c r="AJ26">
        <v>0</v>
      </c>
      <c r="AK26">
        <v>50.76</v>
      </c>
      <c r="AL26">
        <v>47.642000000000003</v>
      </c>
      <c r="AM26">
        <v>15.740064</v>
      </c>
      <c r="AN26">
        <v>0.82259000000000004</v>
      </c>
      <c r="AO26">
        <v>24.108000000000001</v>
      </c>
      <c r="AP26">
        <v>9.4794</v>
      </c>
      <c r="AQ26">
        <v>46.683</v>
      </c>
      <c r="AR26">
        <v>52.991999999999997</v>
      </c>
      <c r="AS26">
        <v>11.434200000000001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78.36999999999999</v>
      </c>
      <c r="BA26">
        <f t="shared" si="1"/>
        <v>2494.6215500000012</v>
      </c>
      <c r="BB26">
        <v>23</v>
      </c>
      <c r="BD26">
        <v>24.59</v>
      </c>
      <c r="BE26">
        <v>7.2</v>
      </c>
      <c r="BF26">
        <v>0.76</v>
      </c>
      <c r="BG26">
        <v>1.91</v>
      </c>
      <c r="BH26">
        <v>5.44</v>
      </c>
      <c r="BI26">
        <v>6.8</v>
      </c>
      <c r="BJ26">
        <v>1.55</v>
      </c>
      <c r="BK26">
        <v>4.1100000000000003</v>
      </c>
      <c r="BL26">
        <v>0.96</v>
      </c>
      <c r="BM26">
        <v>0</v>
      </c>
      <c r="BN26">
        <v>0.49</v>
      </c>
      <c r="BO26">
        <v>15.29</v>
      </c>
      <c r="BP26">
        <v>3.71</v>
      </c>
      <c r="BQ26">
        <v>4.26</v>
      </c>
      <c r="BR26">
        <v>1.1000000000000001</v>
      </c>
      <c r="BS26">
        <v>0.2</v>
      </c>
      <c r="BT26">
        <v>0</v>
      </c>
      <c r="BU26">
        <v>0</v>
      </c>
      <c r="BV26">
        <v>0</v>
      </c>
      <c r="BW26">
        <f t="shared" si="2"/>
        <v>78.36999999999999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215.5301</v>
      </c>
      <c r="L27">
        <v>653.15009999999995</v>
      </c>
      <c r="M27">
        <v>46</v>
      </c>
      <c r="N27">
        <v>118.125</v>
      </c>
      <c r="O27">
        <v>123.66562500000001</v>
      </c>
      <c r="P27">
        <v>139.31</v>
      </c>
      <c r="Q27">
        <v>21.82</v>
      </c>
      <c r="R27">
        <v>42.390099999999997</v>
      </c>
      <c r="S27">
        <v>26.3901</v>
      </c>
      <c r="T27">
        <v>0</v>
      </c>
      <c r="U27">
        <v>344.25</v>
      </c>
      <c r="V27">
        <v>14.25</v>
      </c>
      <c r="W27">
        <v>34.799309999999998</v>
      </c>
      <c r="X27">
        <v>147.515625</v>
      </c>
      <c r="Y27">
        <v>0</v>
      </c>
      <c r="Z27">
        <v>13.1076</v>
      </c>
      <c r="AA27">
        <v>42.66</v>
      </c>
      <c r="AB27">
        <v>13.17004</v>
      </c>
      <c r="AC27">
        <v>9.6778399999999998</v>
      </c>
      <c r="AD27">
        <v>27.3447</v>
      </c>
      <c r="AE27">
        <v>49.436556000000003</v>
      </c>
      <c r="AF27">
        <v>19.72</v>
      </c>
      <c r="AG27">
        <v>19.1172</v>
      </c>
      <c r="AH27">
        <v>85.703500000000005</v>
      </c>
      <c r="AI27">
        <v>16.548999999999999</v>
      </c>
      <c r="AJ27">
        <v>0</v>
      </c>
      <c r="AK27">
        <v>50.76</v>
      </c>
      <c r="AL27">
        <v>47.642000000000003</v>
      </c>
      <c r="AM27">
        <v>15.740064</v>
      </c>
      <c r="AN27">
        <v>0.82259000000000004</v>
      </c>
      <c r="AO27">
        <v>24.108000000000001</v>
      </c>
      <c r="AP27">
        <v>9.4794</v>
      </c>
      <c r="AQ27">
        <v>46.683</v>
      </c>
      <c r="AR27">
        <v>11.04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78.22</v>
      </c>
      <c r="BA27">
        <f t="shared" si="1"/>
        <v>2523.1742500000009</v>
      </c>
      <c r="BB27">
        <v>24</v>
      </c>
      <c r="BD27">
        <v>23.27</v>
      </c>
      <c r="BE27">
        <v>7.38</v>
      </c>
      <c r="BF27">
        <v>0.78</v>
      </c>
      <c r="BG27">
        <v>1.97</v>
      </c>
      <c r="BH27">
        <v>5.62</v>
      </c>
      <c r="BI27">
        <v>6.93</v>
      </c>
      <c r="BJ27">
        <v>1.51</v>
      </c>
      <c r="BK27">
        <v>4.1100000000000003</v>
      </c>
      <c r="BL27">
        <v>1</v>
      </c>
      <c r="BM27">
        <v>0</v>
      </c>
      <c r="BN27">
        <v>0.5</v>
      </c>
      <c r="BO27">
        <v>15.67</v>
      </c>
      <c r="BP27">
        <v>3.85</v>
      </c>
      <c r="BQ27">
        <v>4.3899999999999997</v>
      </c>
      <c r="BR27">
        <v>1.04</v>
      </c>
      <c r="BS27">
        <v>0.2</v>
      </c>
      <c r="BT27">
        <v>0</v>
      </c>
      <c r="BU27">
        <v>0</v>
      </c>
      <c r="BV27">
        <v>0</v>
      </c>
      <c r="BW27">
        <f t="shared" si="2"/>
        <v>78.22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215.5301</v>
      </c>
      <c r="L28">
        <v>653.15009999999995</v>
      </c>
      <c r="M28">
        <v>46</v>
      </c>
      <c r="N28">
        <v>118.125</v>
      </c>
      <c r="O28">
        <v>123.66562500000001</v>
      </c>
      <c r="P28">
        <v>139.31</v>
      </c>
      <c r="Q28">
        <v>21.82</v>
      </c>
      <c r="R28">
        <v>42.390099999999997</v>
      </c>
      <c r="S28">
        <v>26.3901</v>
      </c>
      <c r="T28">
        <v>0</v>
      </c>
      <c r="U28">
        <v>344.25</v>
      </c>
      <c r="V28">
        <v>14.25</v>
      </c>
      <c r="W28">
        <v>34.799309999999998</v>
      </c>
      <c r="X28">
        <v>147.515625</v>
      </c>
      <c r="Y28">
        <v>0</v>
      </c>
      <c r="Z28">
        <v>13.1076</v>
      </c>
      <c r="AA28">
        <v>42.66</v>
      </c>
      <c r="AB28">
        <v>13.17004</v>
      </c>
      <c r="AC28">
        <v>9.6778399999999998</v>
      </c>
      <c r="AD28">
        <v>27.3447</v>
      </c>
      <c r="AE28">
        <v>49.436556000000003</v>
      </c>
      <c r="AF28">
        <v>19.72</v>
      </c>
      <c r="AG28">
        <v>19.1172</v>
      </c>
      <c r="AH28">
        <v>85.703500000000005</v>
      </c>
      <c r="AI28">
        <v>48.883200000000002</v>
      </c>
      <c r="AJ28">
        <v>0</v>
      </c>
      <c r="AK28">
        <v>50.76</v>
      </c>
      <c r="AL28">
        <v>58.1</v>
      </c>
      <c r="AM28">
        <v>15.740064</v>
      </c>
      <c r="AN28">
        <v>0.82259000000000004</v>
      </c>
      <c r="AO28">
        <v>24.108000000000001</v>
      </c>
      <c r="AP28">
        <v>9.4794</v>
      </c>
      <c r="AQ28">
        <v>62.244</v>
      </c>
      <c r="AR28">
        <v>11.04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78.22</v>
      </c>
      <c r="BA28">
        <f t="shared" si="1"/>
        <v>2581.5274500000014</v>
      </c>
      <c r="BB28">
        <v>25</v>
      </c>
      <c r="BD28">
        <v>23.27</v>
      </c>
      <c r="BE28">
        <v>7.38</v>
      </c>
      <c r="BF28">
        <v>0.78</v>
      </c>
      <c r="BG28">
        <v>1.97</v>
      </c>
      <c r="BH28">
        <v>5.62</v>
      </c>
      <c r="BI28">
        <v>6.93</v>
      </c>
      <c r="BJ28">
        <v>1.51</v>
      </c>
      <c r="BK28">
        <v>4.1100000000000003</v>
      </c>
      <c r="BL28">
        <v>1</v>
      </c>
      <c r="BM28">
        <v>0</v>
      </c>
      <c r="BN28">
        <v>0.5</v>
      </c>
      <c r="BO28">
        <v>15.67</v>
      </c>
      <c r="BP28">
        <v>3.85</v>
      </c>
      <c r="BQ28">
        <v>4.3899999999999997</v>
      </c>
      <c r="BR28">
        <v>1.04</v>
      </c>
      <c r="BS28">
        <v>0.2</v>
      </c>
      <c r="BT28">
        <v>0</v>
      </c>
      <c r="BU28">
        <v>0</v>
      </c>
      <c r="BV28">
        <v>0</v>
      </c>
      <c r="BW28">
        <f t="shared" si="2"/>
        <v>78.22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215.5301</v>
      </c>
      <c r="L29">
        <v>653.15009999999995</v>
      </c>
      <c r="M29">
        <v>46</v>
      </c>
      <c r="N29">
        <v>118.125</v>
      </c>
      <c r="O29">
        <v>123.66562500000001</v>
      </c>
      <c r="P29">
        <v>139.31</v>
      </c>
      <c r="Q29">
        <v>21.82</v>
      </c>
      <c r="R29">
        <v>42.390099999999997</v>
      </c>
      <c r="S29">
        <v>26.3901</v>
      </c>
      <c r="T29">
        <v>0</v>
      </c>
      <c r="U29">
        <v>344.25</v>
      </c>
      <c r="V29">
        <v>14.25</v>
      </c>
      <c r="W29">
        <v>34.799309999999998</v>
      </c>
      <c r="X29">
        <v>147.515625</v>
      </c>
      <c r="Y29">
        <v>0</v>
      </c>
      <c r="Z29">
        <v>13.1076</v>
      </c>
      <c r="AA29">
        <v>42.66</v>
      </c>
      <c r="AB29">
        <v>13.17004</v>
      </c>
      <c r="AC29">
        <v>9.6778399999999998</v>
      </c>
      <c r="AD29">
        <v>27.3447</v>
      </c>
      <c r="AE29">
        <v>49.436556000000003</v>
      </c>
      <c r="AF29">
        <v>19.72</v>
      </c>
      <c r="AG29">
        <v>19.1172</v>
      </c>
      <c r="AH29">
        <v>85.703500000000005</v>
      </c>
      <c r="AI29">
        <v>48.883200000000002</v>
      </c>
      <c r="AJ29">
        <v>0</v>
      </c>
      <c r="AK29">
        <v>50.76</v>
      </c>
      <c r="AL29">
        <v>80.177999999999997</v>
      </c>
      <c r="AM29">
        <v>15.740064</v>
      </c>
      <c r="AN29">
        <v>0.82259000000000004</v>
      </c>
      <c r="AO29">
        <v>24.108000000000001</v>
      </c>
      <c r="AP29">
        <v>9.4794</v>
      </c>
      <c r="AQ29">
        <v>62.244</v>
      </c>
      <c r="AR29">
        <v>15.456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78.22</v>
      </c>
      <c r="BA29">
        <f t="shared" si="1"/>
        <v>2608.0214500000016</v>
      </c>
      <c r="BB29">
        <v>26</v>
      </c>
      <c r="BD29">
        <v>23.27</v>
      </c>
      <c r="BE29">
        <v>7.38</v>
      </c>
      <c r="BF29">
        <v>0.78</v>
      </c>
      <c r="BG29">
        <v>1.97</v>
      </c>
      <c r="BH29">
        <v>5.62</v>
      </c>
      <c r="BI29">
        <v>6.93</v>
      </c>
      <c r="BJ29">
        <v>1.51</v>
      </c>
      <c r="BK29">
        <v>4.1100000000000003</v>
      </c>
      <c r="BL29">
        <v>1</v>
      </c>
      <c r="BM29">
        <v>0</v>
      </c>
      <c r="BN29">
        <v>0.5</v>
      </c>
      <c r="BO29">
        <v>15.67</v>
      </c>
      <c r="BP29">
        <v>3.85</v>
      </c>
      <c r="BQ29">
        <v>4.3899999999999997</v>
      </c>
      <c r="BR29">
        <v>1.04</v>
      </c>
      <c r="BS29">
        <v>0.2</v>
      </c>
      <c r="BT29">
        <v>0</v>
      </c>
      <c r="BU29">
        <v>0</v>
      </c>
      <c r="BV29">
        <v>0</v>
      </c>
      <c r="BW29">
        <f t="shared" si="2"/>
        <v>78.22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215.5301</v>
      </c>
      <c r="L30">
        <v>653.15009999999995</v>
      </c>
      <c r="M30">
        <v>46</v>
      </c>
      <c r="N30">
        <v>118.125</v>
      </c>
      <c r="O30">
        <v>123.66562500000001</v>
      </c>
      <c r="P30">
        <v>139.31</v>
      </c>
      <c r="Q30">
        <v>21.82</v>
      </c>
      <c r="R30">
        <v>42.390099999999997</v>
      </c>
      <c r="S30">
        <v>26.3901</v>
      </c>
      <c r="T30">
        <v>0</v>
      </c>
      <c r="U30">
        <v>344.25</v>
      </c>
      <c r="V30">
        <v>14.25</v>
      </c>
      <c r="W30">
        <v>34.799309999999998</v>
      </c>
      <c r="X30">
        <v>147.515625</v>
      </c>
      <c r="Y30">
        <v>0</v>
      </c>
      <c r="Z30">
        <v>13.1076</v>
      </c>
      <c r="AA30">
        <v>42.66</v>
      </c>
      <c r="AB30">
        <v>13.17004</v>
      </c>
      <c r="AC30">
        <v>9.6778399999999998</v>
      </c>
      <c r="AD30">
        <v>27.3447</v>
      </c>
      <c r="AE30">
        <v>49.436556000000003</v>
      </c>
      <c r="AF30">
        <v>19.72</v>
      </c>
      <c r="AG30">
        <v>19.1172</v>
      </c>
      <c r="AH30">
        <v>85.703500000000005</v>
      </c>
      <c r="AI30">
        <v>48.883200000000002</v>
      </c>
      <c r="AJ30">
        <v>0</v>
      </c>
      <c r="AK30">
        <v>50.76</v>
      </c>
      <c r="AL30">
        <v>80.177999999999997</v>
      </c>
      <c r="AM30">
        <v>15.740064</v>
      </c>
      <c r="AN30">
        <v>0.82259000000000004</v>
      </c>
      <c r="AO30">
        <v>24.108000000000001</v>
      </c>
      <c r="AP30">
        <v>9.4794</v>
      </c>
      <c r="AQ30">
        <v>62.244</v>
      </c>
      <c r="AR30">
        <v>15.456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78.22</v>
      </c>
      <c r="BA30">
        <f t="shared" si="1"/>
        <v>2608.0214500000016</v>
      </c>
      <c r="BB30">
        <v>27</v>
      </c>
      <c r="BD30">
        <v>23.27</v>
      </c>
      <c r="BE30">
        <v>7.38</v>
      </c>
      <c r="BF30">
        <v>0.78</v>
      </c>
      <c r="BG30">
        <v>1.97</v>
      </c>
      <c r="BH30">
        <v>5.62</v>
      </c>
      <c r="BI30">
        <v>6.93</v>
      </c>
      <c r="BJ30">
        <v>1.51</v>
      </c>
      <c r="BK30">
        <v>4.1100000000000003</v>
      </c>
      <c r="BL30">
        <v>1</v>
      </c>
      <c r="BM30">
        <v>0</v>
      </c>
      <c r="BN30">
        <v>0.5</v>
      </c>
      <c r="BO30">
        <v>15.67</v>
      </c>
      <c r="BP30">
        <v>3.85</v>
      </c>
      <c r="BQ30">
        <v>4.3899999999999997</v>
      </c>
      <c r="BR30">
        <v>1.04</v>
      </c>
      <c r="BS30">
        <v>0.2</v>
      </c>
      <c r="BT30">
        <v>0</v>
      </c>
      <c r="BU30">
        <v>0</v>
      </c>
      <c r="BV30">
        <v>0</v>
      </c>
      <c r="BW30">
        <f t="shared" si="2"/>
        <v>78.22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215.5301</v>
      </c>
      <c r="L31">
        <v>653.15009999999995</v>
      </c>
      <c r="M31">
        <v>46</v>
      </c>
      <c r="N31">
        <v>118.125</v>
      </c>
      <c r="O31">
        <v>123.66562500000001</v>
      </c>
      <c r="P31">
        <v>139.31</v>
      </c>
      <c r="Q31">
        <v>21.82</v>
      </c>
      <c r="R31">
        <v>42.390099999999997</v>
      </c>
      <c r="S31">
        <v>26.3901</v>
      </c>
      <c r="T31">
        <v>0</v>
      </c>
      <c r="U31">
        <v>348.97500000000002</v>
      </c>
      <c r="V31">
        <v>14.25</v>
      </c>
      <c r="W31">
        <v>34.799309999999998</v>
      </c>
      <c r="X31">
        <v>147.515625</v>
      </c>
      <c r="Y31">
        <v>0</v>
      </c>
      <c r="Z31">
        <v>13.1076</v>
      </c>
      <c r="AA31">
        <v>42.66</v>
      </c>
      <c r="AB31">
        <v>13.17004</v>
      </c>
      <c r="AC31">
        <v>9.6778399999999998</v>
      </c>
      <c r="AD31">
        <v>27.3447</v>
      </c>
      <c r="AE31">
        <v>49.436556000000003</v>
      </c>
      <c r="AF31">
        <v>19.72</v>
      </c>
      <c r="AG31">
        <v>19.1172</v>
      </c>
      <c r="AH31">
        <v>85.703500000000005</v>
      </c>
      <c r="AI31">
        <v>48.883200000000002</v>
      </c>
      <c r="AJ31">
        <v>0</v>
      </c>
      <c r="AK31">
        <v>50.76</v>
      </c>
      <c r="AL31">
        <v>80.177999999999997</v>
      </c>
      <c r="AM31">
        <v>15.740064</v>
      </c>
      <c r="AN31">
        <v>0.82259000000000004</v>
      </c>
      <c r="AO31">
        <v>24.108000000000001</v>
      </c>
      <c r="AP31">
        <v>9.4794</v>
      </c>
      <c r="AQ31">
        <v>62.244</v>
      </c>
      <c r="AR31">
        <v>15.456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78.139999999999986</v>
      </c>
      <c r="BA31">
        <f t="shared" si="1"/>
        <v>2612.6664500000015</v>
      </c>
      <c r="BB31">
        <v>28</v>
      </c>
      <c r="BD31">
        <v>23.27</v>
      </c>
      <c r="BE31">
        <v>7.38</v>
      </c>
      <c r="BF31">
        <v>0.78</v>
      </c>
      <c r="BG31">
        <v>1.97</v>
      </c>
      <c r="BH31">
        <v>5.62</v>
      </c>
      <c r="BI31">
        <v>6.93</v>
      </c>
      <c r="BJ31">
        <v>1.51</v>
      </c>
      <c r="BK31">
        <v>4.05</v>
      </c>
      <c r="BL31">
        <v>0.98</v>
      </c>
      <c r="BM31">
        <v>0</v>
      </c>
      <c r="BN31">
        <v>0.5</v>
      </c>
      <c r="BO31">
        <v>15.67</v>
      </c>
      <c r="BP31">
        <v>3.85</v>
      </c>
      <c r="BQ31">
        <v>4.3899999999999997</v>
      </c>
      <c r="BR31">
        <v>1.04</v>
      </c>
      <c r="BS31">
        <v>0.2</v>
      </c>
      <c r="BT31">
        <v>0</v>
      </c>
      <c r="BU31">
        <v>0</v>
      </c>
      <c r="BV31">
        <v>0</v>
      </c>
      <c r="BW31">
        <f t="shared" si="2"/>
        <v>78.139999999999986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215.5301</v>
      </c>
      <c r="L32">
        <v>612.22209999999995</v>
      </c>
      <c r="M32">
        <v>46</v>
      </c>
      <c r="N32">
        <v>118.125</v>
      </c>
      <c r="O32">
        <v>123.66562500000001</v>
      </c>
      <c r="P32">
        <v>139.31</v>
      </c>
      <c r="Q32">
        <v>21.82</v>
      </c>
      <c r="R32">
        <v>42.390099999999997</v>
      </c>
      <c r="S32">
        <v>26.3901</v>
      </c>
      <c r="T32">
        <v>0</v>
      </c>
      <c r="U32">
        <v>348.97500000000002</v>
      </c>
      <c r="V32">
        <v>14.25</v>
      </c>
      <c r="W32">
        <v>34.799309999999998</v>
      </c>
      <c r="X32">
        <v>147.515625</v>
      </c>
      <c r="Y32">
        <v>0</v>
      </c>
      <c r="Z32">
        <v>13.1076</v>
      </c>
      <c r="AA32">
        <v>42.66</v>
      </c>
      <c r="AB32">
        <v>13.17004</v>
      </c>
      <c r="AC32">
        <v>9.6778399999999998</v>
      </c>
      <c r="AD32">
        <v>27.3447</v>
      </c>
      <c r="AE32">
        <v>49.436556000000003</v>
      </c>
      <c r="AF32">
        <v>19.72</v>
      </c>
      <c r="AG32">
        <v>19.1172</v>
      </c>
      <c r="AH32">
        <v>85.703500000000005</v>
      </c>
      <c r="AI32">
        <v>48.883200000000002</v>
      </c>
      <c r="AJ32">
        <v>0</v>
      </c>
      <c r="AK32">
        <v>50.76</v>
      </c>
      <c r="AL32">
        <v>80.177999999999997</v>
      </c>
      <c r="AM32">
        <v>15.740064</v>
      </c>
      <c r="AN32">
        <v>0.82259000000000004</v>
      </c>
      <c r="AO32">
        <v>24.108000000000001</v>
      </c>
      <c r="AP32">
        <v>9.4794</v>
      </c>
      <c r="AQ32">
        <v>62.244</v>
      </c>
      <c r="AR32">
        <v>15.456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78.139999999999986</v>
      </c>
      <c r="BA32">
        <f t="shared" si="1"/>
        <v>2571.7384500000016</v>
      </c>
      <c r="BB32">
        <v>29</v>
      </c>
      <c r="BD32">
        <v>23.27</v>
      </c>
      <c r="BE32">
        <v>7.38</v>
      </c>
      <c r="BF32">
        <v>0.78</v>
      </c>
      <c r="BG32">
        <v>1.97</v>
      </c>
      <c r="BH32">
        <v>5.62</v>
      </c>
      <c r="BI32">
        <v>6.93</v>
      </c>
      <c r="BJ32">
        <v>1.51</v>
      </c>
      <c r="BK32">
        <v>4.05</v>
      </c>
      <c r="BL32">
        <v>0.98</v>
      </c>
      <c r="BM32">
        <v>0</v>
      </c>
      <c r="BN32">
        <v>0.5</v>
      </c>
      <c r="BO32">
        <v>15.67</v>
      </c>
      <c r="BP32">
        <v>3.85</v>
      </c>
      <c r="BQ32">
        <v>4.3899999999999997</v>
      </c>
      <c r="BR32">
        <v>1.04</v>
      </c>
      <c r="BS32">
        <v>0.2</v>
      </c>
      <c r="BT32">
        <v>0</v>
      </c>
      <c r="BU32">
        <v>0</v>
      </c>
      <c r="BV32">
        <v>0</v>
      </c>
      <c r="BW32">
        <f t="shared" si="2"/>
        <v>78.139999999999986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187.01820000000001</v>
      </c>
      <c r="L33">
        <v>497.92634900000002</v>
      </c>
      <c r="M33">
        <v>46</v>
      </c>
      <c r="N33">
        <v>118.125</v>
      </c>
      <c r="O33">
        <v>123.66562500000001</v>
      </c>
      <c r="P33">
        <v>139.31</v>
      </c>
      <c r="Q33">
        <v>21.82</v>
      </c>
      <c r="R33">
        <v>42.390099999999997</v>
      </c>
      <c r="S33">
        <v>26.3901</v>
      </c>
      <c r="T33">
        <v>0</v>
      </c>
      <c r="U33">
        <v>348.97500000000002</v>
      </c>
      <c r="V33">
        <v>14.25</v>
      </c>
      <c r="W33">
        <v>34.799309999999998</v>
      </c>
      <c r="X33">
        <v>147.515625</v>
      </c>
      <c r="Y33">
        <v>0</v>
      </c>
      <c r="Z33">
        <v>13.1076</v>
      </c>
      <c r="AA33">
        <v>42.66</v>
      </c>
      <c r="AB33">
        <v>13.17004</v>
      </c>
      <c r="AC33">
        <v>9.6778399999999998</v>
      </c>
      <c r="AD33">
        <v>27.3447</v>
      </c>
      <c r="AE33">
        <v>49.436556000000003</v>
      </c>
      <c r="AF33">
        <v>19.72</v>
      </c>
      <c r="AG33">
        <v>19.1172</v>
      </c>
      <c r="AH33">
        <v>85.703500000000005</v>
      </c>
      <c r="AI33">
        <v>48.883200000000002</v>
      </c>
      <c r="AJ33">
        <v>0</v>
      </c>
      <c r="AK33">
        <v>50.76</v>
      </c>
      <c r="AL33">
        <v>80.177999999999997</v>
      </c>
      <c r="AM33">
        <v>15.740064</v>
      </c>
      <c r="AN33">
        <v>0.82259000000000004</v>
      </c>
      <c r="AO33">
        <v>24.108000000000001</v>
      </c>
      <c r="AP33">
        <v>9.4794</v>
      </c>
      <c r="AQ33">
        <v>62.244</v>
      </c>
      <c r="AR33">
        <v>15.456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78.139999999999986</v>
      </c>
      <c r="BA33">
        <f t="shared" si="1"/>
        <v>2428.9307990000016</v>
      </c>
      <c r="BB33">
        <v>30</v>
      </c>
      <c r="BD33">
        <v>23.27</v>
      </c>
      <c r="BE33">
        <v>7.38</v>
      </c>
      <c r="BF33">
        <v>0.78</v>
      </c>
      <c r="BG33">
        <v>1.97</v>
      </c>
      <c r="BH33">
        <v>5.62</v>
      </c>
      <c r="BI33">
        <v>6.93</v>
      </c>
      <c r="BJ33">
        <v>1.51</v>
      </c>
      <c r="BK33">
        <v>4.05</v>
      </c>
      <c r="BL33">
        <v>0.98</v>
      </c>
      <c r="BM33">
        <v>0</v>
      </c>
      <c r="BN33">
        <v>0.5</v>
      </c>
      <c r="BO33">
        <v>15.67</v>
      </c>
      <c r="BP33">
        <v>3.85</v>
      </c>
      <c r="BQ33">
        <v>4.3899999999999997</v>
      </c>
      <c r="BR33">
        <v>1.04</v>
      </c>
      <c r="BS33">
        <v>0.2</v>
      </c>
      <c r="BT33">
        <v>0</v>
      </c>
      <c r="BU33">
        <v>0</v>
      </c>
      <c r="BV33">
        <v>0</v>
      </c>
      <c r="BW33">
        <f t="shared" si="2"/>
        <v>78.139999999999986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184.05539999999999</v>
      </c>
      <c r="L34">
        <v>399.5924</v>
      </c>
      <c r="M34">
        <v>46</v>
      </c>
      <c r="N34">
        <v>118.125</v>
      </c>
      <c r="O34">
        <v>123.66562500000001</v>
      </c>
      <c r="P34">
        <v>139.31</v>
      </c>
      <c r="Q34">
        <v>17.207699999999999</v>
      </c>
      <c r="R34">
        <v>34.423000000000002</v>
      </c>
      <c r="S34">
        <v>21.547000000000001</v>
      </c>
      <c r="T34">
        <v>0</v>
      </c>
      <c r="U34">
        <v>348.97500000000002</v>
      </c>
      <c r="V34">
        <v>10.943471000000001</v>
      </c>
      <c r="W34">
        <v>29.450800000000001</v>
      </c>
      <c r="X34">
        <v>147.515625</v>
      </c>
      <c r="Y34">
        <v>0</v>
      </c>
      <c r="Z34">
        <v>13.1076</v>
      </c>
      <c r="AA34">
        <v>42.66</v>
      </c>
      <c r="AB34">
        <v>13.17004</v>
      </c>
      <c r="AC34">
        <v>9.6778399999999998</v>
      </c>
      <c r="AD34">
        <v>27.3447</v>
      </c>
      <c r="AE34">
        <v>49.436556000000003</v>
      </c>
      <c r="AF34">
        <v>19.72</v>
      </c>
      <c r="AG34">
        <v>19.1172</v>
      </c>
      <c r="AH34">
        <v>85.703500000000005</v>
      </c>
      <c r="AI34">
        <v>15.276</v>
      </c>
      <c r="AJ34">
        <v>0</v>
      </c>
      <c r="AK34">
        <v>50.76</v>
      </c>
      <c r="AL34">
        <v>80.177999999999997</v>
      </c>
      <c r="AM34">
        <v>15.740064</v>
      </c>
      <c r="AN34">
        <v>0.82259000000000004</v>
      </c>
      <c r="AO34">
        <v>24.108000000000001</v>
      </c>
      <c r="AP34">
        <v>9.4794</v>
      </c>
      <c r="AQ34">
        <v>62.244</v>
      </c>
      <c r="AR34">
        <v>15.456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78.139999999999986</v>
      </c>
      <c r="BA34">
        <f t="shared" si="1"/>
        <v>2267.9493110000012</v>
      </c>
      <c r="BB34">
        <v>31</v>
      </c>
      <c r="BD34">
        <v>23.27</v>
      </c>
      <c r="BE34">
        <v>7.38</v>
      </c>
      <c r="BF34">
        <v>0.78</v>
      </c>
      <c r="BG34">
        <v>1.97</v>
      </c>
      <c r="BH34">
        <v>5.62</v>
      </c>
      <c r="BI34">
        <v>6.93</v>
      </c>
      <c r="BJ34">
        <v>1.51</v>
      </c>
      <c r="BK34">
        <v>4.05</v>
      </c>
      <c r="BL34">
        <v>0.98</v>
      </c>
      <c r="BM34">
        <v>0</v>
      </c>
      <c r="BN34">
        <v>0.5</v>
      </c>
      <c r="BO34">
        <v>15.67</v>
      </c>
      <c r="BP34">
        <v>3.85</v>
      </c>
      <c r="BQ34">
        <v>4.3899999999999997</v>
      </c>
      <c r="BR34">
        <v>1.04</v>
      </c>
      <c r="BS34">
        <v>0.2</v>
      </c>
      <c r="BT34">
        <v>0</v>
      </c>
      <c r="BU34">
        <v>0</v>
      </c>
      <c r="BV34">
        <v>0</v>
      </c>
      <c r="BW34">
        <f t="shared" si="2"/>
        <v>78.139999999999986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184.05539999999999</v>
      </c>
      <c r="L35">
        <v>351.938737</v>
      </c>
      <c r="M35">
        <v>46</v>
      </c>
      <c r="N35">
        <v>118.125</v>
      </c>
      <c r="O35">
        <v>123.66562500000001</v>
      </c>
      <c r="P35">
        <v>139.31</v>
      </c>
      <c r="Q35">
        <v>17.207699999999999</v>
      </c>
      <c r="R35">
        <v>34.423000000000002</v>
      </c>
      <c r="S35">
        <v>21.547000000000001</v>
      </c>
      <c r="T35">
        <v>0</v>
      </c>
      <c r="U35">
        <v>348.97500000000002</v>
      </c>
      <c r="V35">
        <v>10.6305</v>
      </c>
      <c r="W35">
        <v>29.450800000000001</v>
      </c>
      <c r="X35">
        <v>147.515625</v>
      </c>
      <c r="Y35">
        <v>0</v>
      </c>
      <c r="Z35">
        <v>13.1076</v>
      </c>
      <c r="AA35">
        <v>42.66</v>
      </c>
      <c r="AB35">
        <v>13.17004</v>
      </c>
      <c r="AC35">
        <v>9.6778399999999998</v>
      </c>
      <c r="AD35">
        <v>27.3447</v>
      </c>
      <c r="AE35">
        <v>49.436556000000003</v>
      </c>
      <c r="AF35">
        <v>19.72</v>
      </c>
      <c r="AG35">
        <v>19.1172</v>
      </c>
      <c r="AH35">
        <v>85.703500000000005</v>
      </c>
      <c r="AI35">
        <v>3.1825000000000001</v>
      </c>
      <c r="AJ35">
        <v>0</v>
      </c>
      <c r="AK35">
        <v>50.76</v>
      </c>
      <c r="AL35">
        <v>58.1</v>
      </c>
      <c r="AM35">
        <v>15.740064</v>
      </c>
      <c r="AN35">
        <v>0.82259000000000004</v>
      </c>
      <c r="AO35">
        <v>24.108000000000001</v>
      </c>
      <c r="AP35">
        <v>9.4794</v>
      </c>
      <c r="AQ35">
        <v>62.244</v>
      </c>
      <c r="AR35">
        <v>15.456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78.3</v>
      </c>
      <c r="BA35">
        <f t="shared" si="1"/>
        <v>2185.9711770000004</v>
      </c>
      <c r="BB35">
        <v>32</v>
      </c>
      <c r="BD35">
        <v>23.27</v>
      </c>
      <c r="BE35">
        <v>7.38</v>
      </c>
      <c r="BF35">
        <v>0.81</v>
      </c>
      <c r="BG35">
        <v>1.97</v>
      </c>
      <c r="BH35">
        <v>5.62</v>
      </c>
      <c r="BI35">
        <v>6.93</v>
      </c>
      <c r="BJ35">
        <v>1.64</v>
      </c>
      <c r="BK35">
        <v>4.05</v>
      </c>
      <c r="BL35">
        <v>0.98</v>
      </c>
      <c r="BM35">
        <v>0</v>
      </c>
      <c r="BN35">
        <v>0.5</v>
      </c>
      <c r="BO35">
        <v>15.67</v>
      </c>
      <c r="BP35">
        <v>3.85</v>
      </c>
      <c r="BQ35">
        <v>4.3899999999999997</v>
      </c>
      <c r="BR35">
        <v>1.04</v>
      </c>
      <c r="BS35">
        <v>0.2</v>
      </c>
      <c r="BT35">
        <v>0</v>
      </c>
      <c r="BU35">
        <v>0</v>
      </c>
      <c r="BV35">
        <v>0</v>
      </c>
      <c r="BW35">
        <f t="shared" si="2"/>
        <v>78.3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184.05539999999999</v>
      </c>
      <c r="L36">
        <v>350.08165400000001</v>
      </c>
      <c r="M36">
        <v>46</v>
      </c>
      <c r="N36">
        <v>118.125</v>
      </c>
      <c r="O36">
        <v>123.66562500000001</v>
      </c>
      <c r="P36">
        <v>139.31</v>
      </c>
      <c r="Q36">
        <v>17.207699999999999</v>
      </c>
      <c r="R36">
        <v>34.423000000000002</v>
      </c>
      <c r="S36">
        <v>21.547000000000001</v>
      </c>
      <c r="T36">
        <v>0</v>
      </c>
      <c r="U36">
        <v>348.97500000000002</v>
      </c>
      <c r="V36">
        <v>10.6305</v>
      </c>
      <c r="W36">
        <v>29.450800000000001</v>
      </c>
      <c r="X36">
        <v>147.515625</v>
      </c>
      <c r="Y36">
        <v>0</v>
      </c>
      <c r="Z36">
        <v>13.1076</v>
      </c>
      <c r="AA36">
        <v>42.66</v>
      </c>
      <c r="AB36">
        <v>13.17004</v>
      </c>
      <c r="AC36">
        <v>9.6778399999999998</v>
      </c>
      <c r="AD36">
        <v>27.3447</v>
      </c>
      <c r="AE36">
        <v>49.436556000000003</v>
      </c>
      <c r="AF36">
        <v>19.72</v>
      </c>
      <c r="AG36">
        <v>19.1172</v>
      </c>
      <c r="AH36">
        <v>85.703500000000005</v>
      </c>
      <c r="AI36">
        <v>3.1825000000000001</v>
      </c>
      <c r="AJ36">
        <v>0</v>
      </c>
      <c r="AK36">
        <v>50.76</v>
      </c>
      <c r="AL36">
        <v>34.86</v>
      </c>
      <c r="AM36">
        <v>15.740064</v>
      </c>
      <c r="AN36">
        <v>0.82259000000000004</v>
      </c>
      <c r="AO36">
        <v>24.108000000000001</v>
      </c>
      <c r="AP36">
        <v>9.4794</v>
      </c>
      <c r="AQ36">
        <v>62.244</v>
      </c>
      <c r="AR36">
        <v>15.456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78.3</v>
      </c>
      <c r="BA36">
        <f t="shared" si="1"/>
        <v>2160.8740940000002</v>
      </c>
      <c r="BB36">
        <v>33</v>
      </c>
      <c r="BD36">
        <v>23.27</v>
      </c>
      <c r="BE36">
        <v>7.38</v>
      </c>
      <c r="BF36">
        <v>0.81</v>
      </c>
      <c r="BG36">
        <v>1.97</v>
      </c>
      <c r="BH36">
        <v>5.62</v>
      </c>
      <c r="BI36">
        <v>6.93</v>
      </c>
      <c r="BJ36">
        <v>1.64</v>
      </c>
      <c r="BK36">
        <v>4.05</v>
      </c>
      <c r="BL36">
        <v>0.98</v>
      </c>
      <c r="BM36">
        <v>0</v>
      </c>
      <c r="BN36">
        <v>0.5</v>
      </c>
      <c r="BO36">
        <v>15.67</v>
      </c>
      <c r="BP36">
        <v>3.85</v>
      </c>
      <c r="BQ36">
        <v>4.3899999999999997</v>
      </c>
      <c r="BR36">
        <v>1.04</v>
      </c>
      <c r="BS36">
        <v>0.2</v>
      </c>
      <c r="BT36">
        <v>0</v>
      </c>
      <c r="BU36">
        <v>0</v>
      </c>
      <c r="BV36">
        <v>0</v>
      </c>
      <c r="BW36">
        <f t="shared" si="2"/>
        <v>78.3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184.05539999999999</v>
      </c>
      <c r="L37">
        <v>350.08165400000001</v>
      </c>
      <c r="M37">
        <v>46</v>
      </c>
      <c r="N37">
        <v>118.125</v>
      </c>
      <c r="O37">
        <v>123.66562500000001</v>
      </c>
      <c r="P37">
        <v>139.31</v>
      </c>
      <c r="Q37">
        <v>17.207699999999999</v>
      </c>
      <c r="R37">
        <v>34.423000000000002</v>
      </c>
      <c r="S37">
        <v>21.547000000000001</v>
      </c>
      <c r="T37">
        <v>0</v>
      </c>
      <c r="U37">
        <v>348.97500000000002</v>
      </c>
      <c r="V37">
        <v>10.6305</v>
      </c>
      <c r="W37">
        <v>29.450800000000001</v>
      </c>
      <c r="X37">
        <v>125.04989999999999</v>
      </c>
      <c r="Y37">
        <v>0</v>
      </c>
      <c r="Z37">
        <v>13.1076</v>
      </c>
      <c r="AA37">
        <v>42.66</v>
      </c>
      <c r="AB37">
        <v>13.17004</v>
      </c>
      <c r="AC37">
        <v>9.6778399999999998</v>
      </c>
      <c r="AD37">
        <v>27.3447</v>
      </c>
      <c r="AE37">
        <v>49.436556000000003</v>
      </c>
      <c r="AF37">
        <v>19.72</v>
      </c>
      <c r="AG37">
        <v>19.1172</v>
      </c>
      <c r="AH37">
        <v>85.703500000000005</v>
      </c>
      <c r="AI37">
        <v>3.1825000000000001</v>
      </c>
      <c r="AJ37">
        <v>0</v>
      </c>
      <c r="AK37">
        <v>50.76</v>
      </c>
      <c r="AL37">
        <v>34.86</v>
      </c>
      <c r="AM37">
        <v>15.740064</v>
      </c>
      <c r="AN37">
        <v>0.82259000000000004</v>
      </c>
      <c r="AO37">
        <v>24.108000000000001</v>
      </c>
      <c r="AP37">
        <v>9.4794</v>
      </c>
      <c r="AQ37">
        <v>62.244</v>
      </c>
      <c r="AR37">
        <v>52.991999999999997</v>
      </c>
      <c r="AS37">
        <v>0</v>
      </c>
      <c r="AT37">
        <v>14.833767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78.3</v>
      </c>
      <c r="BA37">
        <f t="shared" si="1"/>
        <v>2175.7813360000005</v>
      </c>
      <c r="BB37">
        <v>34</v>
      </c>
      <c r="BD37">
        <v>23.27</v>
      </c>
      <c r="BE37">
        <v>7.38</v>
      </c>
      <c r="BF37">
        <v>0.81</v>
      </c>
      <c r="BG37">
        <v>1.97</v>
      </c>
      <c r="BH37">
        <v>5.62</v>
      </c>
      <c r="BI37">
        <v>6.93</v>
      </c>
      <c r="BJ37">
        <v>1.64</v>
      </c>
      <c r="BK37">
        <v>4.05</v>
      </c>
      <c r="BL37">
        <v>0.98</v>
      </c>
      <c r="BM37">
        <v>0</v>
      </c>
      <c r="BN37">
        <v>0.5</v>
      </c>
      <c r="BO37">
        <v>15.67</v>
      </c>
      <c r="BP37">
        <v>3.85</v>
      </c>
      <c r="BQ37">
        <v>4.3899999999999997</v>
      </c>
      <c r="BR37">
        <v>1.04</v>
      </c>
      <c r="BS37">
        <v>0.2</v>
      </c>
      <c r="BT37">
        <v>0</v>
      </c>
      <c r="BU37">
        <v>0</v>
      </c>
      <c r="BV37">
        <v>0</v>
      </c>
      <c r="BW37">
        <f t="shared" si="2"/>
        <v>78.3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184.05539999999999</v>
      </c>
      <c r="L38">
        <v>355.65290399999998</v>
      </c>
      <c r="M38">
        <v>46</v>
      </c>
      <c r="N38">
        <v>118.125</v>
      </c>
      <c r="O38">
        <v>123.66562500000001</v>
      </c>
      <c r="P38">
        <v>139.31</v>
      </c>
      <c r="Q38">
        <v>17.207699999999999</v>
      </c>
      <c r="R38">
        <v>34.423000000000002</v>
      </c>
      <c r="S38">
        <v>21.547000000000001</v>
      </c>
      <c r="T38">
        <v>0</v>
      </c>
      <c r="U38">
        <v>348.97500000000002</v>
      </c>
      <c r="V38">
        <v>10.6305</v>
      </c>
      <c r="W38">
        <v>29.450800000000001</v>
      </c>
      <c r="X38">
        <v>125.04989999999999</v>
      </c>
      <c r="Y38">
        <v>0</v>
      </c>
      <c r="Z38">
        <v>13.1076</v>
      </c>
      <c r="AA38">
        <v>42.66</v>
      </c>
      <c r="AB38">
        <v>13.17004</v>
      </c>
      <c r="AC38">
        <v>9.6778399999999998</v>
      </c>
      <c r="AD38">
        <v>27.3447</v>
      </c>
      <c r="AE38">
        <v>49.436556000000003</v>
      </c>
      <c r="AF38">
        <v>19.72</v>
      </c>
      <c r="AG38">
        <v>19.1172</v>
      </c>
      <c r="AH38">
        <v>85.703500000000005</v>
      </c>
      <c r="AI38">
        <v>3.1825000000000001</v>
      </c>
      <c r="AJ38">
        <v>0</v>
      </c>
      <c r="AK38">
        <v>50.76</v>
      </c>
      <c r="AL38">
        <v>34.86</v>
      </c>
      <c r="AM38">
        <v>15.740064</v>
      </c>
      <c r="AN38">
        <v>0.82259000000000004</v>
      </c>
      <c r="AO38">
        <v>24.108000000000001</v>
      </c>
      <c r="AP38">
        <v>9.4794</v>
      </c>
      <c r="AQ38">
        <v>62.244</v>
      </c>
      <c r="AR38">
        <v>52.991999999999997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78.319999999999993</v>
      </c>
      <c r="BA38">
        <f t="shared" si="1"/>
        <v>2181.5356190000002</v>
      </c>
      <c r="BB38">
        <v>35</v>
      </c>
      <c r="BD38">
        <v>23.27</v>
      </c>
      <c r="BE38">
        <v>7.38</v>
      </c>
      <c r="BF38">
        <v>0.84</v>
      </c>
      <c r="BG38">
        <v>1.97</v>
      </c>
      <c r="BH38">
        <v>5.62</v>
      </c>
      <c r="BI38">
        <v>6.93</v>
      </c>
      <c r="BJ38">
        <v>1.63</v>
      </c>
      <c r="BK38">
        <v>4.05</v>
      </c>
      <c r="BL38">
        <v>0.98</v>
      </c>
      <c r="BM38">
        <v>0</v>
      </c>
      <c r="BN38">
        <v>0.5</v>
      </c>
      <c r="BO38">
        <v>15.67</v>
      </c>
      <c r="BP38">
        <v>3.85</v>
      </c>
      <c r="BQ38">
        <v>4.3899999999999997</v>
      </c>
      <c r="BR38">
        <v>1.04</v>
      </c>
      <c r="BS38">
        <v>0.2</v>
      </c>
      <c r="BT38">
        <v>0</v>
      </c>
      <c r="BU38">
        <v>0</v>
      </c>
      <c r="BV38">
        <v>0</v>
      </c>
      <c r="BW38">
        <f t="shared" si="2"/>
        <v>78.319999999999993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184.05539999999999</v>
      </c>
      <c r="L39">
        <v>355.65290399999998</v>
      </c>
      <c r="M39">
        <v>46</v>
      </c>
      <c r="N39">
        <v>118.125</v>
      </c>
      <c r="O39">
        <v>123.66562500000001</v>
      </c>
      <c r="P39">
        <v>139.31</v>
      </c>
      <c r="Q39">
        <v>17.207699999999999</v>
      </c>
      <c r="R39">
        <v>34.423000000000002</v>
      </c>
      <c r="S39">
        <v>21.547000000000001</v>
      </c>
      <c r="T39">
        <v>0</v>
      </c>
      <c r="U39">
        <v>348.97500000000002</v>
      </c>
      <c r="V39">
        <v>10.6305</v>
      </c>
      <c r="W39">
        <v>29.450800000000001</v>
      </c>
      <c r="X39">
        <v>125.04989999999999</v>
      </c>
      <c r="Y39">
        <v>0</v>
      </c>
      <c r="Z39">
        <v>13.1076</v>
      </c>
      <c r="AA39">
        <v>42.66</v>
      </c>
      <c r="AB39">
        <v>13.17004</v>
      </c>
      <c r="AC39">
        <v>19.35568</v>
      </c>
      <c r="AD39">
        <v>27.3447</v>
      </c>
      <c r="AE39">
        <v>49.436556000000003</v>
      </c>
      <c r="AF39">
        <v>19.227</v>
      </c>
      <c r="AG39">
        <v>19.1172</v>
      </c>
      <c r="AH39">
        <v>85.703500000000005</v>
      </c>
      <c r="AI39">
        <v>14.003</v>
      </c>
      <c r="AJ39">
        <v>0</v>
      </c>
      <c r="AK39">
        <v>50.76</v>
      </c>
      <c r="AL39">
        <v>34.86</v>
      </c>
      <c r="AM39">
        <v>15.740064</v>
      </c>
      <c r="AN39">
        <v>0.78432999999999997</v>
      </c>
      <c r="AO39">
        <v>24.108000000000001</v>
      </c>
      <c r="AP39">
        <v>9.4794</v>
      </c>
      <c r="AQ39">
        <v>46.683</v>
      </c>
      <c r="AR39">
        <v>11.04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78.38</v>
      </c>
      <c r="BA39">
        <f t="shared" si="1"/>
        <v>2144.0496990000001</v>
      </c>
      <c r="BB39">
        <v>36</v>
      </c>
      <c r="BD39">
        <v>23.27</v>
      </c>
      <c r="BE39">
        <v>7.38</v>
      </c>
      <c r="BF39">
        <v>0.9</v>
      </c>
      <c r="BG39">
        <v>1.97</v>
      </c>
      <c r="BH39">
        <v>5.62</v>
      </c>
      <c r="BI39">
        <v>6.93</v>
      </c>
      <c r="BJ39">
        <v>1.63</v>
      </c>
      <c r="BK39">
        <v>4.05</v>
      </c>
      <c r="BL39">
        <v>0.98</v>
      </c>
      <c r="BM39">
        <v>0</v>
      </c>
      <c r="BN39">
        <v>0.5</v>
      </c>
      <c r="BO39">
        <v>15.67</v>
      </c>
      <c r="BP39">
        <v>3.85</v>
      </c>
      <c r="BQ39">
        <v>4.3899999999999997</v>
      </c>
      <c r="BR39">
        <v>1.04</v>
      </c>
      <c r="BS39">
        <v>0.2</v>
      </c>
      <c r="BT39">
        <v>0</v>
      </c>
      <c r="BU39">
        <v>0</v>
      </c>
      <c r="BV39">
        <v>0</v>
      </c>
      <c r="BW39">
        <f t="shared" si="2"/>
        <v>78.38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184.05539999999999</v>
      </c>
      <c r="L40">
        <v>351.938737</v>
      </c>
      <c r="M40">
        <v>46</v>
      </c>
      <c r="N40">
        <v>118.125</v>
      </c>
      <c r="O40">
        <v>123.66562500000001</v>
      </c>
      <c r="P40">
        <v>139.31</v>
      </c>
      <c r="Q40">
        <v>17.207699999999999</v>
      </c>
      <c r="R40">
        <v>34.423000000000002</v>
      </c>
      <c r="S40">
        <v>21.547000000000001</v>
      </c>
      <c r="T40">
        <v>0</v>
      </c>
      <c r="U40">
        <v>348.97500000000002</v>
      </c>
      <c r="V40">
        <v>10.6305</v>
      </c>
      <c r="W40">
        <v>29.450800000000001</v>
      </c>
      <c r="X40">
        <v>125.04989999999999</v>
      </c>
      <c r="Y40">
        <v>0</v>
      </c>
      <c r="Z40">
        <v>13.1076</v>
      </c>
      <c r="AA40">
        <v>42.66</v>
      </c>
      <c r="AB40">
        <v>13.17004</v>
      </c>
      <c r="AC40">
        <v>19.35568</v>
      </c>
      <c r="AD40">
        <v>27.3447</v>
      </c>
      <c r="AE40">
        <v>49.436556000000003</v>
      </c>
      <c r="AF40">
        <v>19.227</v>
      </c>
      <c r="AG40">
        <v>19.1172</v>
      </c>
      <c r="AH40">
        <v>85.703500000000005</v>
      </c>
      <c r="AI40">
        <v>14.003</v>
      </c>
      <c r="AJ40">
        <v>0</v>
      </c>
      <c r="AK40">
        <v>50.76</v>
      </c>
      <c r="AL40">
        <v>34.86</v>
      </c>
      <c r="AM40">
        <v>15.740064</v>
      </c>
      <c r="AN40">
        <v>0.78432999999999997</v>
      </c>
      <c r="AO40">
        <v>24.108000000000001</v>
      </c>
      <c r="AP40">
        <v>9.4794</v>
      </c>
      <c r="AQ40">
        <v>46.683</v>
      </c>
      <c r="AR40">
        <v>11.04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78.389999999999986</v>
      </c>
      <c r="BA40">
        <f t="shared" si="1"/>
        <v>2140.3455319999998</v>
      </c>
      <c r="BB40">
        <v>37</v>
      </c>
      <c r="BD40">
        <v>23.27</v>
      </c>
      <c r="BE40">
        <v>7.38</v>
      </c>
      <c r="BF40">
        <v>0.9</v>
      </c>
      <c r="BG40">
        <v>1.97</v>
      </c>
      <c r="BH40">
        <v>5.62</v>
      </c>
      <c r="BI40">
        <v>6.93</v>
      </c>
      <c r="BJ40">
        <v>1.64</v>
      </c>
      <c r="BK40">
        <v>4.05</v>
      </c>
      <c r="BL40">
        <v>0.98</v>
      </c>
      <c r="BM40">
        <v>0</v>
      </c>
      <c r="BN40">
        <v>0.5</v>
      </c>
      <c r="BO40">
        <v>15.67</v>
      </c>
      <c r="BP40">
        <v>3.85</v>
      </c>
      <c r="BQ40">
        <v>4.3899999999999997</v>
      </c>
      <c r="BR40">
        <v>1.04</v>
      </c>
      <c r="BS40">
        <v>0.2</v>
      </c>
      <c r="BT40">
        <v>0</v>
      </c>
      <c r="BU40">
        <v>0</v>
      </c>
      <c r="BV40">
        <v>0</v>
      </c>
      <c r="BW40">
        <f t="shared" si="2"/>
        <v>78.389999999999986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187.01820000000001</v>
      </c>
      <c r="L41">
        <v>363.62</v>
      </c>
      <c r="M41">
        <v>46</v>
      </c>
      <c r="N41">
        <v>118.125</v>
      </c>
      <c r="O41">
        <v>123.66562500000001</v>
      </c>
      <c r="P41">
        <v>139.31</v>
      </c>
      <c r="Q41">
        <v>17.207699999999999</v>
      </c>
      <c r="R41">
        <v>34.423000000000002</v>
      </c>
      <c r="S41">
        <v>21.547000000000001</v>
      </c>
      <c r="T41">
        <v>0</v>
      </c>
      <c r="U41">
        <v>348.97500000000002</v>
      </c>
      <c r="V41">
        <v>10.6305</v>
      </c>
      <c r="W41">
        <v>29.450800000000001</v>
      </c>
      <c r="X41">
        <v>125.04989999999999</v>
      </c>
      <c r="Y41">
        <v>0</v>
      </c>
      <c r="Z41">
        <v>13.1076</v>
      </c>
      <c r="AA41">
        <v>42.66</v>
      </c>
      <c r="AB41">
        <v>26.34008</v>
      </c>
      <c r="AC41">
        <v>19.35568</v>
      </c>
      <c r="AD41">
        <v>27.3447</v>
      </c>
      <c r="AE41">
        <v>49.436556000000003</v>
      </c>
      <c r="AF41">
        <v>19.227</v>
      </c>
      <c r="AG41">
        <v>19.1172</v>
      </c>
      <c r="AH41">
        <v>85.703500000000005</v>
      </c>
      <c r="AI41">
        <v>14.003</v>
      </c>
      <c r="AJ41">
        <v>0</v>
      </c>
      <c r="AK41">
        <v>50.76</v>
      </c>
      <c r="AL41">
        <v>34.86</v>
      </c>
      <c r="AM41">
        <v>15.740064</v>
      </c>
      <c r="AN41">
        <v>0.78432999999999997</v>
      </c>
      <c r="AO41">
        <v>22.05</v>
      </c>
      <c r="AP41">
        <v>9.4794</v>
      </c>
      <c r="AQ41">
        <v>46.683</v>
      </c>
      <c r="AR41">
        <v>15.456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78.539999999999992</v>
      </c>
      <c r="BA41">
        <f t="shared" si="1"/>
        <v>2170.6676350000002</v>
      </c>
      <c r="BB41">
        <v>38</v>
      </c>
      <c r="BD41">
        <v>23.27</v>
      </c>
      <c r="BE41">
        <v>7.38</v>
      </c>
      <c r="BF41">
        <v>0.9</v>
      </c>
      <c r="BG41">
        <v>1.97</v>
      </c>
      <c r="BH41">
        <v>5.62</v>
      </c>
      <c r="BI41">
        <v>6.93</v>
      </c>
      <c r="BJ41">
        <v>1.64</v>
      </c>
      <c r="BK41">
        <v>4.05</v>
      </c>
      <c r="BL41">
        <v>1.1299999999999999</v>
      </c>
      <c r="BM41">
        <v>0</v>
      </c>
      <c r="BN41">
        <v>0.5</v>
      </c>
      <c r="BO41">
        <v>15.67</v>
      </c>
      <c r="BP41">
        <v>3.85</v>
      </c>
      <c r="BQ41">
        <v>4.3899999999999997</v>
      </c>
      <c r="BR41">
        <v>1.04</v>
      </c>
      <c r="BS41">
        <v>0.2</v>
      </c>
      <c r="BT41">
        <v>0</v>
      </c>
      <c r="BU41">
        <v>0</v>
      </c>
      <c r="BV41">
        <v>0</v>
      </c>
      <c r="BW41">
        <f t="shared" si="2"/>
        <v>78.539999999999992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187.01820000000001</v>
      </c>
      <c r="L42">
        <v>403.62</v>
      </c>
      <c r="M42">
        <v>46</v>
      </c>
      <c r="N42">
        <v>118.125</v>
      </c>
      <c r="O42">
        <v>123.66562500000001</v>
      </c>
      <c r="P42">
        <v>139.31</v>
      </c>
      <c r="Q42">
        <v>17.207699999999999</v>
      </c>
      <c r="R42">
        <v>34.423000000000002</v>
      </c>
      <c r="S42">
        <v>21.547000000000001</v>
      </c>
      <c r="T42">
        <v>0</v>
      </c>
      <c r="U42">
        <v>348.97500000000002</v>
      </c>
      <c r="V42">
        <v>10.6305</v>
      </c>
      <c r="W42">
        <v>29.450800000000001</v>
      </c>
      <c r="X42">
        <v>125.04989999999999</v>
      </c>
      <c r="Y42">
        <v>0</v>
      </c>
      <c r="Z42">
        <v>13.1076</v>
      </c>
      <c r="AA42">
        <v>42.66</v>
      </c>
      <c r="AB42">
        <v>26.34008</v>
      </c>
      <c r="AC42">
        <v>19.35568</v>
      </c>
      <c r="AD42">
        <v>27.3447</v>
      </c>
      <c r="AE42">
        <v>49.436556000000003</v>
      </c>
      <c r="AF42">
        <v>19.227</v>
      </c>
      <c r="AG42">
        <v>19.1172</v>
      </c>
      <c r="AH42">
        <v>85.703500000000005</v>
      </c>
      <c r="AI42">
        <v>14.003</v>
      </c>
      <c r="AJ42">
        <v>0</v>
      </c>
      <c r="AK42">
        <v>50.76</v>
      </c>
      <c r="AL42">
        <v>34.86</v>
      </c>
      <c r="AM42">
        <v>15.740064</v>
      </c>
      <c r="AN42">
        <v>0.78432999999999997</v>
      </c>
      <c r="AO42">
        <v>22.05</v>
      </c>
      <c r="AP42">
        <v>9.4794</v>
      </c>
      <c r="AQ42">
        <v>46.683</v>
      </c>
      <c r="AR42">
        <v>15.456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78.599999999999994</v>
      </c>
      <c r="BA42">
        <f t="shared" si="1"/>
        <v>2210.7276350000002</v>
      </c>
      <c r="BB42">
        <v>39</v>
      </c>
      <c r="BD42">
        <v>23.27</v>
      </c>
      <c r="BE42">
        <v>7.38</v>
      </c>
      <c r="BF42">
        <v>0.9</v>
      </c>
      <c r="BG42">
        <v>1.97</v>
      </c>
      <c r="BH42">
        <v>5.62</v>
      </c>
      <c r="BI42">
        <v>6.93</v>
      </c>
      <c r="BJ42">
        <v>1.64</v>
      </c>
      <c r="BK42">
        <v>4.09</v>
      </c>
      <c r="BL42">
        <v>1.1499999999999999</v>
      </c>
      <c r="BM42">
        <v>0</v>
      </c>
      <c r="BN42">
        <v>0.5</v>
      </c>
      <c r="BO42">
        <v>15.67</v>
      </c>
      <c r="BP42">
        <v>3.85</v>
      </c>
      <c r="BQ42">
        <v>4.3899999999999997</v>
      </c>
      <c r="BR42">
        <v>1.04</v>
      </c>
      <c r="BS42">
        <v>0.2</v>
      </c>
      <c r="BT42">
        <v>0</v>
      </c>
      <c r="BU42">
        <v>0</v>
      </c>
      <c r="BV42">
        <v>0</v>
      </c>
      <c r="BW42">
        <f t="shared" si="2"/>
        <v>78.599999999999994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187.01820000000001</v>
      </c>
      <c r="L43">
        <v>433.62</v>
      </c>
      <c r="M43">
        <v>46</v>
      </c>
      <c r="N43">
        <v>118.125</v>
      </c>
      <c r="O43">
        <v>123.66562500000001</v>
      </c>
      <c r="P43">
        <v>139.31</v>
      </c>
      <c r="Q43">
        <v>17.207699999999999</v>
      </c>
      <c r="R43">
        <v>34.423000000000002</v>
      </c>
      <c r="S43">
        <v>21.547000000000001</v>
      </c>
      <c r="T43">
        <v>0</v>
      </c>
      <c r="U43">
        <v>348.97500000000002</v>
      </c>
      <c r="V43">
        <v>10.6305</v>
      </c>
      <c r="W43">
        <v>29.450800000000001</v>
      </c>
      <c r="X43">
        <v>125.04989999999999</v>
      </c>
      <c r="Y43">
        <v>0</v>
      </c>
      <c r="Z43">
        <v>13.1076</v>
      </c>
      <c r="AA43">
        <v>42.66</v>
      </c>
      <c r="AB43">
        <v>26.34008</v>
      </c>
      <c r="AC43">
        <v>19.35568</v>
      </c>
      <c r="AD43">
        <v>27.3447</v>
      </c>
      <c r="AE43">
        <v>49.436556000000003</v>
      </c>
      <c r="AF43">
        <v>19.227</v>
      </c>
      <c r="AG43">
        <v>19.1172</v>
      </c>
      <c r="AH43">
        <v>85.703500000000005</v>
      </c>
      <c r="AI43">
        <v>14.003</v>
      </c>
      <c r="AJ43">
        <v>0</v>
      </c>
      <c r="AK43">
        <v>50.76</v>
      </c>
      <c r="AL43">
        <v>34.86</v>
      </c>
      <c r="AM43">
        <v>15.740064</v>
      </c>
      <c r="AN43">
        <v>0.78432999999999997</v>
      </c>
      <c r="AO43">
        <v>22.05</v>
      </c>
      <c r="AP43">
        <v>9.4794</v>
      </c>
      <c r="AQ43">
        <v>46.683</v>
      </c>
      <c r="AR43">
        <v>15.456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78.61999999999999</v>
      </c>
      <c r="BA43">
        <f t="shared" si="1"/>
        <v>2240.7476350000002</v>
      </c>
      <c r="BB43">
        <v>40</v>
      </c>
      <c r="BD43">
        <v>23.27</v>
      </c>
      <c r="BE43">
        <v>7.38</v>
      </c>
      <c r="BF43">
        <v>0.9</v>
      </c>
      <c r="BG43">
        <v>1.97</v>
      </c>
      <c r="BH43">
        <v>5.62</v>
      </c>
      <c r="BI43">
        <v>6.93</v>
      </c>
      <c r="BJ43">
        <v>1.66</v>
      </c>
      <c r="BK43">
        <v>4.09</v>
      </c>
      <c r="BL43">
        <v>1.1499999999999999</v>
      </c>
      <c r="BM43">
        <v>0</v>
      </c>
      <c r="BN43">
        <v>0.5</v>
      </c>
      <c r="BO43">
        <v>15.67</v>
      </c>
      <c r="BP43">
        <v>3.85</v>
      </c>
      <c r="BQ43">
        <v>4.3899999999999997</v>
      </c>
      <c r="BR43">
        <v>1.04</v>
      </c>
      <c r="BS43">
        <v>0.2</v>
      </c>
      <c r="BT43">
        <v>0</v>
      </c>
      <c r="BU43">
        <v>0</v>
      </c>
      <c r="BV43">
        <v>0</v>
      </c>
      <c r="BW43">
        <f t="shared" si="2"/>
        <v>78.61999999999999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187.01820000000001</v>
      </c>
      <c r="L44">
        <v>443.62</v>
      </c>
      <c r="M44">
        <v>46</v>
      </c>
      <c r="N44">
        <v>118.125</v>
      </c>
      <c r="O44">
        <v>123.66562500000001</v>
      </c>
      <c r="P44">
        <v>139.31</v>
      </c>
      <c r="Q44">
        <v>17.207699999999999</v>
      </c>
      <c r="R44">
        <v>34.423000000000002</v>
      </c>
      <c r="S44">
        <v>21.547000000000001</v>
      </c>
      <c r="T44">
        <v>0</v>
      </c>
      <c r="U44">
        <v>348.97500000000002</v>
      </c>
      <c r="V44">
        <v>10.6305</v>
      </c>
      <c r="W44">
        <v>29.450800000000001</v>
      </c>
      <c r="X44">
        <v>125.04989999999999</v>
      </c>
      <c r="Y44">
        <v>0</v>
      </c>
      <c r="Z44">
        <v>13.1076</v>
      </c>
      <c r="AA44">
        <v>42.66</v>
      </c>
      <c r="AB44">
        <v>26.34008</v>
      </c>
      <c r="AC44">
        <v>19.35568</v>
      </c>
      <c r="AD44">
        <v>27.3447</v>
      </c>
      <c r="AE44">
        <v>49.436556000000003</v>
      </c>
      <c r="AF44">
        <v>19.227</v>
      </c>
      <c r="AG44">
        <v>19.1172</v>
      </c>
      <c r="AH44">
        <v>85.703500000000005</v>
      </c>
      <c r="AI44">
        <v>14.003</v>
      </c>
      <c r="AJ44">
        <v>0</v>
      </c>
      <c r="AK44">
        <v>50.76</v>
      </c>
      <c r="AL44">
        <v>34.86</v>
      </c>
      <c r="AM44">
        <v>15.740064</v>
      </c>
      <c r="AN44">
        <v>0.78432999999999997</v>
      </c>
      <c r="AO44">
        <v>22.05</v>
      </c>
      <c r="AP44">
        <v>9.4794</v>
      </c>
      <c r="AQ44">
        <v>31.122</v>
      </c>
      <c r="AR44">
        <v>15.456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78.739999999999995</v>
      </c>
      <c r="BA44">
        <f t="shared" si="1"/>
        <v>2235.3066349999999</v>
      </c>
      <c r="BB44">
        <v>41</v>
      </c>
      <c r="BD44">
        <v>23.27</v>
      </c>
      <c r="BE44">
        <v>7.38</v>
      </c>
      <c r="BF44">
        <v>0.9</v>
      </c>
      <c r="BG44">
        <v>1.97</v>
      </c>
      <c r="BH44">
        <v>5.62</v>
      </c>
      <c r="BI44">
        <v>6.93</v>
      </c>
      <c r="BJ44">
        <v>1.66</v>
      </c>
      <c r="BK44">
        <v>4.18</v>
      </c>
      <c r="BL44">
        <v>1.18</v>
      </c>
      <c r="BM44">
        <v>0</v>
      </c>
      <c r="BN44">
        <v>0.5</v>
      </c>
      <c r="BO44">
        <v>15.67</v>
      </c>
      <c r="BP44">
        <v>3.85</v>
      </c>
      <c r="BQ44">
        <v>4.3899999999999997</v>
      </c>
      <c r="BR44">
        <v>1.04</v>
      </c>
      <c r="BS44">
        <v>0.2</v>
      </c>
      <c r="BT44">
        <v>0</v>
      </c>
      <c r="BU44">
        <v>0</v>
      </c>
      <c r="BV44">
        <v>0</v>
      </c>
      <c r="BW44">
        <f t="shared" si="2"/>
        <v>78.739999999999995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187.01820000000001</v>
      </c>
      <c r="L45">
        <v>463.62</v>
      </c>
      <c r="M45">
        <v>46</v>
      </c>
      <c r="N45">
        <v>118.125</v>
      </c>
      <c r="O45">
        <v>123.66562500000001</v>
      </c>
      <c r="P45">
        <v>139.31</v>
      </c>
      <c r="Q45">
        <v>17.207699999999999</v>
      </c>
      <c r="R45">
        <v>34.423000000000002</v>
      </c>
      <c r="S45">
        <v>21.547000000000001</v>
      </c>
      <c r="T45">
        <v>0</v>
      </c>
      <c r="U45">
        <v>348.97500000000002</v>
      </c>
      <c r="V45">
        <v>10.6305</v>
      </c>
      <c r="W45">
        <v>29.450800000000001</v>
      </c>
      <c r="X45">
        <v>125.04989999999999</v>
      </c>
      <c r="Y45">
        <v>0</v>
      </c>
      <c r="Z45">
        <v>13.1076</v>
      </c>
      <c r="AA45">
        <v>42.66</v>
      </c>
      <c r="AB45">
        <v>26.34008</v>
      </c>
      <c r="AC45">
        <v>19.35568</v>
      </c>
      <c r="AD45">
        <v>27.3447</v>
      </c>
      <c r="AE45">
        <v>49.436556000000003</v>
      </c>
      <c r="AF45">
        <v>19.227</v>
      </c>
      <c r="AG45">
        <v>19.1172</v>
      </c>
      <c r="AH45">
        <v>85.703500000000005</v>
      </c>
      <c r="AI45">
        <v>14.003</v>
      </c>
      <c r="AJ45">
        <v>0</v>
      </c>
      <c r="AK45">
        <v>50.76</v>
      </c>
      <c r="AL45">
        <v>34.86</v>
      </c>
      <c r="AM45">
        <v>15.740064</v>
      </c>
      <c r="AN45">
        <v>0.78432999999999997</v>
      </c>
      <c r="AO45">
        <v>22.05</v>
      </c>
      <c r="AP45">
        <v>9.4794</v>
      </c>
      <c r="AQ45">
        <v>15.561</v>
      </c>
      <c r="AR45">
        <v>15.456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78.839999999999989</v>
      </c>
      <c r="BA45">
        <f t="shared" si="1"/>
        <v>2239.845635000001</v>
      </c>
      <c r="BB45">
        <v>42</v>
      </c>
      <c r="BD45">
        <v>23.27</v>
      </c>
      <c r="BE45">
        <v>7.38</v>
      </c>
      <c r="BF45">
        <v>0.9</v>
      </c>
      <c r="BG45">
        <v>1.97</v>
      </c>
      <c r="BH45">
        <v>5.62</v>
      </c>
      <c r="BI45">
        <v>6.93</v>
      </c>
      <c r="BJ45">
        <v>1.66</v>
      </c>
      <c r="BK45">
        <v>4.18</v>
      </c>
      <c r="BL45">
        <v>1.18</v>
      </c>
      <c r="BM45">
        <v>0.1</v>
      </c>
      <c r="BN45">
        <v>0.5</v>
      </c>
      <c r="BO45">
        <v>15.67</v>
      </c>
      <c r="BP45">
        <v>3.85</v>
      </c>
      <c r="BQ45">
        <v>4.3899999999999997</v>
      </c>
      <c r="BR45">
        <v>1.04</v>
      </c>
      <c r="BS45">
        <v>0.2</v>
      </c>
      <c r="BT45">
        <v>0</v>
      </c>
      <c r="BU45">
        <v>0</v>
      </c>
      <c r="BV45">
        <v>0</v>
      </c>
      <c r="BW45">
        <f t="shared" si="2"/>
        <v>78.839999999999989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187.01820000000001</v>
      </c>
      <c r="L46">
        <v>483.62</v>
      </c>
      <c r="M46">
        <v>46</v>
      </c>
      <c r="N46">
        <v>118.125</v>
      </c>
      <c r="O46">
        <v>123.66562500000001</v>
      </c>
      <c r="P46">
        <v>139.31</v>
      </c>
      <c r="Q46">
        <v>17.207699999999999</v>
      </c>
      <c r="R46">
        <v>34.423000000000002</v>
      </c>
      <c r="S46">
        <v>21.547000000000001</v>
      </c>
      <c r="T46">
        <v>0</v>
      </c>
      <c r="U46">
        <v>348.97500000000002</v>
      </c>
      <c r="V46">
        <v>10.6305</v>
      </c>
      <c r="W46">
        <v>29.450800000000001</v>
      </c>
      <c r="X46">
        <v>125.04989999999999</v>
      </c>
      <c r="Y46">
        <v>0</v>
      </c>
      <c r="Z46">
        <v>13.1076</v>
      </c>
      <c r="AA46">
        <v>42.66</v>
      </c>
      <c r="AB46">
        <v>26.34008</v>
      </c>
      <c r="AC46">
        <v>19.35568</v>
      </c>
      <c r="AD46">
        <v>27.3447</v>
      </c>
      <c r="AE46">
        <v>49.436556000000003</v>
      </c>
      <c r="AF46">
        <v>19.227</v>
      </c>
      <c r="AG46">
        <v>19.1172</v>
      </c>
      <c r="AH46">
        <v>85.703500000000005</v>
      </c>
      <c r="AI46">
        <v>14.003</v>
      </c>
      <c r="AJ46">
        <v>0</v>
      </c>
      <c r="AK46">
        <v>50.76</v>
      </c>
      <c r="AL46">
        <v>34.86</v>
      </c>
      <c r="AM46">
        <v>15.740064</v>
      </c>
      <c r="AN46">
        <v>0.78432999999999997</v>
      </c>
      <c r="AO46">
        <v>22.05</v>
      </c>
      <c r="AP46">
        <v>9.4794</v>
      </c>
      <c r="AQ46">
        <v>0</v>
      </c>
      <c r="AR46">
        <v>15.456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78.929999999999993</v>
      </c>
      <c r="BA46">
        <f t="shared" si="1"/>
        <v>2244.3746350000006</v>
      </c>
      <c r="BB46">
        <v>43</v>
      </c>
      <c r="BD46">
        <v>23.27</v>
      </c>
      <c r="BE46">
        <v>7.38</v>
      </c>
      <c r="BF46">
        <v>0.9</v>
      </c>
      <c r="BG46">
        <v>1.97</v>
      </c>
      <c r="BH46">
        <v>5.62</v>
      </c>
      <c r="BI46">
        <v>6.93</v>
      </c>
      <c r="BJ46">
        <v>1.66</v>
      </c>
      <c r="BK46">
        <v>4.18</v>
      </c>
      <c r="BL46">
        <v>1.18</v>
      </c>
      <c r="BM46">
        <v>0.19</v>
      </c>
      <c r="BN46">
        <v>0.5</v>
      </c>
      <c r="BO46">
        <v>15.67</v>
      </c>
      <c r="BP46">
        <v>3.85</v>
      </c>
      <c r="BQ46">
        <v>4.3899999999999997</v>
      </c>
      <c r="BR46">
        <v>1.04</v>
      </c>
      <c r="BS46">
        <v>0.2</v>
      </c>
      <c r="BT46">
        <v>0</v>
      </c>
      <c r="BU46">
        <v>0</v>
      </c>
      <c r="BV46">
        <v>0</v>
      </c>
      <c r="BW46">
        <f t="shared" si="2"/>
        <v>78.929999999999993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187.01820000000001</v>
      </c>
      <c r="L47">
        <v>493.62</v>
      </c>
      <c r="M47">
        <v>46</v>
      </c>
      <c r="N47">
        <v>118.125</v>
      </c>
      <c r="O47">
        <v>123.66562500000001</v>
      </c>
      <c r="P47">
        <v>139.31</v>
      </c>
      <c r="Q47">
        <v>17.207699999999999</v>
      </c>
      <c r="R47">
        <v>34.423000000000002</v>
      </c>
      <c r="S47">
        <v>21.547000000000001</v>
      </c>
      <c r="T47">
        <v>0</v>
      </c>
      <c r="U47">
        <v>348.97500000000002</v>
      </c>
      <c r="V47">
        <v>10.6305</v>
      </c>
      <c r="W47">
        <v>29.450800000000001</v>
      </c>
      <c r="X47">
        <v>125.04989999999999</v>
      </c>
      <c r="Y47">
        <v>0</v>
      </c>
      <c r="Z47">
        <v>13.1076</v>
      </c>
      <c r="AA47">
        <v>42.66</v>
      </c>
      <c r="AB47">
        <v>26.34008</v>
      </c>
      <c r="AC47">
        <v>19.35568</v>
      </c>
      <c r="AD47">
        <v>27.3447</v>
      </c>
      <c r="AE47">
        <v>49.436556000000003</v>
      </c>
      <c r="AF47">
        <v>19.227</v>
      </c>
      <c r="AG47">
        <v>19.1172</v>
      </c>
      <c r="AH47">
        <v>80.495000000000005</v>
      </c>
      <c r="AI47">
        <v>0</v>
      </c>
      <c r="AJ47">
        <v>0</v>
      </c>
      <c r="AK47">
        <v>50.76</v>
      </c>
      <c r="AL47">
        <v>34.86</v>
      </c>
      <c r="AM47">
        <v>15.740064</v>
      </c>
      <c r="AN47">
        <v>0.78432999999999997</v>
      </c>
      <c r="AO47">
        <v>22.05</v>
      </c>
      <c r="AP47">
        <v>9.4794</v>
      </c>
      <c r="AQ47">
        <v>0</v>
      </c>
      <c r="AR47">
        <v>15.456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78.95</v>
      </c>
      <c r="BA47">
        <f t="shared" si="1"/>
        <v>2235.1831350000002</v>
      </c>
      <c r="BB47">
        <v>44</v>
      </c>
      <c r="BD47">
        <v>23.27</v>
      </c>
      <c r="BE47">
        <v>7.38</v>
      </c>
      <c r="BF47">
        <v>0.92</v>
      </c>
      <c r="BG47">
        <v>1.97</v>
      </c>
      <c r="BH47">
        <v>5.62</v>
      </c>
      <c r="BI47">
        <v>6.93</v>
      </c>
      <c r="BJ47">
        <v>1.59</v>
      </c>
      <c r="BK47">
        <v>4.18</v>
      </c>
      <c r="BL47">
        <v>1.18</v>
      </c>
      <c r="BM47">
        <v>0.26</v>
      </c>
      <c r="BN47">
        <v>0.5</v>
      </c>
      <c r="BO47">
        <v>15.67</v>
      </c>
      <c r="BP47">
        <v>3.85</v>
      </c>
      <c r="BQ47">
        <v>4.3899999999999997</v>
      </c>
      <c r="BR47">
        <v>1.04</v>
      </c>
      <c r="BS47">
        <v>0.2</v>
      </c>
      <c r="BT47">
        <v>0</v>
      </c>
      <c r="BU47">
        <v>0</v>
      </c>
      <c r="BV47">
        <v>0</v>
      </c>
      <c r="BW47">
        <f t="shared" si="2"/>
        <v>78.95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187.01820000000001</v>
      </c>
      <c r="L48">
        <v>493.62</v>
      </c>
      <c r="M48">
        <v>46</v>
      </c>
      <c r="N48">
        <v>118.125</v>
      </c>
      <c r="O48">
        <v>123.66562500000001</v>
      </c>
      <c r="P48">
        <v>139.31</v>
      </c>
      <c r="Q48">
        <v>17.207699999999999</v>
      </c>
      <c r="R48">
        <v>34.423000000000002</v>
      </c>
      <c r="S48">
        <v>21.547000000000001</v>
      </c>
      <c r="T48">
        <v>0</v>
      </c>
      <c r="U48">
        <v>348.97500000000002</v>
      </c>
      <c r="V48">
        <v>10.6305</v>
      </c>
      <c r="W48">
        <v>29.450800000000001</v>
      </c>
      <c r="X48">
        <v>125.04989999999999</v>
      </c>
      <c r="Y48">
        <v>0</v>
      </c>
      <c r="Z48">
        <v>13.1076</v>
      </c>
      <c r="AA48">
        <v>42.66</v>
      </c>
      <c r="AB48">
        <v>26.34008</v>
      </c>
      <c r="AC48">
        <v>19.35568</v>
      </c>
      <c r="AD48">
        <v>27.3447</v>
      </c>
      <c r="AE48">
        <v>49.436556000000003</v>
      </c>
      <c r="AF48">
        <v>19.227</v>
      </c>
      <c r="AG48">
        <v>19.1172</v>
      </c>
      <c r="AH48">
        <v>80.495000000000005</v>
      </c>
      <c r="AI48">
        <v>0</v>
      </c>
      <c r="AJ48">
        <v>0</v>
      </c>
      <c r="AK48">
        <v>50.76</v>
      </c>
      <c r="AL48">
        <v>34.86</v>
      </c>
      <c r="AM48">
        <v>15.740064</v>
      </c>
      <c r="AN48">
        <v>0.78432999999999997</v>
      </c>
      <c r="AO48">
        <v>22.05</v>
      </c>
      <c r="AP48">
        <v>9.4794</v>
      </c>
      <c r="AQ48">
        <v>0</v>
      </c>
      <c r="AR48">
        <v>15.456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79</v>
      </c>
      <c r="BA48">
        <f t="shared" si="1"/>
        <v>2235.2331350000004</v>
      </c>
      <c r="BB48">
        <v>45</v>
      </c>
      <c r="BD48">
        <v>23.27</v>
      </c>
      <c r="BE48">
        <v>7.38</v>
      </c>
      <c r="BF48">
        <v>0.92</v>
      </c>
      <c r="BG48">
        <v>1.97</v>
      </c>
      <c r="BH48">
        <v>5.62</v>
      </c>
      <c r="BI48">
        <v>6.93</v>
      </c>
      <c r="BJ48">
        <v>1.59</v>
      </c>
      <c r="BK48">
        <v>4.18</v>
      </c>
      <c r="BL48">
        <v>1.18</v>
      </c>
      <c r="BM48">
        <v>0.31</v>
      </c>
      <c r="BN48">
        <v>0.5</v>
      </c>
      <c r="BO48">
        <v>15.67</v>
      </c>
      <c r="BP48">
        <v>3.85</v>
      </c>
      <c r="BQ48">
        <v>4.3899999999999997</v>
      </c>
      <c r="BR48">
        <v>1.04</v>
      </c>
      <c r="BS48">
        <v>0.2</v>
      </c>
      <c r="BT48">
        <v>0</v>
      </c>
      <c r="BU48">
        <v>0</v>
      </c>
      <c r="BV48">
        <v>0</v>
      </c>
      <c r="BW48">
        <f t="shared" si="2"/>
        <v>79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187.01820000000001</v>
      </c>
      <c r="L49">
        <v>493.62</v>
      </c>
      <c r="M49">
        <v>46</v>
      </c>
      <c r="N49">
        <v>118.125</v>
      </c>
      <c r="O49">
        <v>123.66562500000001</v>
      </c>
      <c r="P49">
        <v>139.31</v>
      </c>
      <c r="Q49">
        <v>17.207699999999999</v>
      </c>
      <c r="R49">
        <v>34.423000000000002</v>
      </c>
      <c r="S49">
        <v>21.547000000000001</v>
      </c>
      <c r="T49">
        <v>0</v>
      </c>
      <c r="U49">
        <v>348.97500000000002</v>
      </c>
      <c r="V49">
        <v>10.6305</v>
      </c>
      <c r="W49">
        <v>29.450800000000001</v>
      </c>
      <c r="X49">
        <v>125.04989999999999</v>
      </c>
      <c r="Y49">
        <v>0</v>
      </c>
      <c r="Z49">
        <v>13.1076</v>
      </c>
      <c r="AA49">
        <v>42.66</v>
      </c>
      <c r="AB49">
        <v>26.34008</v>
      </c>
      <c r="AC49">
        <v>19.35568</v>
      </c>
      <c r="AD49">
        <v>27.3447</v>
      </c>
      <c r="AE49">
        <v>49.436556000000003</v>
      </c>
      <c r="AF49">
        <v>19.227</v>
      </c>
      <c r="AG49">
        <v>19.1172</v>
      </c>
      <c r="AH49">
        <v>80.495000000000005</v>
      </c>
      <c r="AI49">
        <v>0</v>
      </c>
      <c r="AJ49">
        <v>0</v>
      </c>
      <c r="AK49">
        <v>50.76</v>
      </c>
      <c r="AL49">
        <v>34.86</v>
      </c>
      <c r="AM49">
        <v>15.740064</v>
      </c>
      <c r="AN49">
        <v>0.78432999999999997</v>
      </c>
      <c r="AO49">
        <v>22.05</v>
      </c>
      <c r="AP49">
        <v>9.4794</v>
      </c>
      <c r="AQ49">
        <v>0</v>
      </c>
      <c r="AR49">
        <v>15.456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79.45</v>
      </c>
      <c r="BA49">
        <f t="shared" si="1"/>
        <v>2235.6831350000002</v>
      </c>
      <c r="BB49">
        <v>46</v>
      </c>
      <c r="BD49">
        <v>23.27</v>
      </c>
      <c r="BE49">
        <v>7.38</v>
      </c>
      <c r="BF49">
        <v>0.96</v>
      </c>
      <c r="BG49">
        <v>1.97</v>
      </c>
      <c r="BH49">
        <v>5.62</v>
      </c>
      <c r="BI49">
        <v>6.93</v>
      </c>
      <c r="BJ49">
        <v>1.59</v>
      </c>
      <c r="BK49">
        <v>4.18</v>
      </c>
      <c r="BL49">
        <v>1.56</v>
      </c>
      <c r="BM49">
        <v>0.34</v>
      </c>
      <c r="BN49">
        <v>0.5</v>
      </c>
      <c r="BO49">
        <v>15.67</v>
      </c>
      <c r="BP49">
        <v>3.85</v>
      </c>
      <c r="BQ49">
        <v>4.3899999999999997</v>
      </c>
      <c r="BR49">
        <v>1.04</v>
      </c>
      <c r="BS49">
        <v>0.2</v>
      </c>
      <c r="BT49">
        <v>0</v>
      </c>
      <c r="BU49">
        <v>0</v>
      </c>
      <c r="BV49">
        <v>0</v>
      </c>
      <c r="BW49">
        <f t="shared" si="2"/>
        <v>79.45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187.01820000000001</v>
      </c>
      <c r="L50">
        <v>493.62</v>
      </c>
      <c r="M50">
        <v>46</v>
      </c>
      <c r="N50">
        <v>118.125</v>
      </c>
      <c r="O50">
        <v>123.66562500000001</v>
      </c>
      <c r="P50">
        <v>139.31</v>
      </c>
      <c r="Q50">
        <v>17.207699999999999</v>
      </c>
      <c r="R50">
        <v>34.423000000000002</v>
      </c>
      <c r="S50">
        <v>21.547000000000001</v>
      </c>
      <c r="T50">
        <v>0</v>
      </c>
      <c r="U50">
        <v>348.97500000000002</v>
      </c>
      <c r="V50">
        <v>10.6305</v>
      </c>
      <c r="W50">
        <v>29.450800000000001</v>
      </c>
      <c r="X50">
        <v>125.04989999999999</v>
      </c>
      <c r="Y50">
        <v>0</v>
      </c>
      <c r="Z50">
        <v>13.1076</v>
      </c>
      <c r="AA50">
        <v>42.66</v>
      </c>
      <c r="AB50">
        <v>26.34008</v>
      </c>
      <c r="AC50">
        <v>19.35568</v>
      </c>
      <c r="AD50">
        <v>27.3447</v>
      </c>
      <c r="AE50">
        <v>49.436556000000003</v>
      </c>
      <c r="AF50">
        <v>19.227</v>
      </c>
      <c r="AG50">
        <v>19.1172</v>
      </c>
      <c r="AH50">
        <v>80.495000000000005</v>
      </c>
      <c r="AI50">
        <v>0</v>
      </c>
      <c r="AJ50">
        <v>0</v>
      </c>
      <c r="AK50">
        <v>50.76</v>
      </c>
      <c r="AL50">
        <v>34.86</v>
      </c>
      <c r="AM50">
        <v>15.740064</v>
      </c>
      <c r="AN50">
        <v>0.78432999999999997</v>
      </c>
      <c r="AO50">
        <v>22.05</v>
      </c>
      <c r="AP50">
        <v>9.4794</v>
      </c>
      <c r="AQ50">
        <v>0</v>
      </c>
      <c r="AR50">
        <v>15.456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79.63</v>
      </c>
      <c r="BA50">
        <f t="shared" si="1"/>
        <v>2235.8631350000005</v>
      </c>
      <c r="BB50">
        <v>47</v>
      </c>
      <c r="BD50">
        <v>23.27</v>
      </c>
      <c r="BE50">
        <v>7.38</v>
      </c>
      <c r="BF50">
        <v>0.96</v>
      </c>
      <c r="BG50">
        <v>1.97</v>
      </c>
      <c r="BH50">
        <v>5.62</v>
      </c>
      <c r="BI50">
        <v>6.93</v>
      </c>
      <c r="BJ50">
        <v>1.54</v>
      </c>
      <c r="BK50">
        <v>4.18</v>
      </c>
      <c r="BL50">
        <v>1.56</v>
      </c>
      <c r="BM50">
        <v>0.56999999999999995</v>
      </c>
      <c r="BN50">
        <v>0.5</v>
      </c>
      <c r="BO50">
        <v>15.67</v>
      </c>
      <c r="BP50">
        <v>3.85</v>
      </c>
      <c r="BQ50">
        <v>4.3899999999999997</v>
      </c>
      <c r="BR50">
        <v>1.04</v>
      </c>
      <c r="BS50">
        <v>0.2</v>
      </c>
      <c r="BT50">
        <v>0</v>
      </c>
      <c r="BU50">
        <v>0</v>
      </c>
      <c r="BV50">
        <v>0</v>
      </c>
      <c r="BW50">
        <f t="shared" si="2"/>
        <v>79.63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173.2328</v>
      </c>
      <c r="L51">
        <v>491.34</v>
      </c>
      <c r="M51">
        <v>46</v>
      </c>
      <c r="N51">
        <v>118.125</v>
      </c>
      <c r="O51">
        <v>123.66562500000001</v>
      </c>
      <c r="P51">
        <v>139.31</v>
      </c>
      <c r="Q51">
        <v>17.207699999999999</v>
      </c>
      <c r="R51">
        <v>34.423000000000002</v>
      </c>
      <c r="S51">
        <v>21.547000000000001</v>
      </c>
      <c r="T51">
        <v>0</v>
      </c>
      <c r="U51">
        <v>348.97500000000002</v>
      </c>
      <c r="V51">
        <v>10.6305</v>
      </c>
      <c r="W51">
        <v>29.450800000000001</v>
      </c>
      <c r="X51">
        <v>125.04989999999999</v>
      </c>
      <c r="Y51">
        <v>0</v>
      </c>
      <c r="Z51">
        <v>13.1076</v>
      </c>
      <c r="AA51">
        <v>42.66</v>
      </c>
      <c r="AB51">
        <v>26.34008</v>
      </c>
      <c r="AC51">
        <v>19.35568</v>
      </c>
      <c r="AD51">
        <v>27.3447</v>
      </c>
      <c r="AE51">
        <v>49.436556000000003</v>
      </c>
      <c r="AF51">
        <v>19.227</v>
      </c>
      <c r="AG51">
        <v>19.1172</v>
      </c>
      <c r="AH51">
        <v>80.495000000000005</v>
      </c>
      <c r="AI51">
        <v>0</v>
      </c>
      <c r="AJ51">
        <v>0</v>
      </c>
      <c r="AK51">
        <v>50.76</v>
      </c>
      <c r="AL51">
        <v>34.86</v>
      </c>
      <c r="AM51">
        <v>15.740064</v>
      </c>
      <c r="AN51">
        <v>0.78432999999999997</v>
      </c>
      <c r="AO51">
        <v>22.05</v>
      </c>
      <c r="AP51">
        <v>9.4794</v>
      </c>
      <c r="AQ51">
        <v>0</v>
      </c>
      <c r="AR51">
        <v>15.456</v>
      </c>
      <c r="AS51">
        <v>0</v>
      </c>
      <c r="AT51">
        <v>14.765561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79.209999999999994</v>
      </c>
      <c r="BA51">
        <f t="shared" si="1"/>
        <v>2219.1464960000008</v>
      </c>
      <c r="BB51">
        <v>48</v>
      </c>
      <c r="BD51">
        <v>23.27</v>
      </c>
      <c r="BE51">
        <v>7.38</v>
      </c>
      <c r="BF51">
        <v>0.92</v>
      </c>
      <c r="BG51">
        <v>1.97</v>
      </c>
      <c r="BH51">
        <v>5.62</v>
      </c>
      <c r="BI51">
        <v>6.93</v>
      </c>
      <c r="BJ51">
        <v>1.54</v>
      </c>
      <c r="BK51">
        <v>4.18</v>
      </c>
      <c r="BL51">
        <v>1.18</v>
      </c>
      <c r="BM51">
        <v>0.56999999999999995</v>
      </c>
      <c r="BN51">
        <v>0.5</v>
      </c>
      <c r="BO51">
        <v>15.67</v>
      </c>
      <c r="BP51">
        <v>3.85</v>
      </c>
      <c r="BQ51">
        <v>4.3899999999999997</v>
      </c>
      <c r="BR51">
        <v>1.04</v>
      </c>
      <c r="BS51">
        <v>0.2</v>
      </c>
      <c r="BT51">
        <v>0</v>
      </c>
      <c r="BU51">
        <v>0</v>
      </c>
      <c r="BV51">
        <v>0</v>
      </c>
      <c r="BW51">
        <f t="shared" si="2"/>
        <v>79.209999999999994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139.4228</v>
      </c>
      <c r="L52">
        <v>491.34</v>
      </c>
      <c r="M52">
        <v>46</v>
      </c>
      <c r="N52">
        <v>118.125</v>
      </c>
      <c r="O52">
        <v>123.66562500000001</v>
      </c>
      <c r="P52">
        <v>139.31</v>
      </c>
      <c r="Q52">
        <v>17.207699999999999</v>
      </c>
      <c r="R52">
        <v>34.423000000000002</v>
      </c>
      <c r="S52">
        <v>21.547000000000001</v>
      </c>
      <c r="T52">
        <v>0</v>
      </c>
      <c r="U52">
        <v>348.97500000000002</v>
      </c>
      <c r="V52">
        <v>10.6305</v>
      </c>
      <c r="W52">
        <v>29.450800000000001</v>
      </c>
      <c r="X52">
        <v>125.04989999999999</v>
      </c>
      <c r="Y52">
        <v>0</v>
      </c>
      <c r="Z52">
        <v>13.1076</v>
      </c>
      <c r="AA52">
        <v>42.66</v>
      </c>
      <c r="AB52">
        <v>26.34008</v>
      </c>
      <c r="AC52">
        <v>19.35568</v>
      </c>
      <c r="AD52">
        <v>27.3447</v>
      </c>
      <c r="AE52">
        <v>49.436556000000003</v>
      </c>
      <c r="AF52">
        <v>19.227</v>
      </c>
      <c r="AG52">
        <v>19.1172</v>
      </c>
      <c r="AH52">
        <v>80.495000000000005</v>
      </c>
      <c r="AI52">
        <v>0</v>
      </c>
      <c r="AJ52">
        <v>0</v>
      </c>
      <c r="AK52">
        <v>50.76</v>
      </c>
      <c r="AL52">
        <v>34.86</v>
      </c>
      <c r="AM52">
        <v>15.740064</v>
      </c>
      <c r="AN52">
        <v>0.78432999999999997</v>
      </c>
      <c r="AO52">
        <v>22.05</v>
      </c>
      <c r="AP52">
        <v>9.4794</v>
      </c>
      <c r="AQ52">
        <v>0</v>
      </c>
      <c r="AR52">
        <v>15.456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79.23</v>
      </c>
      <c r="BA52">
        <f t="shared" si="1"/>
        <v>2185.5877350000005</v>
      </c>
      <c r="BB52">
        <v>49</v>
      </c>
      <c r="BD52">
        <v>23.27</v>
      </c>
      <c r="BE52">
        <v>7.38</v>
      </c>
      <c r="BF52">
        <v>0.92</v>
      </c>
      <c r="BG52">
        <v>1.97</v>
      </c>
      <c r="BH52">
        <v>5.62</v>
      </c>
      <c r="BI52">
        <v>6.93</v>
      </c>
      <c r="BJ52">
        <v>1.54</v>
      </c>
      <c r="BK52">
        <v>4.18</v>
      </c>
      <c r="BL52">
        <v>1.18</v>
      </c>
      <c r="BM52">
        <v>0.59</v>
      </c>
      <c r="BN52">
        <v>0.5</v>
      </c>
      <c r="BO52">
        <v>15.67</v>
      </c>
      <c r="BP52">
        <v>3.85</v>
      </c>
      <c r="BQ52">
        <v>4.3899999999999997</v>
      </c>
      <c r="BR52">
        <v>1.04</v>
      </c>
      <c r="BS52">
        <v>0.2</v>
      </c>
      <c r="BT52">
        <v>0</v>
      </c>
      <c r="BU52">
        <v>0</v>
      </c>
      <c r="BV52">
        <v>0</v>
      </c>
      <c r="BW52">
        <f t="shared" si="2"/>
        <v>79.23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132.4528</v>
      </c>
      <c r="L53">
        <v>471.34</v>
      </c>
      <c r="M53">
        <v>46</v>
      </c>
      <c r="N53">
        <v>118.125</v>
      </c>
      <c r="O53">
        <v>123.66562500000001</v>
      </c>
      <c r="P53">
        <v>139.31</v>
      </c>
      <c r="Q53">
        <v>17.207699999999999</v>
      </c>
      <c r="R53">
        <v>34.423000000000002</v>
      </c>
      <c r="S53">
        <v>21.547000000000001</v>
      </c>
      <c r="T53">
        <v>0</v>
      </c>
      <c r="U53">
        <v>348.97500000000002</v>
      </c>
      <c r="V53">
        <v>10.6305</v>
      </c>
      <c r="W53">
        <v>29.450800000000001</v>
      </c>
      <c r="X53">
        <v>125.04989999999999</v>
      </c>
      <c r="Y53">
        <v>0</v>
      </c>
      <c r="Z53">
        <v>13.1076</v>
      </c>
      <c r="AA53">
        <v>42.66</v>
      </c>
      <c r="AB53">
        <v>26.34008</v>
      </c>
      <c r="AC53">
        <v>19.35568</v>
      </c>
      <c r="AD53">
        <v>27.3447</v>
      </c>
      <c r="AE53">
        <v>49.436556000000003</v>
      </c>
      <c r="AF53">
        <v>19.227</v>
      </c>
      <c r="AG53">
        <v>19.1172</v>
      </c>
      <c r="AH53">
        <v>80.495000000000005</v>
      </c>
      <c r="AI53">
        <v>0</v>
      </c>
      <c r="AJ53">
        <v>0</v>
      </c>
      <c r="AK53">
        <v>50.76</v>
      </c>
      <c r="AL53">
        <v>34.86</v>
      </c>
      <c r="AM53">
        <v>15.740064</v>
      </c>
      <c r="AN53">
        <v>0.78432999999999997</v>
      </c>
      <c r="AO53">
        <v>22.05</v>
      </c>
      <c r="AP53">
        <v>9.4794</v>
      </c>
      <c r="AQ53">
        <v>0</v>
      </c>
      <c r="AR53">
        <v>11.04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79.25</v>
      </c>
      <c r="BA53">
        <f t="shared" si="1"/>
        <v>2154.2217349999996</v>
      </c>
      <c r="BB53">
        <v>50</v>
      </c>
      <c r="BD53">
        <v>23.27</v>
      </c>
      <c r="BE53">
        <v>7.38</v>
      </c>
      <c r="BF53">
        <v>0.92</v>
      </c>
      <c r="BG53">
        <v>1.97</v>
      </c>
      <c r="BH53">
        <v>5.62</v>
      </c>
      <c r="BI53">
        <v>6.93</v>
      </c>
      <c r="BJ53">
        <v>1.54</v>
      </c>
      <c r="BK53">
        <v>4.18</v>
      </c>
      <c r="BL53">
        <v>1.18</v>
      </c>
      <c r="BM53">
        <v>0.61</v>
      </c>
      <c r="BN53">
        <v>0.5</v>
      </c>
      <c r="BO53">
        <v>15.67</v>
      </c>
      <c r="BP53">
        <v>3.85</v>
      </c>
      <c r="BQ53">
        <v>4.3899999999999997</v>
      </c>
      <c r="BR53">
        <v>1.04</v>
      </c>
      <c r="BS53">
        <v>0.2</v>
      </c>
      <c r="BT53">
        <v>0</v>
      </c>
      <c r="BU53">
        <v>0</v>
      </c>
      <c r="BV53">
        <v>0</v>
      </c>
      <c r="BW53">
        <f t="shared" si="2"/>
        <v>79.25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158.81280000000001</v>
      </c>
      <c r="L54">
        <v>451.34</v>
      </c>
      <c r="M54">
        <v>46</v>
      </c>
      <c r="N54">
        <v>118.125</v>
      </c>
      <c r="O54">
        <v>123.66562500000001</v>
      </c>
      <c r="P54">
        <v>139.31</v>
      </c>
      <c r="Q54">
        <v>17.207699999999999</v>
      </c>
      <c r="R54">
        <v>34.423000000000002</v>
      </c>
      <c r="S54">
        <v>21.547000000000001</v>
      </c>
      <c r="T54">
        <v>0</v>
      </c>
      <c r="U54">
        <v>348.97500000000002</v>
      </c>
      <c r="V54">
        <v>10.6305</v>
      </c>
      <c r="W54">
        <v>29.450800000000001</v>
      </c>
      <c r="X54">
        <v>125.04989999999999</v>
      </c>
      <c r="Y54">
        <v>0</v>
      </c>
      <c r="Z54">
        <v>13.1076</v>
      </c>
      <c r="AA54">
        <v>42.66</v>
      </c>
      <c r="AB54">
        <v>26.34008</v>
      </c>
      <c r="AC54">
        <v>19.35568</v>
      </c>
      <c r="AD54">
        <v>27.3447</v>
      </c>
      <c r="AE54">
        <v>49.436556000000003</v>
      </c>
      <c r="AF54">
        <v>19.227</v>
      </c>
      <c r="AG54">
        <v>19.1172</v>
      </c>
      <c r="AH54">
        <v>80.495000000000005</v>
      </c>
      <c r="AI54">
        <v>0</v>
      </c>
      <c r="AJ54">
        <v>0</v>
      </c>
      <c r="AK54">
        <v>50.76</v>
      </c>
      <c r="AL54">
        <v>34.86</v>
      </c>
      <c r="AM54">
        <v>15.740064</v>
      </c>
      <c r="AN54">
        <v>0.78432999999999997</v>
      </c>
      <c r="AO54">
        <v>22.05</v>
      </c>
      <c r="AP54">
        <v>9.4794</v>
      </c>
      <c r="AQ54">
        <v>0</v>
      </c>
      <c r="AR54">
        <v>11.04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79.150000000000006</v>
      </c>
      <c r="BA54">
        <f t="shared" si="1"/>
        <v>2160.4817349999998</v>
      </c>
      <c r="BB54">
        <v>51</v>
      </c>
      <c r="BD54">
        <v>23.27</v>
      </c>
      <c r="BE54">
        <v>7.38</v>
      </c>
      <c r="BF54">
        <v>0.92</v>
      </c>
      <c r="BG54">
        <v>1.97</v>
      </c>
      <c r="BH54">
        <v>5.62</v>
      </c>
      <c r="BI54">
        <v>6.93</v>
      </c>
      <c r="BJ54">
        <v>1.54</v>
      </c>
      <c r="BK54">
        <v>4.09</v>
      </c>
      <c r="BL54">
        <v>1.1499999999999999</v>
      </c>
      <c r="BM54">
        <v>0.63</v>
      </c>
      <c r="BN54">
        <v>0.5</v>
      </c>
      <c r="BO54">
        <v>15.67</v>
      </c>
      <c r="BP54">
        <v>3.85</v>
      </c>
      <c r="BQ54">
        <v>4.3899999999999997</v>
      </c>
      <c r="BR54">
        <v>1.04</v>
      </c>
      <c r="BS54">
        <v>0.2</v>
      </c>
      <c r="BT54">
        <v>0</v>
      </c>
      <c r="BU54">
        <v>0</v>
      </c>
      <c r="BV54">
        <v>0</v>
      </c>
      <c r="BW54">
        <f t="shared" si="2"/>
        <v>79.150000000000006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175.8828</v>
      </c>
      <c r="L55">
        <v>351.34</v>
      </c>
      <c r="M55">
        <v>46</v>
      </c>
      <c r="N55">
        <v>118.125</v>
      </c>
      <c r="O55">
        <v>123.66562500000001</v>
      </c>
      <c r="P55">
        <v>139.31</v>
      </c>
      <c r="Q55">
        <v>17.207699999999999</v>
      </c>
      <c r="R55">
        <v>34.423000000000002</v>
      </c>
      <c r="S55">
        <v>21.547000000000001</v>
      </c>
      <c r="T55">
        <v>0</v>
      </c>
      <c r="U55">
        <v>348.97500000000002</v>
      </c>
      <c r="V55">
        <v>10.6305</v>
      </c>
      <c r="W55">
        <v>29.450800000000001</v>
      </c>
      <c r="X55">
        <v>125.04989999999999</v>
      </c>
      <c r="Y55">
        <v>0</v>
      </c>
      <c r="Z55">
        <v>13.1076</v>
      </c>
      <c r="AA55">
        <v>42.66</v>
      </c>
      <c r="AB55">
        <v>26.34008</v>
      </c>
      <c r="AC55">
        <v>19.35568</v>
      </c>
      <c r="AD55">
        <v>27.3447</v>
      </c>
      <c r="AE55">
        <v>49.436556000000003</v>
      </c>
      <c r="AF55">
        <v>19.227</v>
      </c>
      <c r="AG55">
        <v>19.1172</v>
      </c>
      <c r="AH55">
        <v>80.495000000000005</v>
      </c>
      <c r="AI55">
        <v>0</v>
      </c>
      <c r="AJ55">
        <v>0</v>
      </c>
      <c r="AK55">
        <v>50.76</v>
      </c>
      <c r="AL55">
        <v>34.86</v>
      </c>
      <c r="AM55">
        <v>15.740064</v>
      </c>
      <c r="AN55">
        <v>0.78432999999999997</v>
      </c>
      <c r="AO55">
        <v>22.05</v>
      </c>
      <c r="AP55">
        <v>9.4794</v>
      </c>
      <c r="AQ55">
        <v>0</v>
      </c>
      <c r="AR55">
        <v>52.991999999999997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78.990000000000009</v>
      </c>
      <c r="BA55">
        <f t="shared" si="1"/>
        <v>2119.3437349999999</v>
      </c>
      <c r="BB55">
        <v>52</v>
      </c>
      <c r="BD55">
        <v>23.27</v>
      </c>
      <c r="BE55">
        <v>7.38</v>
      </c>
      <c r="BF55">
        <v>0.76</v>
      </c>
      <c r="BG55">
        <v>1.97</v>
      </c>
      <c r="BH55">
        <v>5.62</v>
      </c>
      <c r="BI55">
        <v>6.93</v>
      </c>
      <c r="BJ55">
        <v>1.54</v>
      </c>
      <c r="BK55">
        <v>4.09</v>
      </c>
      <c r="BL55">
        <v>1.1499999999999999</v>
      </c>
      <c r="BM55">
        <v>0.63</v>
      </c>
      <c r="BN55">
        <v>0.5</v>
      </c>
      <c r="BO55">
        <v>15.67</v>
      </c>
      <c r="BP55">
        <v>3.85</v>
      </c>
      <c r="BQ55">
        <v>4.3899999999999997</v>
      </c>
      <c r="BR55">
        <v>1.04</v>
      </c>
      <c r="BS55">
        <v>0.2</v>
      </c>
      <c r="BT55">
        <v>0</v>
      </c>
      <c r="BU55">
        <v>0</v>
      </c>
      <c r="BV55">
        <v>0</v>
      </c>
      <c r="BW55">
        <f t="shared" si="2"/>
        <v>78.990000000000009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146.0428</v>
      </c>
      <c r="L56">
        <v>351.34</v>
      </c>
      <c r="M56">
        <v>46</v>
      </c>
      <c r="N56">
        <v>118.125</v>
      </c>
      <c r="O56">
        <v>123.66562500000001</v>
      </c>
      <c r="P56">
        <v>139.31</v>
      </c>
      <c r="Q56">
        <v>17.207699999999999</v>
      </c>
      <c r="R56">
        <v>34.423000000000002</v>
      </c>
      <c r="S56">
        <v>21.547000000000001</v>
      </c>
      <c r="T56">
        <v>0</v>
      </c>
      <c r="U56">
        <v>348.97500000000002</v>
      </c>
      <c r="V56">
        <v>10.6305</v>
      </c>
      <c r="W56">
        <v>29.450800000000001</v>
      </c>
      <c r="X56">
        <v>125.04989999999999</v>
      </c>
      <c r="Y56">
        <v>0</v>
      </c>
      <c r="Z56">
        <v>13.1076</v>
      </c>
      <c r="AA56">
        <v>42.66</v>
      </c>
      <c r="AB56">
        <v>26.34008</v>
      </c>
      <c r="AC56">
        <v>19.35568</v>
      </c>
      <c r="AD56">
        <v>27.3447</v>
      </c>
      <c r="AE56">
        <v>49.436556000000003</v>
      </c>
      <c r="AF56">
        <v>19.227</v>
      </c>
      <c r="AG56">
        <v>19.1172</v>
      </c>
      <c r="AH56">
        <v>80.495000000000005</v>
      </c>
      <c r="AI56">
        <v>0</v>
      </c>
      <c r="AJ56">
        <v>0</v>
      </c>
      <c r="AK56">
        <v>50.76</v>
      </c>
      <c r="AL56">
        <v>34.86</v>
      </c>
      <c r="AM56">
        <v>15.740064</v>
      </c>
      <c r="AN56">
        <v>0.78432999999999997</v>
      </c>
      <c r="AO56">
        <v>22.05</v>
      </c>
      <c r="AP56">
        <v>9.4794</v>
      </c>
      <c r="AQ56">
        <v>0</v>
      </c>
      <c r="AR56">
        <v>52.991999999999997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79</v>
      </c>
      <c r="BA56">
        <f t="shared" si="1"/>
        <v>2089.5137349999995</v>
      </c>
      <c r="BB56">
        <v>53</v>
      </c>
      <c r="BD56">
        <v>23.27</v>
      </c>
      <c r="BE56">
        <v>7.38</v>
      </c>
      <c r="BF56">
        <v>0.76</v>
      </c>
      <c r="BG56">
        <v>1.97</v>
      </c>
      <c r="BH56">
        <v>5.62</v>
      </c>
      <c r="BI56">
        <v>6.93</v>
      </c>
      <c r="BJ56">
        <v>1.54</v>
      </c>
      <c r="BK56">
        <v>4.09</v>
      </c>
      <c r="BL56">
        <v>1.1499999999999999</v>
      </c>
      <c r="BM56">
        <v>0.64</v>
      </c>
      <c r="BN56">
        <v>0.5</v>
      </c>
      <c r="BO56">
        <v>15.67</v>
      </c>
      <c r="BP56">
        <v>3.85</v>
      </c>
      <c r="BQ56">
        <v>4.3899999999999997</v>
      </c>
      <c r="BR56">
        <v>1.04</v>
      </c>
      <c r="BS56">
        <v>0.2</v>
      </c>
      <c r="BT56">
        <v>0</v>
      </c>
      <c r="BU56">
        <v>0</v>
      </c>
      <c r="BV56">
        <v>0</v>
      </c>
      <c r="BW56">
        <f t="shared" si="2"/>
        <v>79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187.01820000000001</v>
      </c>
      <c r="L57">
        <v>381.34</v>
      </c>
      <c r="M57">
        <v>46</v>
      </c>
      <c r="N57">
        <v>118.125</v>
      </c>
      <c r="O57">
        <v>123.66562500000001</v>
      </c>
      <c r="P57">
        <v>139.31</v>
      </c>
      <c r="Q57">
        <v>17.207699999999999</v>
      </c>
      <c r="R57">
        <v>34.423000000000002</v>
      </c>
      <c r="S57">
        <v>21.547000000000001</v>
      </c>
      <c r="T57">
        <v>0</v>
      </c>
      <c r="U57">
        <v>348.97500000000002</v>
      </c>
      <c r="V57">
        <v>10.6305</v>
      </c>
      <c r="W57">
        <v>29.450800000000001</v>
      </c>
      <c r="X57">
        <v>125.04989999999999</v>
      </c>
      <c r="Y57">
        <v>0</v>
      </c>
      <c r="Z57">
        <v>13.1076</v>
      </c>
      <c r="AA57">
        <v>42.66</v>
      </c>
      <c r="AB57">
        <v>26.34008</v>
      </c>
      <c r="AC57">
        <v>19.35568</v>
      </c>
      <c r="AD57">
        <v>27.3447</v>
      </c>
      <c r="AE57">
        <v>49.436556000000003</v>
      </c>
      <c r="AF57">
        <v>19.227</v>
      </c>
      <c r="AG57">
        <v>19.1172</v>
      </c>
      <c r="AH57">
        <v>80.495000000000005</v>
      </c>
      <c r="AI57">
        <v>0</v>
      </c>
      <c r="AJ57">
        <v>0</v>
      </c>
      <c r="AK57">
        <v>50.76</v>
      </c>
      <c r="AL57">
        <v>34.86</v>
      </c>
      <c r="AM57">
        <v>15.740064</v>
      </c>
      <c r="AN57">
        <v>0.78432999999999997</v>
      </c>
      <c r="AO57">
        <v>23.225999999999999</v>
      </c>
      <c r="AP57">
        <v>9.4794</v>
      </c>
      <c r="AQ57">
        <v>0</v>
      </c>
      <c r="AR57">
        <v>11.04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79.099999999999994</v>
      </c>
      <c r="BA57">
        <f t="shared" si="1"/>
        <v>2119.8131349999999</v>
      </c>
      <c r="BB57">
        <v>54</v>
      </c>
      <c r="BD57">
        <v>23.27</v>
      </c>
      <c r="BE57">
        <v>7.38</v>
      </c>
      <c r="BF57">
        <v>0.84</v>
      </c>
      <c r="BG57">
        <v>1.97</v>
      </c>
      <c r="BH57">
        <v>5.62</v>
      </c>
      <c r="BI57">
        <v>6.93</v>
      </c>
      <c r="BJ57">
        <v>1.54</v>
      </c>
      <c r="BK57">
        <v>4.09</v>
      </c>
      <c r="BL57">
        <v>1.1499999999999999</v>
      </c>
      <c r="BM57">
        <v>0.66</v>
      </c>
      <c r="BN57">
        <v>0.5</v>
      </c>
      <c r="BO57">
        <v>15.67</v>
      </c>
      <c r="BP57">
        <v>3.85</v>
      </c>
      <c r="BQ57">
        <v>4.3899999999999997</v>
      </c>
      <c r="BR57">
        <v>1.04</v>
      </c>
      <c r="BS57">
        <v>0.2</v>
      </c>
      <c r="BT57">
        <v>0</v>
      </c>
      <c r="BU57">
        <v>0</v>
      </c>
      <c r="BV57">
        <v>0</v>
      </c>
      <c r="BW57">
        <f t="shared" si="2"/>
        <v>79.099999999999994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187.01820000000001</v>
      </c>
      <c r="L58">
        <v>441.34</v>
      </c>
      <c r="M58">
        <v>46</v>
      </c>
      <c r="N58">
        <v>118.125</v>
      </c>
      <c r="O58">
        <v>123.66562500000001</v>
      </c>
      <c r="P58">
        <v>139.31</v>
      </c>
      <c r="Q58">
        <v>17.207699999999999</v>
      </c>
      <c r="R58">
        <v>34.423000000000002</v>
      </c>
      <c r="S58">
        <v>21.547000000000001</v>
      </c>
      <c r="T58">
        <v>0</v>
      </c>
      <c r="U58">
        <v>348.97500000000002</v>
      </c>
      <c r="V58">
        <v>10.6305</v>
      </c>
      <c r="W58">
        <v>29.450800000000001</v>
      </c>
      <c r="X58">
        <v>125.04989999999999</v>
      </c>
      <c r="Y58">
        <v>0</v>
      </c>
      <c r="Z58">
        <v>13.1076</v>
      </c>
      <c r="AA58">
        <v>42.66</v>
      </c>
      <c r="AB58">
        <v>26.34008</v>
      </c>
      <c r="AC58">
        <v>19.35568</v>
      </c>
      <c r="AD58">
        <v>27.3447</v>
      </c>
      <c r="AE58">
        <v>49.436556000000003</v>
      </c>
      <c r="AF58">
        <v>19.227</v>
      </c>
      <c r="AG58">
        <v>19.1172</v>
      </c>
      <c r="AH58">
        <v>80.495000000000005</v>
      </c>
      <c r="AI58">
        <v>0</v>
      </c>
      <c r="AJ58">
        <v>0</v>
      </c>
      <c r="AK58">
        <v>50.76</v>
      </c>
      <c r="AL58">
        <v>34.86</v>
      </c>
      <c r="AM58">
        <v>15.740064</v>
      </c>
      <c r="AN58">
        <v>0.78432999999999997</v>
      </c>
      <c r="AO58">
        <v>23.225999999999999</v>
      </c>
      <c r="AP58">
        <v>9.4794</v>
      </c>
      <c r="AQ58">
        <v>0</v>
      </c>
      <c r="AR58">
        <v>11.04</v>
      </c>
      <c r="AS58">
        <v>0</v>
      </c>
      <c r="AT58">
        <v>14.24028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79.199999999999989</v>
      </c>
      <c r="BA58">
        <f t="shared" si="1"/>
        <v>2179.1566149999999</v>
      </c>
      <c r="BB58">
        <v>55</v>
      </c>
      <c r="BD58">
        <v>23.27</v>
      </c>
      <c r="BE58">
        <v>7.38</v>
      </c>
      <c r="BF58">
        <v>0.9</v>
      </c>
      <c r="BG58">
        <v>1.97</v>
      </c>
      <c r="BH58">
        <v>5.62</v>
      </c>
      <c r="BI58">
        <v>6.93</v>
      </c>
      <c r="BJ58">
        <v>1.54</v>
      </c>
      <c r="BK58">
        <v>4.09</v>
      </c>
      <c r="BL58">
        <v>1.1499999999999999</v>
      </c>
      <c r="BM58">
        <v>0.7</v>
      </c>
      <c r="BN58">
        <v>0.5</v>
      </c>
      <c r="BO58">
        <v>15.67</v>
      </c>
      <c r="BP58">
        <v>3.85</v>
      </c>
      <c r="BQ58">
        <v>4.3899999999999997</v>
      </c>
      <c r="BR58">
        <v>1.04</v>
      </c>
      <c r="BS58">
        <v>0.2</v>
      </c>
      <c r="BT58">
        <v>0</v>
      </c>
      <c r="BU58">
        <v>0</v>
      </c>
      <c r="BV58">
        <v>0</v>
      </c>
      <c r="BW58">
        <f t="shared" si="2"/>
        <v>79.199999999999989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187.01820000000001</v>
      </c>
      <c r="L59">
        <v>561.96799999999996</v>
      </c>
      <c r="M59">
        <v>46</v>
      </c>
      <c r="N59">
        <v>118.125</v>
      </c>
      <c r="O59">
        <v>123.66562500000001</v>
      </c>
      <c r="P59">
        <v>138</v>
      </c>
      <c r="Q59">
        <v>17.207699999999999</v>
      </c>
      <c r="R59">
        <v>34.423000000000002</v>
      </c>
      <c r="S59">
        <v>21.547000000000001</v>
      </c>
      <c r="T59">
        <v>0</v>
      </c>
      <c r="U59">
        <v>345.375</v>
      </c>
      <c r="V59">
        <v>10.6305</v>
      </c>
      <c r="W59">
        <v>29.450800000000001</v>
      </c>
      <c r="X59">
        <v>125.04989999999999</v>
      </c>
      <c r="Y59">
        <v>0</v>
      </c>
      <c r="Z59">
        <v>13.1076</v>
      </c>
      <c r="AA59">
        <v>42.66</v>
      </c>
      <c r="AB59">
        <v>26.34008</v>
      </c>
      <c r="AC59">
        <v>19.35568</v>
      </c>
      <c r="AD59">
        <v>27.3447</v>
      </c>
      <c r="AE59">
        <v>49.436556000000003</v>
      </c>
      <c r="AF59">
        <v>19.227</v>
      </c>
      <c r="AG59">
        <v>19.1172</v>
      </c>
      <c r="AH59">
        <v>85.703500000000005</v>
      </c>
      <c r="AI59">
        <v>0</v>
      </c>
      <c r="AJ59">
        <v>0</v>
      </c>
      <c r="AK59">
        <v>50.76</v>
      </c>
      <c r="AL59">
        <v>23.24</v>
      </c>
      <c r="AM59">
        <v>15.740064</v>
      </c>
      <c r="AN59">
        <v>0.78432999999999997</v>
      </c>
      <c r="AO59">
        <v>23.225999999999999</v>
      </c>
      <c r="AP59">
        <v>9.4794</v>
      </c>
      <c r="AQ59">
        <v>15.561</v>
      </c>
      <c r="AR59">
        <v>11.04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79.339999999999989</v>
      </c>
      <c r="BA59">
        <f t="shared" si="1"/>
        <v>2304.9206350000004</v>
      </c>
      <c r="BB59">
        <v>56</v>
      </c>
      <c r="BD59">
        <v>23.27</v>
      </c>
      <c r="BE59">
        <v>7.38</v>
      </c>
      <c r="BF59">
        <v>0.92</v>
      </c>
      <c r="BG59">
        <v>1.97</v>
      </c>
      <c r="BH59">
        <v>5.62</v>
      </c>
      <c r="BI59">
        <v>6.93</v>
      </c>
      <c r="BJ59">
        <v>1.64</v>
      </c>
      <c r="BK59">
        <v>4.09</v>
      </c>
      <c r="BL59">
        <v>1.1499999999999999</v>
      </c>
      <c r="BM59">
        <v>0.72</v>
      </c>
      <c r="BN59">
        <v>0.5</v>
      </c>
      <c r="BO59">
        <v>15.67</v>
      </c>
      <c r="BP59">
        <v>3.85</v>
      </c>
      <c r="BQ59">
        <v>4.3899999999999997</v>
      </c>
      <c r="BR59">
        <v>1.04</v>
      </c>
      <c r="BS59">
        <v>0.2</v>
      </c>
      <c r="BT59">
        <v>0</v>
      </c>
      <c r="BU59">
        <v>0</v>
      </c>
      <c r="BV59">
        <v>0</v>
      </c>
      <c r="BW59">
        <f t="shared" si="2"/>
        <v>79.339999999999989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187.01820000000001</v>
      </c>
      <c r="L60">
        <v>548.80799999999999</v>
      </c>
      <c r="M60">
        <v>46</v>
      </c>
      <c r="N60">
        <v>118.125</v>
      </c>
      <c r="O60">
        <v>123.66562500000001</v>
      </c>
      <c r="P60">
        <v>138</v>
      </c>
      <c r="Q60">
        <v>17.207699999999999</v>
      </c>
      <c r="R60">
        <v>34.423000000000002</v>
      </c>
      <c r="S60">
        <v>21.547000000000001</v>
      </c>
      <c r="T60">
        <v>0</v>
      </c>
      <c r="U60">
        <v>345.375</v>
      </c>
      <c r="V60">
        <v>10.6305</v>
      </c>
      <c r="W60">
        <v>29.450800000000001</v>
      </c>
      <c r="X60">
        <v>125.04989999999999</v>
      </c>
      <c r="Y60">
        <v>0</v>
      </c>
      <c r="Z60">
        <v>13.1076</v>
      </c>
      <c r="AA60">
        <v>42.66</v>
      </c>
      <c r="AB60">
        <v>26.34008</v>
      </c>
      <c r="AC60">
        <v>19.35568</v>
      </c>
      <c r="AD60">
        <v>27.3447</v>
      </c>
      <c r="AE60">
        <v>49.436556000000003</v>
      </c>
      <c r="AF60">
        <v>19.227</v>
      </c>
      <c r="AG60">
        <v>19.1172</v>
      </c>
      <c r="AH60">
        <v>85.703500000000005</v>
      </c>
      <c r="AI60">
        <v>0</v>
      </c>
      <c r="AJ60">
        <v>0</v>
      </c>
      <c r="AK60">
        <v>50.76</v>
      </c>
      <c r="AL60">
        <v>23.24</v>
      </c>
      <c r="AM60">
        <v>15.740064</v>
      </c>
      <c r="AN60">
        <v>0.78432999999999997</v>
      </c>
      <c r="AO60">
        <v>23.225999999999999</v>
      </c>
      <c r="AP60">
        <v>9.4794</v>
      </c>
      <c r="AQ60">
        <v>31.122</v>
      </c>
      <c r="AR60">
        <v>11.04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79.36</v>
      </c>
      <c r="BA60">
        <f t="shared" si="1"/>
        <v>2307.3416350000002</v>
      </c>
      <c r="BB60">
        <v>57</v>
      </c>
      <c r="BD60">
        <v>23.27</v>
      </c>
      <c r="BE60">
        <v>7.38</v>
      </c>
      <c r="BF60">
        <v>0.92</v>
      </c>
      <c r="BG60">
        <v>1.97</v>
      </c>
      <c r="BH60">
        <v>5.62</v>
      </c>
      <c r="BI60">
        <v>6.93</v>
      </c>
      <c r="BJ60">
        <v>1.64</v>
      </c>
      <c r="BK60">
        <v>4.09</v>
      </c>
      <c r="BL60">
        <v>1.1499999999999999</v>
      </c>
      <c r="BM60">
        <v>0.74</v>
      </c>
      <c r="BN60">
        <v>0.5</v>
      </c>
      <c r="BO60">
        <v>15.67</v>
      </c>
      <c r="BP60">
        <v>3.85</v>
      </c>
      <c r="BQ60">
        <v>4.3899999999999997</v>
      </c>
      <c r="BR60">
        <v>1.04</v>
      </c>
      <c r="BS60">
        <v>0.2</v>
      </c>
      <c r="BT60">
        <v>0</v>
      </c>
      <c r="BU60">
        <v>0</v>
      </c>
      <c r="BV60">
        <v>0</v>
      </c>
      <c r="BW60">
        <f t="shared" si="2"/>
        <v>79.36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187.09819999999999</v>
      </c>
      <c r="L61">
        <v>535.65800000000002</v>
      </c>
      <c r="M61">
        <v>46</v>
      </c>
      <c r="N61">
        <v>118.125</v>
      </c>
      <c r="O61">
        <v>123.66562500000001</v>
      </c>
      <c r="P61">
        <v>138</v>
      </c>
      <c r="Q61">
        <v>17.207699999999999</v>
      </c>
      <c r="R61">
        <v>34.423000000000002</v>
      </c>
      <c r="S61">
        <v>21.547000000000001</v>
      </c>
      <c r="T61">
        <v>0</v>
      </c>
      <c r="U61">
        <v>345.375</v>
      </c>
      <c r="V61">
        <v>10.6305</v>
      </c>
      <c r="W61">
        <v>29.460799999999999</v>
      </c>
      <c r="X61">
        <v>125.09990000000001</v>
      </c>
      <c r="Y61">
        <v>0</v>
      </c>
      <c r="Z61">
        <v>13.1076</v>
      </c>
      <c r="AA61">
        <v>42.66</v>
      </c>
      <c r="AB61">
        <v>26.34008</v>
      </c>
      <c r="AC61">
        <v>19.35568</v>
      </c>
      <c r="AD61">
        <v>27.3447</v>
      </c>
      <c r="AE61">
        <v>49.436556000000003</v>
      </c>
      <c r="AF61">
        <v>19.227</v>
      </c>
      <c r="AG61">
        <v>19.1172</v>
      </c>
      <c r="AH61">
        <v>93.563599999999994</v>
      </c>
      <c r="AI61">
        <v>0</v>
      </c>
      <c r="AJ61">
        <v>0</v>
      </c>
      <c r="AK61">
        <v>50.76</v>
      </c>
      <c r="AL61">
        <v>23.24</v>
      </c>
      <c r="AM61">
        <v>15.740064</v>
      </c>
      <c r="AN61">
        <v>0.78432999999999997</v>
      </c>
      <c r="AO61">
        <v>23.225999999999999</v>
      </c>
      <c r="AP61">
        <v>9.4794</v>
      </c>
      <c r="AQ61">
        <v>46.683</v>
      </c>
      <c r="AR61">
        <v>4.4160000000000004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79.22</v>
      </c>
      <c r="BA61">
        <f t="shared" si="1"/>
        <v>2310.9887349999999</v>
      </c>
      <c r="BB61">
        <v>58</v>
      </c>
      <c r="BD61">
        <v>23.27</v>
      </c>
      <c r="BE61">
        <v>7.38</v>
      </c>
      <c r="BF61">
        <v>0.92</v>
      </c>
      <c r="BG61">
        <v>1.97</v>
      </c>
      <c r="BH61">
        <v>5.62</v>
      </c>
      <c r="BI61">
        <v>6.93</v>
      </c>
      <c r="BJ61">
        <v>1.64</v>
      </c>
      <c r="BK61">
        <v>4.09</v>
      </c>
      <c r="BL61">
        <v>0.95</v>
      </c>
      <c r="BM61">
        <v>0.8</v>
      </c>
      <c r="BN61">
        <v>0.5</v>
      </c>
      <c r="BO61">
        <v>15.67</v>
      </c>
      <c r="BP61">
        <v>3.85</v>
      </c>
      <c r="BQ61">
        <v>4.3899999999999997</v>
      </c>
      <c r="BR61">
        <v>1.04</v>
      </c>
      <c r="BS61">
        <v>0.2</v>
      </c>
      <c r="BT61">
        <v>0</v>
      </c>
      <c r="BU61">
        <v>0</v>
      </c>
      <c r="BV61">
        <v>0</v>
      </c>
      <c r="BW61">
        <f t="shared" si="2"/>
        <v>79.22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187.09819999999999</v>
      </c>
      <c r="L62">
        <v>574.88800000000003</v>
      </c>
      <c r="M62">
        <v>46</v>
      </c>
      <c r="N62">
        <v>118.125</v>
      </c>
      <c r="O62">
        <v>123.66562500000001</v>
      </c>
      <c r="P62">
        <v>138</v>
      </c>
      <c r="Q62">
        <v>17.207699999999999</v>
      </c>
      <c r="R62">
        <v>34.423000000000002</v>
      </c>
      <c r="S62">
        <v>21.547000000000001</v>
      </c>
      <c r="T62">
        <v>0</v>
      </c>
      <c r="U62">
        <v>345.375</v>
      </c>
      <c r="V62">
        <v>10.6305</v>
      </c>
      <c r="W62">
        <v>29.460799999999999</v>
      </c>
      <c r="X62">
        <v>125.09990000000001</v>
      </c>
      <c r="Y62">
        <v>0</v>
      </c>
      <c r="Z62">
        <v>13.1076</v>
      </c>
      <c r="AA62">
        <v>42.66</v>
      </c>
      <c r="AB62">
        <v>26.34008</v>
      </c>
      <c r="AC62">
        <v>19.35568</v>
      </c>
      <c r="AD62">
        <v>27.3447</v>
      </c>
      <c r="AE62">
        <v>49.436556000000003</v>
      </c>
      <c r="AF62">
        <v>19.227</v>
      </c>
      <c r="AG62">
        <v>19.1172</v>
      </c>
      <c r="AH62">
        <v>93.563599999999994</v>
      </c>
      <c r="AI62">
        <v>0</v>
      </c>
      <c r="AJ62">
        <v>0</v>
      </c>
      <c r="AK62">
        <v>50.76</v>
      </c>
      <c r="AL62">
        <v>23.24</v>
      </c>
      <c r="AM62">
        <v>15.740064</v>
      </c>
      <c r="AN62">
        <v>0.78432999999999997</v>
      </c>
      <c r="AO62">
        <v>23.225999999999999</v>
      </c>
      <c r="AP62">
        <v>9.4794</v>
      </c>
      <c r="AQ62">
        <v>46.683</v>
      </c>
      <c r="AR62">
        <v>4.4160000000000004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79.12</v>
      </c>
      <c r="BA62">
        <f t="shared" si="1"/>
        <v>2350.1187350000005</v>
      </c>
      <c r="BB62">
        <v>59</v>
      </c>
      <c r="BD62">
        <v>23.27</v>
      </c>
      <c r="BE62">
        <v>7.38</v>
      </c>
      <c r="BF62">
        <v>0.92</v>
      </c>
      <c r="BG62">
        <v>1.97</v>
      </c>
      <c r="BH62">
        <v>5.62</v>
      </c>
      <c r="BI62">
        <v>6.93</v>
      </c>
      <c r="BJ62">
        <v>1.64</v>
      </c>
      <c r="BK62">
        <v>4.03</v>
      </c>
      <c r="BL62">
        <v>0.89</v>
      </c>
      <c r="BM62">
        <v>0.82</v>
      </c>
      <c r="BN62">
        <v>0.5</v>
      </c>
      <c r="BO62">
        <v>15.67</v>
      </c>
      <c r="BP62">
        <v>3.85</v>
      </c>
      <c r="BQ62">
        <v>4.3899999999999997</v>
      </c>
      <c r="BR62">
        <v>1.04</v>
      </c>
      <c r="BS62">
        <v>0.2</v>
      </c>
      <c r="BT62">
        <v>0</v>
      </c>
      <c r="BU62">
        <v>0</v>
      </c>
      <c r="BV62">
        <v>0</v>
      </c>
      <c r="BW62">
        <f t="shared" si="2"/>
        <v>79.12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187.09819999999999</v>
      </c>
      <c r="L63">
        <v>606.59040000000005</v>
      </c>
      <c r="M63">
        <v>46</v>
      </c>
      <c r="N63">
        <v>118.125</v>
      </c>
      <c r="O63">
        <v>123.66562500000001</v>
      </c>
      <c r="P63">
        <v>138</v>
      </c>
      <c r="Q63">
        <v>17.207699999999999</v>
      </c>
      <c r="R63">
        <v>34.423000000000002</v>
      </c>
      <c r="S63">
        <v>21.547000000000001</v>
      </c>
      <c r="T63">
        <v>0</v>
      </c>
      <c r="U63">
        <v>345.375</v>
      </c>
      <c r="V63">
        <v>14.25</v>
      </c>
      <c r="W63">
        <v>34.799309999999998</v>
      </c>
      <c r="X63">
        <v>147.515625</v>
      </c>
      <c r="Y63">
        <v>0</v>
      </c>
      <c r="Z63">
        <v>13.1076</v>
      </c>
      <c r="AA63">
        <v>42.66</v>
      </c>
      <c r="AB63">
        <v>26.34008</v>
      </c>
      <c r="AC63">
        <v>19.35568</v>
      </c>
      <c r="AD63">
        <v>27.3447</v>
      </c>
      <c r="AE63">
        <v>49.436556000000003</v>
      </c>
      <c r="AF63">
        <v>19.227</v>
      </c>
      <c r="AG63">
        <v>19.1172</v>
      </c>
      <c r="AH63">
        <v>93.563599999999994</v>
      </c>
      <c r="AI63">
        <v>0</v>
      </c>
      <c r="AJ63">
        <v>0</v>
      </c>
      <c r="AK63">
        <v>50.76</v>
      </c>
      <c r="AL63">
        <v>23.24</v>
      </c>
      <c r="AM63">
        <v>15.740064</v>
      </c>
      <c r="AN63">
        <v>0.78432999999999997</v>
      </c>
      <c r="AO63">
        <v>23.225999999999999</v>
      </c>
      <c r="AP63">
        <v>9.4794</v>
      </c>
      <c r="AQ63">
        <v>46.683</v>
      </c>
      <c r="AR63">
        <v>4.4160000000000004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79.11</v>
      </c>
      <c r="BA63">
        <f t="shared" si="1"/>
        <v>2413.184870000001</v>
      </c>
      <c r="BB63">
        <v>60</v>
      </c>
      <c r="BD63">
        <v>23.27</v>
      </c>
      <c r="BE63">
        <v>7.38</v>
      </c>
      <c r="BF63">
        <v>0.9</v>
      </c>
      <c r="BG63">
        <v>1.97</v>
      </c>
      <c r="BH63">
        <v>5.62</v>
      </c>
      <c r="BI63">
        <v>6.93</v>
      </c>
      <c r="BJ63">
        <v>1.64</v>
      </c>
      <c r="BK63">
        <v>4.03</v>
      </c>
      <c r="BL63">
        <v>0.89</v>
      </c>
      <c r="BM63">
        <v>0.83</v>
      </c>
      <c r="BN63">
        <v>0.5</v>
      </c>
      <c r="BO63">
        <v>15.67</v>
      </c>
      <c r="BP63">
        <v>3.85</v>
      </c>
      <c r="BQ63">
        <v>4.3899999999999997</v>
      </c>
      <c r="BR63">
        <v>1.04</v>
      </c>
      <c r="BS63">
        <v>0.2</v>
      </c>
      <c r="BT63">
        <v>0</v>
      </c>
      <c r="BU63">
        <v>0</v>
      </c>
      <c r="BV63">
        <v>0</v>
      </c>
      <c r="BW63">
        <f t="shared" si="2"/>
        <v>79.11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187.09819999999999</v>
      </c>
      <c r="L64">
        <v>606.59040000000005</v>
      </c>
      <c r="M64">
        <v>46</v>
      </c>
      <c r="N64">
        <v>118.125</v>
      </c>
      <c r="O64">
        <v>123.66562500000001</v>
      </c>
      <c r="P64">
        <v>138</v>
      </c>
      <c r="Q64">
        <v>17.207699999999999</v>
      </c>
      <c r="R64">
        <v>34.423000000000002</v>
      </c>
      <c r="S64">
        <v>21.547000000000001</v>
      </c>
      <c r="T64">
        <v>0</v>
      </c>
      <c r="U64">
        <v>345.375</v>
      </c>
      <c r="V64">
        <v>14.25</v>
      </c>
      <c r="W64">
        <v>34.799309999999998</v>
      </c>
      <c r="X64">
        <v>147.515625</v>
      </c>
      <c r="Y64">
        <v>0</v>
      </c>
      <c r="Z64">
        <v>13.1076</v>
      </c>
      <c r="AA64">
        <v>42.66</v>
      </c>
      <c r="AB64">
        <v>26.34008</v>
      </c>
      <c r="AC64">
        <v>19.35568</v>
      </c>
      <c r="AD64">
        <v>27.3447</v>
      </c>
      <c r="AE64">
        <v>49.436556000000003</v>
      </c>
      <c r="AF64">
        <v>19.227</v>
      </c>
      <c r="AG64">
        <v>19.1172</v>
      </c>
      <c r="AH64">
        <v>93.563599999999994</v>
      </c>
      <c r="AI64">
        <v>0</v>
      </c>
      <c r="AJ64">
        <v>0</v>
      </c>
      <c r="AK64">
        <v>50.76</v>
      </c>
      <c r="AL64">
        <v>23.24</v>
      </c>
      <c r="AM64">
        <v>15.740064</v>
      </c>
      <c r="AN64">
        <v>0.78432999999999997</v>
      </c>
      <c r="AO64">
        <v>23.225999999999999</v>
      </c>
      <c r="AP64">
        <v>9.4794</v>
      </c>
      <c r="AQ64">
        <v>62.244</v>
      </c>
      <c r="AR64">
        <v>4.4160000000000004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79.16</v>
      </c>
      <c r="BA64">
        <f t="shared" si="1"/>
        <v>2428.7958700000008</v>
      </c>
      <c r="BB64">
        <v>61</v>
      </c>
      <c r="BD64">
        <v>23.27</v>
      </c>
      <c r="BE64">
        <v>7.38</v>
      </c>
      <c r="BF64">
        <v>0.92</v>
      </c>
      <c r="BG64">
        <v>1.97</v>
      </c>
      <c r="BH64">
        <v>5.62</v>
      </c>
      <c r="BI64">
        <v>6.93</v>
      </c>
      <c r="BJ64">
        <v>1.64</v>
      </c>
      <c r="BK64">
        <v>4.03</v>
      </c>
      <c r="BL64">
        <v>0.89</v>
      </c>
      <c r="BM64">
        <v>0.86</v>
      </c>
      <c r="BN64">
        <v>0.5</v>
      </c>
      <c r="BO64">
        <v>15.67</v>
      </c>
      <c r="BP64">
        <v>3.85</v>
      </c>
      <c r="BQ64">
        <v>4.3899999999999997</v>
      </c>
      <c r="BR64">
        <v>1.04</v>
      </c>
      <c r="BS64">
        <v>0.2</v>
      </c>
      <c r="BT64">
        <v>0</v>
      </c>
      <c r="BU64">
        <v>0</v>
      </c>
      <c r="BV64">
        <v>0</v>
      </c>
      <c r="BW64">
        <f t="shared" si="2"/>
        <v>79.16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187.09819999999999</v>
      </c>
      <c r="L65">
        <v>605.63800000000003</v>
      </c>
      <c r="M65">
        <v>46</v>
      </c>
      <c r="N65">
        <v>118.125</v>
      </c>
      <c r="O65">
        <v>123.66562500000001</v>
      </c>
      <c r="P65">
        <v>138</v>
      </c>
      <c r="Q65">
        <v>17.207699999999999</v>
      </c>
      <c r="R65">
        <v>34.423000000000002</v>
      </c>
      <c r="S65">
        <v>21.547000000000001</v>
      </c>
      <c r="T65">
        <v>0</v>
      </c>
      <c r="U65">
        <v>345.375</v>
      </c>
      <c r="V65">
        <v>14.25</v>
      </c>
      <c r="W65">
        <v>34.799309999999998</v>
      </c>
      <c r="X65">
        <v>147.515625</v>
      </c>
      <c r="Y65">
        <v>0</v>
      </c>
      <c r="Z65">
        <v>13.1076</v>
      </c>
      <c r="AA65">
        <v>42.66</v>
      </c>
      <c r="AB65">
        <v>26.34008</v>
      </c>
      <c r="AC65">
        <v>19.35568</v>
      </c>
      <c r="AD65">
        <v>27.3447</v>
      </c>
      <c r="AE65">
        <v>49.436556000000003</v>
      </c>
      <c r="AF65">
        <v>19.227</v>
      </c>
      <c r="AG65">
        <v>19.1172</v>
      </c>
      <c r="AH65">
        <v>93.563599999999994</v>
      </c>
      <c r="AI65">
        <v>0</v>
      </c>
      <c r="AJ65">
        <v>0</v>
      </c>
      <c r="AK65">
        <v>50.76</v>
      </c>
      <c r="AL65">
        <v>23.24</v>
      </c>
      <c r="AM65">
        <v>15.740064</v>
      </c>
      <c r="AN65">
        <v>0.78432999999999997</v>
      </c>
      <c r="AO65">
        <v>23.225999999999999</v>
      </c>
      <c r="AP65">
        <v>9.4794</v>
      </c>
      <c r="AQ65">
        <v>62.244</v>
      </c>
      <c r="AR65">
        <v>4.4160000000000004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79.16</v>
      </c>
      <c r="BA65">
        <f t="shared" si="1"/>
        <v>2427.8434700000007</v>
      </c>
      <c r="BB65">
        <v>62</v>
      </c>
      <c r="BD65">
        <v>23.27</v>
      </c>
      <c r="BE65">
        <v>7.38</v>
      </c>
      <c r="BF65">
        <v>0.9</v>
      </c>
      <c r="BG65">
        <v>1.97</v>
      </c>
      <c r="BH65">
        <v>5.62</v>
      </c>
      <c r="BI65">
        <v>6.93</v>
      </c>
      <c r="BJ65">
        <v>1.64</v>
      </c>
      <c r="BK65">
        <v>4.03</v>
      </c>
      <c r="BL65">
        <v>0.89</v>
      </c>
      <c r="BM65">
        <v>0.88</v>
      </c>
      <c r="BN65">
        <v>0.5</v>
      </c>
      <c r="BO65">
        <v>15.67</v>
      </c>
      <c r="BP65">
        <v>3.85</v>
      </c>
      <c r="BQ65">
        <v>4.3899999999999997</v>
      </c>
      <c r="BR65">
        <v>1.04</v>
      </c>
      <c r="BS65">
        <v>0.2</v>
      </c>
      <c r="BT65">
        <v>0</v>
      </c>
      <c r="BU65">
        <v>0</v>
      </c>
      <c r="BV65">
        <v>0</v>
      </c>
      <c r="BW65">
        <f t="shared" si="2"/>
        <v>79.16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187.09819999999999</v>
      </c>
      <c r="L66">
        <v>606.59040000000005</v>
      </c>
      <c r="M66">
        <v>46</v>
      </c>
      <c r="N66">
        <v>118.125</v>
      </c>
      <c r="O66">
        <v>123.66562500000001</v>
      </c>
      <c r="P66">
        <v>138</v>
      </c>
      <c r="Q66">
        <v>17.207699999999999</v>
      </c>
      <c r="R66">
        <v>34.423000000000002</v>
      </c>
      <c r="S66">
        <v>21.547000000000001</v>
      </c>
      <c r="T66">
        <v>0</v>
      </c>
      <c r="U66">
        <v>345.375</v>
      </c>
      <c r="V66">
        <v>14.25</v>
      </c>
      <c r="W66">
        <v>34.799309999999998</v>
      </c>
      <c r="X66">
        <v>147.515625</v>
      </c>
      <c r="Y66">
        <v>0</v>
      </c>
      <c r="Z66">
        <v>13.1076</v>
      </c>
      <c r="AA66">
        <v>42.66</v>
      </c>
      <c r="AB66">
        <v>26.34008</v>
      </c>
      <c r="AC66">
        <v>19.35568</v>
      </c>
      <c r="AD66">
        <v>27.3447</v>
      </c>
      <c r="AE66">
        <v>49.436556000000003</v>
      </c>
      <c r="AF66">
        <v>19.227</v>
      </c>
      <c r="AG66">
        <v>19.1172</v>
      </c>
      <c r="AH66">
        <v>116.9545</v>
      </c>
      <c r="AI66">
        <v>0</v>
      </c>
      <c r="AJ66">
        <v>0</v>
      </c>
      <c r="AK66">
        <v>50.76</v>
      </c>
      <c r="AL66">
        <v>23.24</v>
      </c>
      <c r="AM66">
        <v>15.740064</v>
      </c>
      <c r="AN66">
        <v>0.78432999999999997</v>
      </c>
      <c r="AO66">
        <v>23.225999999999999</v>
      </c>
      <c r="AP66">
        <v>9.4794</v>
      </c>
      <c r="AQ66">
        <v>62.244</v>
      </c>
      <c r="AR66">
        <v>4.4160000000000004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79.2</v>
      </c>
      <c r="BA66">
        <f t="shared" si="1"/>
        <v>2452.2267700000007</v>
      </c>
      <c r="BB66">
        <v>63</v>
      </c>
      <c r="BD66">
        <v>23.27</v>
      </c>
      <c r="BE66">
        <v>7.38</v>
      </c>
      <c r="BF66">
        <v>0.92</v>
      </c>
      <c r="BG66">
        <v>1.97</v>
      </c>
      <c r="BH66">
        <v>5.62</v>
      </c>
      <c r="BI66">
        <v>6.93</v>
      </c>
      <c r="BJ66">
        <v>1.64</v>
      </c>
      <c r="BK66">
        <v>4.03</v>
      </c>
      <c r="BL66">
        <v>0.89</v>
      </c>
      <c r="BM66">
        <v>0.9</v>
      </c>
      <c r="BN66">
        <v>0.5</v>
      </c>
      <c r="BO66">
        <v>15.67</v>
      </c>
      <c r="BP66">
        <v>3.85</v>
      </c>
      <c r="BQ66">
        <v>4.3899999999999997</v>
      </c>
      <c r="BR66">
        <v>1.04</v>
      </c>
      <c r="BS66">
        <v>0.2</v>
      </c>
      <c r="BT66">
        <v>0</v>
      </c>
      <c r="BU66">
        <v>0</v>
      </c>
      <c r="BV66">
        <v>0</v>
      </c>
      <c r="BW66">
        <f t="shared" si="2"/>
        <v>79.2</v>
      </c>
    </row>
    <row r="67" spans="1:75">
      <c r="A67" t="s">
        <v>109</v>
      </c>
      <c r="B67">
        <v>0</v>
      </c>
      <c r="C67">
        <v>0</v>
      </c>
      <c r="D67">
        <v>2</v>
      </c>
      <c r="E67">
        <v>0</v>
      </c>
      <c r="F67">
        <v>0</v>
      </c>
      <c r="G67">
        <v>0</v>
      </c>
      <c r="H67">
        <v>0</v>
      </c>
      <c r="I67">
        <v>0</v>
      </c>
      <c r="J67">
        <v>1.68</v>
      </c>
      <c r="K67">
        <v>187.09819999999999</v>
      </c>
      <c r="L67">
        <v>606.59040000000005</v>
      </c>
      <c r="M67">
        <v>46</v>
      </c>
      <c r="N67">
        <v>118.125</v>
      </c>
      <c r="O67">
        <v>123.66562500000001</v>
      </c>
      <c r="P67">
        <v>138</v>
      </c>
      <c r="Q67">
        <v>17.207699999999999</v>
      </c>
      <c r="R67">
        <v>34.423000000000002</v>
      </c>
      <c r="S67">
        <v>21.547000000000001</v>
      </c>
      <c r="T67">
        <v>0</v>
      </c>
      <c r="U67">
        <v>345.375</v>
      </c>
      <c r="V67">
        <v>14.25</v>
      </c>
      <c r="W67">
        <v>34.799309999999998</v>
      </c>
      <c r="X67">
        <v>147.515625</v>
      </c>
      <c r="Y67">
        <v>0</v>
      </c>
      <c r="Z67">
        <v>13.1076</v>
      </c>
      <c r="AA67">
        <v>42.66</v>
      </c>
      <c r="AB67">
        <v>26.34008</v>
      </c>
      <c r="AC67">
        <v>19.35568</v>
      </c>
      <c r="AD67">
        <v>27.3447</v>
      </c>
      <c r="AE67">
        <v>49.436556000000003</v>
      </c>
      <c r="AF67">
        <v>19.227</v>
      </c>
      <c r="AG67">
        <v>19.1172</v>
      </c>
      <c r="AH67">
        <v>116.9545</v>
      </c>
      <c r="AI67">
        <v>0</v>
      </c>
      <c r="AJ67">
        <v>0</v>
      </c>
      <c r="AK67">
        <v>50.76</v>
      </c>
      <c r="AL67">
        <v>23.24</v>
      </c>
      <c r="AM67">
        <v>15.740064</v>
      </c>
      <c r="AN67">
        <v>0.78432999999999997</v>
      </c>
      <c r="AO67">
        <v>23.225999999999999</v>
      </c>
      <c r="AP67">
        <v>9.4794</v>
      </c>
      <c r="AQ67">
        <v>62.244</v>
      </c>
      <c r="AR67">
        <v>11.04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79.23</v>
      </c>
      <c r="BA67">
        <f t="shared" si="1"/>
        <v>2462.5607700000005</v>
      </c>
      <c r="BB67">
        <v>64</v>
      </c>
      <c r="BD67">
        <v>23.27</v>
      </c>
      <c r="BE67">
        <v>7.38</v>
      </c>
      <c r="BF67">
        <v>0.92</v>
      </c>
      <c r="BG67">
        <v>1.97</v>
      </c>
      <c r="BH67">
        <v>5.62</v>
      </c>
      <c r="BI67">
        <v>6.93</v>
      </c>
      <c r="BJ67">
        <v>1.64</v>
      </c>
      <c r="BK67">
        <v>4.03</v>
      </c>
      <c r="BL67">
        <v>0.89</v>
      </c>
      <c r="BM67">
        <v>0.93</v>
      </c>
      <c r="BN67">
        <v>0.5</v>
      </c>
      <c r="BO67">
        <v>15.67</v>
      </c>
      <c r="BP67">
        <v>3.85</v>
      </c>
      <c r="BQ67">
        <v>4.3899999999999997</v>
      </c>
      <c r="BR67">
        <v>1.04</v>
      </c>
      <c r="BS67">
        <v>0.2</v>
      </c>
      <c r="BT67">
        <v>0</v>
      </c>
      <c r="BU67">
        <v>0</v>
      </c>
      <c r="BV67">
        <v>0</v>
      </c>
      <c r="BW67">
        <f t="shared" si="2"/>
        <v>79.23</v>
      </c>
    </row>
    <row r="68" spans="1:75">
      <c r="A68" t="s">
        <v>110</v>
      </c>
      <c r="B68">
        <v>0</v>
      </c>
      <c r="C68">
        <v>0</v>
      </c>
      <c r="D68">
        <v>2</v>
      </c>
      <c r="E68">
        <v>0</v>
      </c>
      <c r="F68">
        <v>0</v>
      </c>
      <c r="G68">
        <v>2</v>
      </c>
      <c r="H68">
        <v>0</v>
      </c>
      <c r="I68">
        <v>0</v>
      </c>
      <c r="J68">
        <v>0</v>
      </c>
      <c r="K68">
        <v>187.09819999999999</v>
      </c>
      <c r="L68">
        <v>606.59040000000005</v>
      </c>
      <c r="M68">
        <v>46</v>
      </c>
      <c r="N68">
        <v>118.125</v>
      </c>
      <c r="O68">
        <v>123.66562500000001</v>
      </c>
      <c r="P68">
        <v>138</v>
      </c>
      <c r="Q68">
        <v>17.207699999999999</v>
      </c>
      <c r="R68">
        <v>34.423000000000002</v>
      </c>
      <c r="S68">
        <v>21.547000000000001</v>
      </c>
      <c r="T68">
        <v>0</v>
      </c>
      <c r="U68">
        <v>345.375</v>
      </c>
      <c r="V68">
        <v>14.25</v>
      </c>
      <c r="W68">
        <v>34.799309999999998</v>
      </c>
      <c r="X68">
        <v>147.515625</v>
      </c>
      <c r="Y68">
        <v>0</v>
      </c>
      <c r="Z68">
        <v>13.1076</v>
      </c>
      <c r="AA68">
        <v>42.66</v>
      </c>
      <c r="AB68">
        <v>26.34008</v>
      </c>
      <c r="AC68">
        <v>19.35568</v>
      </c>
      <c r="AD68">
        <v>27.3447</v>
      </c>
      <c r="AE68">
        <v>49.436556000000003</v>
      </c>
      <c r="AF68">
        <v>19.227</v>
      </c>
      <c r="AG68">
        <v>19.1172</v>
      </c>
      <c r="AH68">
        <v>116.9545</v>
      </c>
      <c r="AI68">
        <v>0</v>
      </c>
      <c r="AJ68">
        <v>0</v>
      </c>
      <c r="AK68">
        <v>50.76</v>
      </c>
      <c r="AL68">
        <v>23.24</v>
      </c>
      <c r="AM68">
        <v>15.740064</v>
      </c>
      <c r="AN68">
        <v>0.78432999999999997</v>
      </c>
      <c r="AO68">
        <v>23.225999999999999</v>
      </c>
      <c r="AP68">
        <v>9.4794</v>
      </c>
      <c r="AQ68">
        <v>62.244</v>
      </c>
      <c r="AR68">
        <v>11.04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79.25</v>
      </c>
      <c r="BA68">
        <f t="shared" ref="BA68:BA99" si="4">SUM(B68:AZ68)</f>
        <v>2462.9007700000006</v>
      </c>
      <c r="BB68">
        <v>65</v>
      </c>
      <c r="BD68">
        <v>23.27</v>
      </c>
      <c r="BE68">
        <v>7.38</v>
      </c>
      <c r="BF68">
        <v>0.92</v>
      </c>
      <c r="BG68">
        <v>1.97</v>
      </c>
      <c r="BH68">
        <v>5.62</v>
      </c>
      <c r="BI68">
        <v>6.93</v>
      </c>
      <c r="BJ68">
        <v>1.64</v>
      </c>
      <c r="BK68">
        <v>4.03</v>
      </c>
      <c r="BL68">
        <v>0.89</v>
      </c>
      <c r="BM68">
        <v>0.95</v>
      </c>
      <c r="BN68">
        <v>0.5</v>
      </c>
      <c r="BO68">
        <v>15.67</v>
      </c>
      <c r="BP68">
        <v>3.85</v>
      </c>
      <c r="BQ68">
        <v>4.3899999999999997</v>
      </c>
      <c r="BR68">
        <v>1.04</v>
      </c>
      <c r="BS68">
        <v>0.2</v>
      </c>
      <c r="BT68">
        <v>0</v>
      </c>
      <c r="BU68">
        <v>0</v>
      </c>
      <c r="BV68">
        <v>0</v>
      </c>
      <c r="BW68">
        <f t="shared" ref="BW68:BW98" si="5">SUM(BD68:BV68)</f>
        <v>79.25</v>
      </c>
    </row>
    <row r="69" spans="1:75">
      <c r="A69" t="s">
        <v>111</v>
      </c>
      <c r="B69">
        <v>0</v>
      </c>
      <c r="C69">
        <v>0</v>
      </c>
      <c r="D69">
        <v>2</v>
      </c>
      <c r="E69">
        <v>0</v>
      </c>
      <c r="F69">
        <v>0</v>
      </c>
      <c r="G69">
        <v>2</v>
      </c>
      <c r="H69">
        <v>0</v>
      </c>
      <c r="I69">
        <v>0</v>
      </c>
      <c r="J69">
        <v>0</v>
      </c>
      <c r="K69">
        <v>187.09819999999999</v>
      </c>
      <c r="L69">
        <v>568.52800000000002</v>
      </c>
      <c r="M69">
        <v>46</v>
      </c>
      <c r="N69">
        <v>118.125</v>
      </c>
      <c r="O69">
        <v>123.66562500000001</v>
      </c>
      <c r="P69">
        <v>138</v>
      </c>
      <c r="Q69">
        <v>17.207699999999999</v>
      </c>
      <c r="R69">
        <v>34.423000000000002</v>
      </c>
      <c r="S69">
        <v>21.547000000000001</v>
      </c>
      <c r="T69">
        <v>0</v>
      </c>
      <c r="U69">
        <v>345.375</v>
      </c>
      <c r="V69">
        <v>14.25</v>
      </c>
      <c r="W69">
        <v>34.799309999999998</v>
      </c>
      <c r="X69">
        <v>147.515625</v>
      </c>
      <c r="Y69">
        <v>0</v>
      </c>
      <c r="Z69">
        <v>6.5537999999999998</v>
      </c>
      <c r="AA69">
        <v>42.66</v>
      </c>
      <c r="AB69">
        <v>26.34008</v>
      </c>
      <c r="AC69">
        <v>19.35568</v>
      </c>
      <c r="AD69">
        <v>27.3447</v>
      </c>
      <c r="AE69">
        <v>49.436556000000003</v>
      </c>
      <c r="AF69">
        <v>19.227</v>
      </c>
      <c r="AG69">
        <v>19.1172</v>
      </c>
      <c r="AH69">
        <v>140.34540000000001</v>
      </c>
      <c r="AI69">
        <v>0</v>
      </c>
      <c r="AJ69">
        <v>0</v>
      </c>
      <c r="AK69">
        <v>50.76</v>
      </c>
      <c r="AL69">
        <v>23.24</v>
      </c>
      <c r="AM69">
        <v>15.740064</v>
      </c>
      <c r="AN69">
        <v>0.78432999999999997</v>
      </c>
      <c r="AO69">
        <v>23.225999999999999</v>
      </c>
      <c r="AP69">
        <v>9.4794</v>
      </c>
      <c r="AQ69">
        <v>62.244</v>
      </c>
      <c r="AR69">
        <v>15.456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79.23</v>
      </c>
      <c r="BA69">
        <f t="shared" si="4"/>
        <v>2446.0714700000008</v>
      </c>
      <c r="BB69">
        <v>66</v>
      </c>
      <c r="BD69">
        <v>23.27</v>
      </c>
      <c r="BE69">
        <v>7.38</v>
      </c>
      <c r="BF69">
        <v>0.87</v>
      </c>
      <c r="BG69">
        <v>1.97</v>
      </c>
      <c r="BH69">
        <v>5.62</v>
      </c>
      <c r="BI69">
        <v>6.93</v>
      </c>
      <c r="BJ69">
        <v>1.64</v>
      </c>
      <c r="BK69">
        <v>4.03</v>
      </c>
      <c r="BL69">
        <v>0.89</v>
      </c>
      <c r="BM69">
        <v>0.98</v>
      </c>
      <c r="BN69">
        <v>0.5</v>
      </c>
      <c r="BO69">
        <v>15.67</v>
      </c>
      <c r="BP69">
        <v>3.85</v>
      </c>
      <c r="BQ69">
        <v>4.3899999999999997</v>
      </c>
      <c r="BR69">
        <v>1.04</v>
      </c>
      <c r="BS69">
        <v>0.2</v>
      </c>
      <c r="BT69">
        <v>0</v>
      </c>
      <c r="BU69">
        <v>0</v>
      </c>
      <c r="BV69">
        <v>0</v>
      </c>
      <c r="BW69">
        <f t="shared" si="5"/>
        <v>79.23</v>
      </c>
    </row>
    <row r="70" spans="1:75">
      <c r="A70" t="s">
        <v>112</v>
      </c>
      <c r="B70">
        <v>0</v>
      </c>
      <c r="C70">
        <v>0</v>
      </c>
      <c r="D70">
        <v>1.26</v>
      </c>
      <c r="E70">
        <v>0</v>
      </c>
      <c r="F70">
        <v>0</v>
      </c>
      <c r="G70">
        <v>2</v>
      </c>
      <c r="H70">
        <v>0</v>
      </c>
      <c r="I70">
        <v>0</v>
      </c>
      <c r="J70">
        <v>0</v>
      </c>
      <c r="K70">
        <v>186.6182</v>
      </c>
      <c r="L70">
        <v>598.928</v>
      </c>
      <c r="M70">
        <v>46</v>
      </c>
      <c r="N70">
        <v>118.125</v>
      </c>
      <c r="O70">
        <v>123.66562500000001</v>
      </c>
      <c r="P70">
        <v>138</v>
      </c>
      <c r="Q70">
        <v>21.82</v>
      </c>
      <c r="R70">
        <v>41.67454</v>
      </c>
      <c r="S70">
        <v>26.3901</v>
      </c>
      <c r="T70">
        <v>0</v>
      </c>
      <c r="U70">
        <v>345.375</v>
      </c>
      <c r="V70">
        <v>14.25</v>
      </c>
      <c r="W70">
        <v>34.799309999999998</v>
      </c>
      <c r="X70">
        <v>147.515625</v>
      </c>
      <c r="Y70">
        <v>0</v>
      </c>
      <c r="Z70">
        <v>6.5537999999999998</v>
      </c>
      <c r="AA70">
        <v>42.66</v>
      </c>
      <c r="AB70">
        <v>26.34008</v>
      </c>
      <c r="AC70">
        <v>19.35568</v>
      </c>
      <c r="AD70">
        <v>27.3447</v>
      </c>
      <c r="AE70">
        <v>49.436556000000003</v>
      </c>
      <c r="AF70">
        <v>19.227</v>
      </c>
      <c r="AG70">
        <v>19.1172</v>
      </c>
      <c r="AH70">
        <v>140.34540000000001</v>
      </c>
      <c r="AI70">
        <v>0</v>
      </c>
      <c r="AJ70">
        <v>0</v>
      </c>
      <c r="AK70">
        <v>50.76</v>
      </c>
      <c r="AL70">
        <v>23.24</v>
      </c>
      <c r="AM70">
        <v>15.740064</v>
      </c>
      <c r="AN70">
        <v>0.78432999999999997</v>
      </c>
      <c r="AO70">
        <v>23.225999999999999</v>
      </c>
      <c r="AP70">
        <v>9.4794</v>
      </c>
      <c r="AQ70">
        <v>62.244</v>
      </c>
      <c r="AR70">
        <v>15.456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79.31</v>
      </c>
      <c r="BA70">
        <f t="shared" si="4"/>
        <v>2492.038410000001</v>
      </c>
      <c r="BB70">
        <v>67</v>
      </c>
      <c r="BD70">
        <v>23.27</v>
      </c>
      <c r="BE70">
        <v>7.38</v>
      </c>
      <c r="BF70">
        <v>0.92</v>
      </c>
      <c r="BG70">
        <v>1.97</v>
      </c>
      <c r="BH70">
        <v>5.62</v>
      </c>
      <c r="BI70">
        <v>6.93</v>
      </c>
      <c r="BJ70">
        <v>1.64</v>
      </c>
      <c r="BK70">
        <v>4.03</v>
      </c>
      <c r="BL70">
        <v>0.89</v>
      </c>
      <c r="BM70">
        <v>1.01</v>
      </c>
      <c r="BN70">
        <v>0.5</v>
      </c>
      <c r="BO70">
        <v>15.67</v>
      </c>
      <c r="BP70">
        <v>3.85</v>
      </c>
      <c r="BQ70">
        <v>4.3899999999999997</v>
      </c>
      <c r="BR70">
        <v>1.04</v>
      </c>
      <c r="BS70">
        <v>0.2</v>
      </c>
      <c r="BT70">
        <v>0</v>
      </c>
      <c r="BU70">
        <v>0</v>
      </c>
      <c r="BV70">
        <v>0</v>
      </c>
      <c r="BW70">
        <f t="shared" si="5"/>
        <v>79.31</v>
      </c>
    </row>
    <row r="71" spans="1:75">
      <c r="A71" t="s">
        <v>113</v>
      </c>
      <c r="B71">
        <v>0</v>
      </c>
      <c r="C71">
        <v>7.9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186.6182</v>
      </c>
      <c r="L71">
        <v>606.59040000000005</v>
      </c>
      <c r="M71">
        <v>46</v>
      </c>
      <c r="N71">
        <v>118.125</v>
      </c>
      <c r="O71">
        <v>123.66562500000001</v>
      </c>
      <c r="P71">
        <v>138.375</v>
      </c>
      <c r="Q71">
        <v>21.82</v>
      </c>
      <c r="R71">
        <v>42.390099999999997</v>
      </c>
      <c r="S71">
        <v>26.3901</v>
      </c>
      <c r="T71">
        <v>0</v>
      </c>
      <c r="U71">
        <v>345.375</v>
      </c>
      <c r="V71">
        <v>14.25</v>
      </c>
      <c r="W71">
        <v>34.799309999999998</v>
      </c>
      <c r="X71">
        <v>147.515625</v>
      </c>
      <c r="Y71">
        <v>0</v>
      </c>
      <c r="Z71">
        <v>6.5537999999999998</v>
      </c>
      <c r="AA71">
        <v>42.66</v>
      </c>
      <c r="AB71">
        <v>26.34008</v>
      </c>
      <c r="AC71">
        <v>19.35568</v>
      </c>
      <c r="AD71">
        <v>27.3447</v>
      </c>
      <c r="AE71">
        <v>49.436556000000003</v>
      </c>
      <c r="AF71">
        <v>19.227</v>
      </c>
      <c r="AG71">
        <v>19.1172</v>
      </c>
      <c r="AH71">
        <v>140.34540000000001</v>
      </c>
      <c r="AI71">
        <v>0</v>
      </c>
      <c r="AJ71">
        <v>0</v>
      </c>
      <c r="AK71">
        <v>50.76</v>
      </c>
      <c r="AL71">
        <v>23.24</v>
      </c>
      <c r="AM71">
        <v>15.740064</v>
      </c>
      <c r="AN71">
        <v>0.78432999999999997</v>
      </c>
      <c r="AO71">
        <v>23.225999999999999</v>
      </c>
      <c r="AP71">
        <v>9.4794</v>
      </c>
      <c r="AQ71">
        <v>62.244</v>
      </c>
      <c r="AR71">
        <v>11.04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79.010000000000005</v>
      </c>
      <c r="BA71">
        <f t="shared" si="4"/>
        <v>2500.7153700000013</v>
      </c>
      <c r="BB71">
        <v>68</v>
      </c>
      <c r="BD71">
        <v>23.27</v>
      </c>
      <c r="BE71">
        <v>7.38</v>
      </c>
      <c r="BF71">
        <v>0.87</v>
      </c>
      <c r="BG71">
        <v>1.97</v>
      </c>
      <c r="BH71">
        <v>5.62</v>
      </c>
      <c r="BI71">
        <v>6.93</v>
      </c>
      <c r="BJ71">
        <v>1.54</v>
      </c>
      <c r="BK71">
        <v>3.87</v>
      </c>
      <c r="BL71">
        <v>0.89</v>
      </c>
      <c r="BM71">
        <v>1.02</v>
      </c>
      <c r="BN71">
        <v>0.5</v>
      </c>
      <c r="BO71">
        <v>15.67</v>
      </c>
      <c r="BP71">
        <v>3.85</v>
      </c>
      <c r="BQ71">
        <v>4.3899999999999997</v>
      </c>
      <c r="BR71">
        <v>1.04</v>
      </c>
      <c r="BS71">
        <v>0.2</v>
      </c>
      <c r="BT71">
        <v>0</v>
      </c>
      <c r="BU71">
        <v>0</v>
      </c>
      <c r="BV71">
        <v>0</v>
      </c>
      <c r="BW71">
        <f t="shared" si="5"/>
        <v>79.010000000000005</v>
      </c>
    </row>
    <row r="72" spans="1:75">
      <c r="A72" t="s">
        <v>114</v>
      </c>
      <c r="B72">
        <v>0</v>
      </c>
      <c r="C72">
        <v>7.9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186.6182</v>
      </c>
      <c r="L72">
        <v>606.59040000000005</v>
      </c>
      <c r="M72">
        <v>46</v>
      </c>
      <c r="N72">
        <v>118.125</v>
      </c>
      <c r="O72">
        <v>123.66562500000001</v>
      </c>
      <c r="P72">
        <v>138.375</v>
      </c>
      <c r="Q72">
        <v>21.82</v>
      </c>
      <c r="R72">
        <v>42.390099999999997</v>
      </c>
      <c r="S72">
        <v>26.3901</v>
      </c>
      <c r="T72">
        <v>0</v>
      </c>
      <c r="U72">
        <v>345.375</v>
      </c>
      <c r="V72">
        <v>14.25</v>
      </c>
      <c r="W72">
        <v>34.799309999999998</v>
      </c>
      <c r="X72">
        <v>147.515625</v>
      </c>
      <c r="Y72">
        <v>0</v>
      </c>
      <c r="Z72">
        <v>6.5537999999999998</v>
      </c>
      <c r="AA72">
        <v>42.66</v>
      </c>
      <c r="AB72">
        <v>26.34008</v>
      </c>
      <c r="AC72">
        <v>19.35568</v>
      </c>
      <c r="AD72">
        <v>27.3447</v>
      </c>
      <c r="AE72">
        <v>49.436556000000003</v>
      </c>
      <c r="AF72">
        <v>19.227</v>
      </c>
      <c r="AG72">
        <v>19.1172</v>
      </c>
      <c r="AH72">
        <v>140.34540000000001</v>
      </c>
      <c r="AI72">
        <v>0</v>
      </c>
      <c r="AJ72">
        <v>0</v>
      </c>
      <c r="AK72">
        <v>50.76</v>
      </c>
      <c r="AL72">
        <v>23.24</v>
      </c>
      <c r="AM72">
        <v>15.740064</v>
      </c>
      <c r="AN72">
        <v>0.78432999999999997</v>
      </c>
      <c r="AO72">
        <v>22.638000000000002</v>
      </c>
      <c r="AP72">
        <v>9.4794</v>
      </c>
      <c r="AQ72">
        <v>62.244</v>
      </c>
      <c r="AR72">
        <v>11.04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79.059999999999988</v>
      </c>
      <c r="BA72">
        <f t="shared" si="4"/>
        <v>2500.1773700000008</v>
      </c>
      <c r="BB72">
        <v>69</v>
      </c>
      <c r="BD72">
        <v>23.27</v>
      </c>
      <c r="BE72">
        <v>7.38</v>
      </c>
      <c r="BF72">
        <v>0.9</v>
      </c>
      <c r="BG72">
        <v>1.97</v>
      </c>
      <c r="BH72">
        <v>5.62</v>
      </c>
      <c r="BI72">
        <v>6.93</v>
      </c>
      <c r="BJ72">
        <v>1.54</v>
      </c>
      <c r="BK72">
        <v>3.87</v>
      </c>
      <c r="BL72">
        <v>0.89</v>
      </c>
      <c r="BM72">
        <v>1.04</v>
      </c>
      <c r="BN72">
        <v>0.5</v>
      </c>
      <c r="BO72">
        <v>15.67</v>
      </c>
      <c r="BP72">
        <v>3.85</v>
      </c>
      <c r="BQ72">
        <v>4.3899999999999997</v>
      </c>
      <c r="BR72">
        <v>1.04</v>
      </c>
      <c r="BS72">
        <v>0.2</v>
      </c>
      <c r="BT72">
        <v>0</v>
      </c>
      <c r="BU72">
        <v>0</v>
      </c>
      <c r="BV72">
        <v>0</v>
      </c>
      <c r="BW72">
        <f t="shared" si="5"/>
        <v>79.059999999999988</v>
      </c>
    </row>
    <row r="73" spans="1:75">
      <c r="A73" t="s">
        <v>115</v>
      </c>
      <c r="B73">
        <v>0</v>
      </c>
      <c r="C73">
        <v>5.8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215.5301</v>
      </c>
      <c r="L73">
        <v>653.15009999999995</v>
      </c>
      <c r="M73">
        <v>46</v>
      </c>
      <c r="N73">
        <v>118.125</v>
      </c>
      <c r="O73">
        <v>123.66562500000001</v>
      </c>
      <c r="P73">
        <v>138.375</v>
      </c>
      <c r="Q73">
        <v>21.82</v>
      </c>
      <c r="R73">
        <v>42.390099999999997</v>
      </c>
      <c r="S73">
        <v>26.3901</v>
      </c>
      <c r="T73">
        <v>0</v>
      </c>
      <c r="U73">
        <v>345.375</v>
      </c>
      <c r="V73">
        <v>14.25</v>
      </c>
      <c r="W73">
        <v>34.799309999999998</v>
      </c>
      <c r="X73">
        <v>147.515625</v>
      </c>
      <c r="Y73">
        <v>0</v>
      </c>
      <c r="Z73">
        <v>6.5537999999999998</v>
      </c>
      <c r="AA73">
        <v>42.66</v>
      </c>
      <c r="AB73">
        <v>39.510120000000001</v>
      </c>
      <c r="AC73">
        <v>19.35568</v>
      </c>
      <c r="AD73">
        <v>27.3447</v>
      </c>
      <c r="AE73">
        <v>49.436556000000003</v>
      </c>
      <c r="AF73">
        <v>19.227</v>
      </c>
      <c r="AG73">
        <v>19.1172</v>
      </c>
      <c r="AH73">
        <v>140.34540000000001</v>
      </c>
      <c r="AI73">
        <v>0</v>
      </c>
      <c r="AJ73">
        <v>0</v>
      </c>
      <c r="AK73">
        <v>50.76</v>
      </c>
      <c r="AL73">
        <v>46.48</v>
      </c>
      <c r="AM73">
        <v>15.740064</v>
      </c>
      <c r="AN73">
        <v>0.78432999999999997</v>
      </c>
      <c r="AO73">
        <v>22.638000000000002</v>
      </c>
      <c r="AP73">
        <v>9.4794</v>
      </c>
      <c r="AQ73">
        <v>62.244</v>
      </c>
      <c r="AR73">
        <v>11.04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79.039999999999992</v>
      </c>
      <c r="BA73">
        <f t="shared" si="4"/>
        <v>2609.9390100000005</v>
      </c>
      <c r="BB73">
        <v>70</v>
      </c>
      <c r="BD73">
        <v>23.27</v>
      </c>
      <c r="BE73">
        <v>7.38</v>
      </c>
      <c r="BF73">
        <v>0.9</v>
      </c>
      <c r="BG73">
        <v>1.97</v>
      </c>
      <c r="BH73">
        <v>5.62</v>
      </c>
      <c r="BI73">
        <v>6.93</v>
      </c>
      <c r="BJ73">
        <v>1.51</v>
      </c>
      <c r="BK73">
        <v>3.87</v>
      </c>
      <c r="BL73">
        <v>0.89</v>
      </c>
      <c r="BM73">
        <v>1.07</v>
      </c>
      <c r="BN73">
        <v>0.5</v>
      </c>
      <c r="BO73">
        <v>15.67</v>
      </c>
      <c r="BP73">
        <v>3.85</v>
      </c>
      <c r="BQ73">
        <v>4.3899999999999997</v>
      </c>
      <c r="BR73">
        <v>1.04</v>
      </c>
      <c r="BS73">
        <v>0.18</v>
      </c>
      <c r="BT73">
        <v>0</v>
      </c>
      <c r="BU73">
        <v>0</v>
      </c>
      <c r="BV73">
        <v>0</v>
      </c>
      <c r="BW73">
        <f t="shared" si="5"/>
        <v>79.039999999999992</v>
      </c>
    </row>
    <row r="74" spans="1:75">
      <c r="A74" t="s">
        <v>116</v>
      </c>
      <c r="B74">
        <v>0</v>
      </c>
      <c r="C74">
        <v>3.7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215.5301</v>
      </c>
      <c r="L74">
        <v>653.15009999999995</v>
      </c>
      <c r="M74">
        <v>46</v>
      </c>
      <c r="N74">
        <v>118.125</v>
      </c>
      <c r="O74">
        <v>123.66562500000001</v>
      </c>
      <c r="P74">
        <v>138.375</v>
      </c>
      <c r="Q74">
        <v>21.82</v>
      </c>
      <c r="R74">
        <v>42.390099999999997</v>
      </c>
      <c r="S74">
        <v>26.3901</v>
      </c>
      <c r="T74">
        <v>0</v>
      </c>
      <c r="U74">
        <v>345.375</v>
      </c>
      <c r="V74">
        <v>14.25</v>
      </c>
      <c r="W74">
        <v>34.799309999999998</v>
      </c>
      <c r="X74">
        <v>147.515625</v>
      </c>
      <c r="Y74">
        <v>0</v>
      </c>
      <c r="Z74">
        <v>6.5537999999999998</v>
      </c>
      <c r="AA74">
        <v>42.66</v>
      </c>
      <c r="AB74">
        <v>39.510120000000001</v>
      </c>
      <c r="AC74">
        <v>19.35568</v>
      </c>
      <c r="AD74">
        <v>27.3447</v>
      </c>
      <c r="AE74">
        <v>49.436556000000003</v>
      </c>
      <c r="AF74">
        <v>19.227</v>
      </c>
      <c r="AG74">
        <v>19.1172</v>
      </c>
      <c r="AH74">
        <v>140.34540000000001</v>
      </c>
      <c r="AI74">
        <v>3.1825000000000001</v>
      </c>
      <c r="AJ74">
        <v>0</v>
      </c>
      <c r="AK74">
        <v>50.76</v>
      </c>
      <c r="AL74">
        <v>46.48</v>
      </c>
      <c r="AM74">
        <v>15.740064</v>
      </c>
      <c r="AN74">
        <v>0.78432999999999997</v>
      </c>
      <c r="AO74">
        <v>22.638000000000002</v>
      </c>
      <c r="AP74">
        <v>9.4794</v>
      </c>
      <c r="AQ74">
        <v>62.244</v>
      </c>
      <c r="AR74">
        <v>11.04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79.06</v>
      </c>
      <c r="BA74">
        <f t="shared" si="4"/>
        <v>2611.0415100000005</v>
      </c>
      <c r="BB74">
        <v>71</v>
      </c>
      <c r="BD74">
        <v>23.27</v>
      </c>
      <c r="BE74">
        <v>7.38</v>
      </c>
      <c r="BF74">
        <v>0.9</v>
      </c>
      <c r="BG74">
        <v>1.97</v>
      </c>
      <c r="BH74">
        <v>5.62</v>
      </c>
      <c r="BI74">
        <v>6.93</v>
      </c>
      <c r="BJ74">
        <v>1.51</v>
      </c>
      <c r="BK74">
        <v>3.87</v>
      </c>
      <c r="BL74">
        <v>0.89</v>
      </c>
      <c r="BM74">
        <v>1.0900000000000001</v>
      </c>
      <c r="BN74">
        <v>0.5</v>
      </c>
      <c r="BO74">
        <v>15.67</v>
      </c>
      <c r="BP74">
        <v>3.85</v>
      </c>
      <c r="BQ74">
        <v>4.3899999999999997</v>
      </c>
      <c r="BR74">
        <v>1.04</v>
      </c>
      <c r="BS74">
        <v>0.18</v>
      </c>
      <c r="BT74">
        <v>0</v>
      </c>
      <c r="BU74">
        <v>0</v>
      </c>
      <c r="BV74">
        <v>0</v>
      </c>
      <c r="BW74">
        <f t="shared" si="5"/>
        <v>79.06</v>
      </c>
    </row>
    <row r="75" spans="1:75">
      <c r="A75" t="s">
        <v>117</v>
      </c>
      <c r="B75">
        <v>0</v>
      </c>
      <c r="C75">
        <v>3.7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215.5301</v>
      </c>
      <c r="L75">
        <v>653.15009999999995</v>
      </c>
      <c r="M75">
        <v>46</v>
      </c>
      <c r="N75">
        <v>118.125</v>
      </c>
      <c r="O75">
        <v>123.66562500000001</v>
      </c>
      <c r="P75">
        <v>138.375</v>
      </c>
      <c r="Q75">
        <v>21.82</v>
      </c>
      <c r="R75">
        <v>42.390099999999997</v>
      </c>
      <c r="S75">
        <v>26.3901</v>
      </c>
      <c r="T75">
        <v>0</v>
      </c>
      <c r="U75">
        <v>345.375</v>
      </c>
      <c r="V75">
        <v>14.25</v>
      </c>
      <c r="W75">
        <v>31.564</v>
      </c>
      <c r="X75">
        <v>147.515625</v>
      </c>
      <c r="Y75">
        <v>0</v>
      </c>
      <c r="Z75">
        <v>6.5537999999999998</v>
      </c>
      <c r="AA75">
        <v>42.66</v>
      </c>
      <c r="AB75">
        <v>39.510120000000001</v>
      </c>
      <c r="AC75">
        <v>19.35568</v>
      </c>
      <c r="AD75">
        <v>36.544144000000003</v>
      </c>
      <c r="AE75">
        <v>49.436556000000003</v>
      </c>
      <c r="AF75">
        <v>28.594000000000001</v>
      </c>
      <c r="AG75">
        <v>19.1172</v>
      </c>
      <c r="AH75">
        <v>140.34540000000001</v>
      </c>
      <c r="AI75">
        <v>3.1825000000000001</v>
      </c>
      <c r="AJ75">
        <v>0</v>
      </c>
      <c r="AK75">
        <v>50.76</v>
      </c>
      <c r="AL75">
        <v>46.48</v>
      </c>
      <c r="AM75">
        <v>15.740064</v>
      </c>
      <c r="AN75">
        <v>0.78432999999999997</v>
      </c>
      <c r="AO75">
        <v>22.638000000000002</v>
      </c>
      <c r="AP75">
        <v>9.4794</v>
      </c>
      <c r="AQ75">
        <v>62.244</v>
      </c>
      <c r="AR75">
        <v>11.04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79.300000000000011</v>
      </c>
      <c r="BA75">
        <f t="shared" si="4"/>
        <v>2626.6126440000012</v>
      </c>
      <c r="BB75">
        <v>72</v>
      </c>
      <c r="BD75">
        <v>24.37</v>
      </c>
      <c r="BE75">
        <v>7.19</v>
      </c>
      <c r="BF75">
        <v>0.96</v>
      </c>
      <c r="BG75">
        <v>1.91</v>
      </c>
      <c r="BH75">
        <v>5.63</v>
      </c>
      <c r="BI75">
        <v>6.8</v>
      </c>
      <c r="BJ75">
        <v>1.55</v>
      </c>
      <c r="BK75">
        <v>3.87</v>
      </c>
      <c r="BL75">
        <v>0.85</v>
      </c>
      <c r="BM75">
        <v>1.1100000000000001</v>
      </c>
      <c r="BN75">
        <v>0.49</v>
      </c>
      <c r="BO75">
        <v>15.29</v>
      </c>
      <c r="BP75">
        <v>3.76</v>
      </c>
      <c r="BQ75">
        <v>4.26</v>
      </c>
      <c r="BR75">
        <v>1.08</v>
      </c>
      <c r="BS75">
        <v>0.18</v>
      </c>
      <c r="BT75">
        <v>0</v>
      </c>
      <c r="BU75">
        <v>0</v>
      </c>
      <c r="BV75">
        <v>0</v>
      </c>
      <c r="BW75">
        <f t="shared" si="5"/>
        <v>79.300000000000011</v>
      </c>
    </row>
    <row r="76" spans="1:75">
      <c r="A76" t="s">
        <v>118</v>
      </c>
      <c r="B76">
        <v>0</v>
      </c>
      <c r="C76">
        <v>3.7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215.5301</v>
      </c>
      <c r="L76">
        <v>653.15009999999995</v>
      </c>
      <c r="M76">
        <v>46</v>
      </c>
      <c r="N76">
        <v>118.125</v>
      </c>
      <c r="O76">
        <v>123.66562500000001</v>
      </c>
      <c r="P76">
        <v>138.375</v>
      </c>
      <c r="Q76">
        <v>21.82</v>
      </c>
      <c r="R76">
        <v>42.390099999999997</v>
      </c>
      <c r="S76">
        <v>26.3901</v>
      </c>
      <c r="T76">
        <v>0</v>
      </c>
      <c r="U76">
        <v>345.375</v>
      </c>
      <c r="V76">
        <v>14.25</v>
      </c>
      <c r="W76">
        <v>30.35</v>
      </c>
      <c r="X76">
        <v>147.515625</v>
      </c>
      <c r="Y76">
        <v>0</v>
      </c>
      <c r="Z76">
        <v>6.5537999999999998</v>
      </c>
      <c r="AA76">
        <v>42.66</v>
      </c>
      <c r="AB76">
        <v>39.510120000000001</v>
      </c>
      <c r="AC76">
        <v>19.35568</v>
      </c>
      <c r="AD76">
        <v>36.544144000000003</v>
      </c>
      <c r="AE76">
        <v>49.436556000000003</v>
      </c>
      <c r="AF76">
        <v>28.594000000000001</v>
      </c>
      <c r="AG76">
        <v>19.1172</v>
      </c>
      <c r="AH76">
        <v>140.34540000000001</v>
      </c>
      <c r="AI76">
        <v>6.3650000000000002</v>
      </c>
      <c r="AJ76">
        <v>0</v>
      </c>
      <c r="AK76">
        <v>50.76</v>
      </c>
      <c r="AL76">
        <v>46.48</v>
      </c>
      <c r="AM76">
        <v>15.740064</v>
      </c>
      <c r="AN76">
        <v>0.78432999999999997</v>
      </c>
      <c r="AO76">
        <v>22.638000000000002</v>
      </c>
      <c r="AP76">
        <v>9.4794</v>
      </c>
      <c r="AQ76">
        <v>62.244</v>
      </c>
      <c r="AR76">
        <v>11.04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79.330000000000013</v>
      </c>
      <c r="BA76">
        <f t="shared" si="4"/>
        <v>2628.6111440000004</v>
      </c>
      <c r="BB76">
        <v>73</v>
      </c>
      <c r="BD76">
        <v>24.37</v>
      </c>
      <c r="BE76">
        <v>7.19</v>
      </c>
      <c r="BF76">
        <v>0.96</v>
      </c>
      <c r="BG76">
        <v>1.91</v>
      </c>
      <c r="BH76">
        <v>5.63</v>
      </c>
      <c r="BI76">
        <v>6.8</v>
      </c>
      <c r="BJ76">
        <v>1.55</v>
      </c>
      <c r="BK76">
        <v>3.87</v>
      </c>
      <c r="BL76">
        <v>0.85</v>
      </c>
      <c r="BM76">
        <v>1.1399999999999999</v>
      </c>
      <c r="BN76">
        <v>0.49</v>
      </c>
      <c r="BO76">
        <v>15.29</v>
      </c>
      <c r="BP76">
        <v>3.76</v>
      </c>
      <c r="BQ76">
        <v>4.26</v>
      </c>
      <c r="BR76">
        <v>1.08</v>
      </c>
      <c r="BS76">
        <v>0.18</v>
      </c>
      <c r="BT76">
        <v>0</v>
      </c>
      <c r="BU76">
        <v>0</v>
      </c>
      <c r="BV76">
        <v>0</v>
      </c>
      <c r="BW76">
        <f t="shared" si="5"/>
        <v>79.330000000000013</v>
      </c>
    </row>
    <row r="77" spans="1:75">
      <c r="A77" t="s">
        <v>119</v>
      </c>
      <c r="B77">
        <v>0</v>
      </c>
      <c r="C77">
        <v>3.7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215.5301</v>
      </c>
      <c r="L77">
        <v>653.15009999999995</v>
      </c>
      <c r="M77">
        <v>46</v>
      </c>
      <c r="N77">
        <v>118.125</v>
      </c>
      <c r="O77">
        <v>123.66562500000001</v>
      </c>
      <c r="P77">
        <v>138.375</v>
      </c>
      <c r="Q77">
        <v>21.82</v>
      </c>
      <c r="R77">
        <v>42.390099999999997</v>
      </c>
      <c r="S77">
        <v>26.3901</v>
      </c>
      <c r="T77">
        <v>0</v>
      </c>
      <c r="U77">
        <v>345.375</v>
      </c>
      <c r="V77">
        <v>14.25</v>
      </c>
      <c r="W77">
        <v>30.35</v>
      </c>
      <c r="X77">
        <v>147.515625</v>
      </c>
      <c r="Y77">
        <v>0</v>
      </c>
      <c r="Z77">
        <v>6.5537999999999998</v>
      </c>
      <c r="AA77">
        <v>42.66</v>
      </c>
      <c r="AB77">
        <v>39.510120000000001</v>
      </c>
      <c r="AC77">
        <v>19.35568</v>
      </c>
      <c r="AD77">
        <v>36.544144000000003</v>
      </c>
      <c r="AE77">
        <v>49.436556000000003</v>
      </c>
      <c r="AF77">
        <v>28.594000000000001</v>
      </c>
      <c r="AG77">
        <v>19.1172</v>
      </c>
      <c r="AH77">
        <v>140.34540000000001</v>
      </c>
      <c r="AI77">
        <v>6.3650000000000002</v>
      </c>
      <c r="AJ77">
        <v>0</v>
      </c>
      <c r="AK77">
        <v>50.76</v>
      </c>
      <c r="AL77">
        <v>63.91</v>
      </c>
      <c r="AM77">
        <v>15.740064</v>
      </c>
      <c r="AN77">
        <v>0.78432999999999997</v>
      </c>
      <c r="AO77">
        <v>22.638000000000002</v>
      </c>
      <c r="AP77">
        <v>9.4794</v>
      </c>
      <c r="AQ77">
        <v>62.244</v>
      </c>
      <c r="AR77">
        <v>52.991999999999997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79.350000000000009</v>
      </c>
      <c r="BA77">
        <f t="shared" si="4"/>
        <v>2688.0131440000005</v>
      </c>
      <c r="BB77">
        <v>74</v>
      </c>
      <c r="BD77">
        <v>24.37</v>
      </c>
      <c r="BE77">
        <v>7.19</v>
      </c>
      <c r="BF77">
        <v>0.96</v>
      </c>
      <c r="BG77">
        <v>1.91</v>
      </c>
      <c r="BH77">
        <v>5.63</v>
      </c>
      <c r="BI77">
        <v>6.8</v>
      </c>
      <c r="BJ77">
        <v>1.55</v>
      </c>
      <c r="BK77">
        <v>3.87</v>
      </c>
      <c r="BL77">
        <v>0.85</v>
      </c>
      <c r="BM77">
        <v>1.1599999999999999</v>
      </c>
      <c r="BN77">
        <v>0.49</v>
      </c>
      <c r="BO77">
        <v>15.29</v>
      </c>
      <c r="BP77">
        <v>3.76</v>
      </c>
      <c r="BQ77">
        <v>4.26</v>
      </c>
      <c r="BR77">
        <v>1.08</v>
      </c>
      <c r="BS77">
        <v>0.18</v>
      </c>
      <c r="BT77">
        <v>0</v>
      </c>
      <c r="BU77">
        <v>0</v>
      </c>
      <c r="BV77">
        <v>0</v>
      </c>
      <c r="BW77">
        <f t="shared" si="5"/>
        <v>79.350000000000009</v>
      </c>
    </row>
    <row r="78" spans="1:75">
      <c r="A78" t="s">
        <v>120</v>
      </c>
      <c r="B78">
        <v>0</v>
      </c>
      <c r="C78">
        <v>3.7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215.5301</v>
      </c>
      <c r="L78">
        <v>653.15009999999995</v>
      </c>
      <c r="M78">
        <v>46</v>
      </c>
      <c r="N78">
        <v>118.125</v>
      </c>
      <c r="O78">
        <v>123.66562500000001</v>
      </c>
      <c r="P78">
        <v>138.375</v>
      </c>
      <c r="Q78">
        <v>21.82</v>
      </c>
      <c r="R78">
        <v>42.390099999999997</v>
      </c>
      <c r="S78">
        <v>26.3901</v>
      </c>
      <c r="T78">
        <v>0</v>
      </c>
      <c r="U78">
        <v>345.375</v>
      </c>
      <c r="V78">
        <v>14.25</v>
      </c>
      <c r="W78">
        <v>30.35</v>
      </c>
      <c r="X78">
        <v>147.515625</v>
      </c>
      <c r="Y78">
        <v>0</v>
      </c>
      <c r="Z78">
        <v>13.1076</v>
      </c>
      <c r="AA78">
        <v>42.66</v>
      </c>
      <c r="AB78">
        <v>39.510120000000001</v>
      </c>
      <c r="AC78">
        <v>29.062808</v>
      </c>
      <c r="AD78">
        <v>36.544144000000003</v>
      </c>
      <c r="AE78">
        <v>49.436556000000003</v>
      </c>
      <c r="AF78">
        <v>28.594000000000001</v>
      </c>
      <c r="AG78">
        <v>19.1172</v>
      </c>
      <c r="AH78">
        <v>140.34540000000001</v>
      </c>
      <c r="AI78">
        <v>6.3650000000000002</v>
      </c>
      <c r="AJ78">
        <v>0</v>
      </c>
      <c r="AK78">
        <v>50.76</v>
      </c>
      <c r="AL78">
        <v>80.177999999999997</v>
      </c>
      <c r="AM78">
        <v>15.740064</v>
      </c>
      <c r="AN78">
        <v>0.78432999999999997</v>
      </c>
      <c r="AO78">
        <v>22.638000000000002</v>
      </c>
      <c r="AP78">
        <v>9.4794</v>
      </c>
      <c r="AQ78">
        <v>62.244</v>
      </c>
      <c r="AR78">
        <v>52.991999999999997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79.38000000000001</v>
      </c>
      <c r="BA78">
        <f t="shared" si="4"/>
        <v>2720.5720720000008</v>
      </c>
      <c r="BB78">
        <v>75</v>
      </c>
      <c r="BD78">
        <v>24.37</v>
      </c>
      <c r="BE78">
        <v>7.19</v>
      </c>
      <c r="BF78">
        <v>0.96</v>
      </c>
      <c r="BG78">
        <v>1.91</v>
      </c>
      <c r="BH78">
        <v>5.63</v>
      </c>
      <c r="BI78">
        <v>6.8</v>
      </c>
      <c r="BJ78">
        <v>1.55</v>
      </c>
      <c r="BK78">
        <v>3.87</v>
      </c>
      <c r="BL78">
        <v>0.85</v>
      </c>
      <c r="BM78">
        <v>1.19</v>
      </c>
      <c r="BN78">
        <v>0.49</v>
      </c>
      <c r="BO78">
        <v>15.29</v>
      </c>
      <c r="BP78">
        <v>3.76</v>
      </c>
      <c r="BQ78">
        <v>4.26</v>
      </c>
      <c r="BR78">
        <v>1.08</v>
      </c>
      <c r="BS78">
        <v>0.18</v>
      </c>
      <c r="BT78">
        <v>0</v>
      </c>
      <c r="BU78">
        <v>0</v>
      </c>
      <c r="BV78">
        <v>0</v>
      </c>
      <c r="BW78">
        <f t="shared" si="5"/>
        <v>79.38000000000001</v>
      </c>
    </row>
    <row r="79" spans="1:75">
      <c r="A79" t="s">
        <v>121</v>
      </c>
      <c r="B79">
        <v>0</v>
      </c>
      <c r="C79">
        <v>2.65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215.5301</v>
      </c>
      <c r="L79">
        <v>653.15009999999995</v>
      </c>
      <c r="M79">
        <v>46</v>
      </c>
      <c r="N79">
        <v>118.125</v>
      </c>
      <c r="O79">
        <v>123.66562500000001</v>
      </c>
      <c r="P79">
        <v>138.375</v>
      </c>
      <c r="Q79">
        <v>21.82</v>
      </c>
      <c r="R79">
        <v>42.390099999999997</v>
      </c>
      <c r="S79">
        <v>26.3901</v>
      </c>
      <c r="T79">
        <v>0</v>
      </c>
      <c r="U79">
        <v>345.375</v>
      </c>
      <c r="V79">
        <v>14.25</v>
      </c>
      <c r="W79">
        <v>30.35</v>
      </c>
      <c r="X79">
        <v>147.515625</v>
      </c>
      <c r="Y79">
        <v>0</v>
      </c>
      <c r="Z79">
        <v>19.6614</v>
      </c>
      <c r="AA79">
        <v>42.66</v>
      </c>
      <c r="AB79">
        <v>39.510120000000001</v>
      </c>
      <c r="AC79">
        <v>29.062808</v>
      </c>
      <c r="AD79">
        <v>36.544144000000003</v>
      </c>
      <c r="AE79">
        <v>52.089799999999997</v>
      </c>
      <c r="AF79">
        <v>30.171600000000002</v>
      </c>
      <c r="AG79">
        <v>19.1172</v>
      </c>
      <c r="AH79">
        <v>140.34540000000001</v>
      </c>
      <c r="AI79">
        <v>11.457000000000001</v>
      </c>
      <c r="AJ79">
        <v>0</v>
      </c>
      <c r="AK79">
        <v>50.76</v>
      </c>
      <c r="AL79">
        <v>80.177999999999997</v>
      </c>
      <c r="AM79">
        <v>15.740064</v>
      </c>
      <c r="AN79">
        <v>0.78432999999999997</v>
      </c>
      <c r="AO79">
        <v>22.638000000000002</v>
      </c>
      <c r="AP79">
        <v>9.4794</v>
      </c>
      <c r="AQ79">
        <v>62.244</v>
      </c>
      <c r="AR79">
        <v>11.04</v>
      </c>
      <c r="AS79">
        <v>0</v>
      </c>
      <c r="AT79">
        <v>13.692724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79.410000000000011</v>
      </c>
      <c r="BA79">
        <f t="shared" si="4"/>
        <v>2692.1726400000007</v>
      </c>
      <c r="BB79">
        <v>76</v>
      </c>
      <c r="BD79">
        <v>24.37</v>
      </c>
      <c r="BE79">
        <v>7.19</v>
      </c>
      <c r="BF79">
        <v>0.96</v>
      </c>
      <c r="BG79">
        <v>1.91</v>
      </c>
      <c r="BH79">
        <v>5.63</v>
      </c>
      <c r="BI79">
        <v>6.8</v>
      </c>
      <c r="BJ79">
        <v>1.55</v>
      </c>
      <c r="BK79">
        <v>3.87</v>
      </c>
      <c r="BL79">
        <v>0.85</v>
      </c>
      <c r="BM79">
        <v>1.21</v>
      </c>
      <c r="BN79">
        <v>0.49</v>
      </c>
      <c r="BO79">
        <v>15.29</v>
      </c>
      <c r="BP79">
        <v>3.76</v>
      </c>
      <c r="BQ79">
        <v>4.26</v>
      </c>
      <c r="BR79">
        <v>1.08</v>
      </c>
      <c r="BS79">
        <v>0.19</v>
      </c>
      <c r="BT79">
        <v>0</v>
      </c>
      <c r="BU79">
        <v>0</v>
      </c>
      <c r="BV79">
        <v>0</v>
      </c>
      <c r="BW79">
        <f t="shared" si="5"/>
        <v>79.410000000000011</v>
      </c>
    </row>
    <row r="80" spans="1:75">
      <c r="A80" t="s">
        <v>122</v>
      </c>
      <c r="B80">
        <v>0</v>
      </c>
      <c r="C80">
        <v>2.65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215.5301</v>
      </c>
      <c r="L80">
        <v>653.15009999999995</v>
      </c>
      <c r="M80">
        <v>46</v>
      </c>
      <c r="N80">
        <v>118.125</v>
      </c>
      <c r="O80">
        <v>123.66562500000001</v>
      </c>
      <c r="P80">
        <v>138.375</v>
      </c>
      <c r="Q80">
        <v>21.82</v>
      </c>
      <c r="R80">
        <v>42.390099999999997</v>
      </c>
      <c r="S80">
        <v>26.3901</v>
      </c>
      <c r="T80">
        <v>0</v>
      </c>
      <c r="U80">
        <v>345.375</v>
      </c>
      <c r="V80">
        <v>14.25</v>
      </c>
      <c r="W80">
        <v>30.35</v>
      </c>
      <c r="X80">
        <v>147.515625</v>
      </c>
      <c r="Y80">
        <v>0</v>
      </c>
      <c r="Z80">
        <v>19.6614</v>
      </c>
      <c r="AA80">
        <v>42.66</v>
      </c>
      <c r="AB80">
        <v>39.510120000000001</v>
      </c>
      <c r="AC80">
        <v>29.062808</v>
      </c>
      <c r="AD80">
        <v>36.544144000000003</v>
      </c>
      <c r="AE80">
        <v>52.089799999999997</v>
      </c>
      <c r="AF80">
        <v>30.171600000000002</v>
      </c>
      <c r="AG80">
        <v>19.1172</v>
      </c>
      <c r="AH80">
        <v>140.34540000000001</v>
      </c>
      <c r="AI80">
        <v>48.883200000000002</v>
      </c>
      <c r="AJ80">
        <v>0</v>
      </c>
      <c r="AK80">
        <v>50.76</v>
      </c>
      <c r="AL80">
        <v>80.177999999999997</v>
      </c>
      <c r="AM80">
        <v>15.740064</v>
      </c>
      <c r="AN80">
        <v>0.78432999999999997</v>
      </c>
      <c r="AO80">
        <v>22.638000000000002</v>
      </c>
      <c r="AP80">
        <v>9.4794</v>
      </c>
      <c r="AQ80">
        <v>62.244</v>
      </c>
      <c r="AR80">
        <v>11.04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79.440000000000012</v>
      </c>
      <c r="BA80">
        <f t="shared" si="4"/>
        <v>2730.9329160000011</v>
      </c>
      <c r="BB80">
        <v>77</v>
      </c>
      <c r="BD80">
        <v>24.37</v>
      </c>
      <c r="BE80">
        <v>7.19</v>
      </c>
      <c r="BF80">
        <v>0.96</v>
      </c>
      <c r="BG80">
        <v>1.91</v>
      </c>
      <c r="BH80">
        <v>5.63</v>
      </c>
      <c r="BI80">
        <v>6.8</v>
      </c>
      <c r="BJ80">
        <v>1.55</v>
      </c>
      <c r="BK80">
        <v>3.87</v>
      </c>
      <c r="BL80">
        <v>0.85</v>
      </c>
      <c r="BM80">
        <v>1.24</v>
      </c>
      <c r="BN80">
        <v>0.49</v>
      </c>
      <c r="BO80">
        <v>15.29</v>
      </c>
      <c r="BP80">
        <v>3.76</v>
      </c>
      <c r="BQ80">
        <v>4.26</v>
      </c>
      <c r="BR80">
        <v>1.08</v>
      </c>
      <c r="BS80">
        <v>0.19</v>
      </c>
      <c r="BT80">
        <v>0</v>
      </c>
      <c r="BU80">
        <v>0</v>
      </c>
      <c r="BV80">
        <v>0</v>
      </c>
      <c r="BW80">
        <f t="shared" si="5"/>
        <v>79.440000000000012</v>
      </c>
    </row>
    <row r="81" spans="1:75">
      <c r="A81" t="s">
        <v>123</v>
      </c>
      <c r="B81">
        <v>0</v>
      </c>
      <c r="C81">
        <v>2.65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215.5301</v>
      </c>
      <c r="L81">
        <v>653.15009999999995</v>
      </c>
      <c r="M81">
        <v>46</v>
      </c>
      <c r="N81">
        <v>118.125</v>
      </c>
      <c r="O81">
        <v>123.66562500000001</v>
      </c>
      <c r="P81">
        <v>138.375</v>
      </c>
      <c r="Q81">
        <v>21.82</v>
      </c>
      <c r="R81">
        <v>42.390099999999997</v>
      </c>
      <c r="S81">
        <v>26.3901</v>
      </c>
      <c r="T81">
        <v>0</v>
      </c>
      <c r="U81">
        <v>345.375</v>
      </c>
      <c r="V81">
        <v>14.25</v>
      </c>
      <c r="W81">
        <v>31.564</v>
      </c>
      <c r="X81">
        <v>147.515625</v>
      </c>
      <c r="Y81">
        <v>0</v>
      </c>
      <c r="Z81">
        <v>19.6614</v>
      </c>
      <c r="AA81">
        <v>42.66</v>
      </c>
      <c r="AB81">
        <v>39.510120000000001</v>
      </c>
      <c r="AC81">
        <v>29.062808</v>
      </c>
      <c r="AD81">
        <v>36.544144000000003</v>
      </c>
      <c r="AE81">
        <v>52.089799999999997</v>
      </c>
      <c r="AF81">
        <v>30.171600000000002</v>
      </c>
      <c r="AG81">
        <v>19.1172</v>
      </c>
      <c r="AH81">
        <v>140.34540000000001</v>
      </c>
      <c r="AI81">
        <v>48.883200000000002</v>
      </c>
      <c r="AJ81">
        <v>0</v>
      </c>
      <c r="AK81">
        <v>50.76</v>
      </c>
      <c r="AL81">
        <v>80.177999999999997</v>
      </c>
      <c r="AM81">
        <v>15.740064</v>
      </c>
      <c r="AN81">
        <v>0.78432999999999997</v>
      </c>
      <c r="AO81">
        <v>22.638000000000002</v>
      </c>
      <c r="AP81">
        <v>9.4794</v>
      </c>
      <c r="AQ81">
        <v>62.244</v>
      </c>
      <c r="AR81">
        <v>11.04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79.48</v>
      </c>
      <c r="BA81">
        <f t="shared" si="4"/>
        <v>2732.186916000001</v>
      </c>
      <c r="BB81">
        <v>78</v>
      </c>
      <c r="BD81">
        <v>24.37</v>
      </c>
      <c r="BE81">
        <v>7.19</v>
      </c>
      <c r="BF81">
        <v>0.98</v>
      </c>
      <c r="BG81">
        <v>1.91</v>
      </c>
      <c r="BH81">
        <v>5.63</v>
      </c>
      <c r="BI81">
        <v>6.8</v>
      </c>
      <c r="BJ81">
        <v>1.55</v>
      </c>
      <c r="BK81">
        <v>3.87</v>
      </c>
      <c r="BL81">
        <v>0.85</v>
      </c>
      <c r="BM81">
        <v>1.26</v>
      </c>
      <c r="BN81">
        <v>0.49</v>
      </c>
      <c r="BO81">
        <v>15.29</v>
      </c>
      <c r="BP81">
        <v>3.76</v>
      </c>
      <c r="BQ81">
        <v>4.26</v>
      </c>
      <c r="BR81">
        <v>1.08</v>
      </c>
      <c r="BS81">
        <v>0.19</v>
      </c>
      <c r="BT81">
        <v>0</v>
      </c>
      <c r="BU81">
        <v>0</v>
      </c>
      <c r="BV81">
        <v>0</v>
      </c>
      <c r="BW81">
        <f t="shared" si="5"/>
        <v>79.48</v>
      </c>
    </row>
    <row r="82" spans="1:75">
      <c r="A82" t="s">
        <v>124</v>
      </c>
      <c r="B82">
        <v>0</v>
      </c>
      <c r="C82">
        <v>2.65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215.5301</v>
      </c>
      <c r="L82">
        <v>653.15009999999995</v>
      </c>
      <c r="M82">
        <v>46</v>
      </c>
      <c r="N82">
        <v>118.125</v>
      </c>
      <c r="O82">
        <v>123.66562500000001</v>
      </c>
      <c r="P82">
        <v>138.375</v>
      </c>
      <c r="Q82">
        <v>21.82</v>
      </c>
      <c r="R82">
        <v>42.390099999999997</v>
      </c>
      <c r="S82">
        <v>26.3901</v>
      </c>
      <c r="T82">
        <v>0</v>
      </c>
      <c r="U82">
        <v>345.375</v>
      </c>
      <c r="V82">
        <v>14.25</v>
      </c>
      <c r="W82">
        <v>31.564</v>
      </c>
      <c r="X82">
        <v>147.515625</v>
      </c>
      <c r="Y82">
        <v>0</v>
      </c>
      <c r="Z82">
        <v>19.6614</v>
      </c>
      <c r="AA82">
        <v>42.66</v>
      </c>
      <c r="AB82">
        <v>39.510120000000001</v>
      </c>
      <c r="AC82">
        <v>29.062808</v>
      </c>
      <c r="AD82">
        <v>36.544144000000003</v>
      </c>
      <c r="AE82">
        <v>52.089799999999997</v>
      </c>
      <c r="AF82">
        <v>30.171600000000002</v>
      </c>
      <c r="AG82">
        <v>19.1172</v>
      </c>
      <c r="AH82">
        <v>140.34540000000001</v>
      </c>
      <c r="AI82">
        <v>48.883200000000002</v>
      </c>
      <c r="AJ82">
        <v>0</v>
      </c>
      <c r="AK82">
        <v>50.76</v>
      </c>
      <c r="AL82">
        <v>80.177999999999997</v>
      </c>
      <c r="AM82">
        <v>15.740064</v>
      </c>
      <c r="AN82">
        <v>0.78432999999999997</v>
      </c>
      <c r="AO82">
        <v>22.638000000000002</v>
      </c>
      <c r="AP82">
        <v>9.4794</v>
      </c>
      <c r="AQ82">
        <v>62.244</v>
      </c>
      <c r="AR82">
        <v>11.04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79.530000000000015</v>
      </c>
      <c r="BA82">
        <f t="shared" si="4"/>
        <v>2732.2369160000012</v>
      </c>
      <c r="BB82">
        <v>79</v>
      </c>
      <c r="BD82">
        <v>24.37</v>
      </c>
      <c r="BE82">
        <v>7.19</v>
      </c>
      <c r="BF82">
        <v>1.02</v>
      </c>
      <c r="BG82">
        <v>1.91</v>
      </c>
      <c r="BH82">
        <v>5.63</v>
      </c>
      <c r="BI82">
        <v>6.8</v>
      </c>
      <c r="BJ82">
        <v>1.55</v>
      </c>
      <c r="BK82">
        <v>3.87</v>
      </c>
      <c r="BL82">
        <v>0.85</v>
      </c>
      <c r="BM82">
        <v>1.27</v>
      </c>
      <c r="BN82">
        <v>0.49</v>
      </c>
      <c r="BO82">
        <v>15.29</v>
      </c>
      <c r="BP82">
        <v>3.76</v>
      </c>
      <c r="BQ82">
        <v>4.26</v>
      </c>
      <c r="BR82">
        <v>1.08</v>
      </c>
      <c r="BS82">
        <v>0.19</v>
      </c>
      <c r="BT82">
        <v>0</v>
      </c>
      <c r="BU82">
        <v>0</v>
      </c>
      <c r="BV82">
        <v>0</v>
      </c>
      <c r="BW82">
        <f t="shared" si="5"/>
        <v>79.530000000000015</v>
      </c>
    </row>
    <row r="83" spans="1:75">
      <c r="A83" t="s">
        <v>125</v>
      </c>
      <c r="B83">
        <v>0</v>
      </c>
      <c r="C83">
        <v>2.65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215.5301</v>
      </c>
      <c r="L83">
        <v>653.15009999999995</v>
      </c>
      <c r="M83">
        <v>46</v>
      </c>
      <c r="N83">
        <v>118.125</v>
      </c>
      <c r="O83">
        <v>123.66562500000001</v>
      </c>
      <c r="P83">
        <v>138.375</v>
      </c>
      <c r="Q83">
        <v>21.82</v>
      </c>
      <c r="R83">
        <v>42.390099999999997</v>
      </c>
      <c r="S83">
        <v>26.3901</v>
      </c>
      <c r="T83">
        <v>0</v>
      </c>
      <c r="U83">
        <v>345.375</v>
      </c>
      <c r="V83">
        <v>14.25</v>
      </c>
      <c r="W83">
        <v>31.564</v>
      </c>
      <c r="X83">
        <v>147.515625</v>
      </c>
      <c r="Y83">
        <v>0</v>
      </c>
      <c r="Z83">
        <v>19.6614</v>
      </c>
      <c r="AA83">
        <v>42.66</v>
      </c>
      <c r="AB83">
        <v>39.510120000000001</v>
      </c>
      <c r="AC83">
        <v>29.062808</v>
      </c>
      <c r="AD83">
        <v>36.544144000000003</v>
      </c>
      <c r="AE83">
        <v>52.089799999999997</v>
      </c>
      <c r="AF83">
        <v>30.171600000000002</v>
      </c>
      <c r="AG83">
        <v>19.1172</v>
      </c>
      <c r="AH83">
        <v>140.34540000000001</v>
      </c>
      <c r="AI83">
        <v>48.883200000000002</v>
      </c>
      <c r="AJ83">
        <v>0</v>
      </c>
      <c r="AK83">
        <v>50.76</v>
      </c>
      <c r="AL83">
        <v>80.177999999999997</v>
      </c>
      <c r="AM83">
        <v>15.740064</v>
      </c>
      <c r="AN83">
        <v>0.78432999999999997</v>
      </c>
      <c r="AO83">
        <v>22.638000000000002</v>
      </c>
      <c r="AP83">
        <v>9.4794</v>
      </c>
      <c r="AQ83">
        <v>62.244</v>
      </c>
      <c r="AR83">
        <v>11.04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79.61999999999999</v>
      </c>
      <c r="BA83">
        <f t="shared" si="4"/>
        <v>2732.3269160000009</v>
      </c>
      <c r="BB83">
        <v>80</v>
      </c>
      <c r="BD83">
        <v>24.37</v>
      </c>
      <c r="BE83">
        <v>7.19</v>
      </c>
      <c r="BF83">
        <v>1.08</v>
      </c>
      <c r="BG83">
        <v>1.91</v>
      </c>
      <c r="BH83">
        <v>5.63</v>
      </c>
      <c r="BI83">
        <v>6.8</v>
      </c>
      <c r="BJ83">
        <v>1.55</v>
      </c>
      <c r="BK83">
        <v>3.87</v>
      </c>
      <c r="BL83">
        <v>0.85</v>
      </c>
      <c r="BM83">
        <v>1.3</v>
      </c>
      <c r="BN83">
        <v>0.49</v>
      </c>
      <c r="BO83">
        <v>15.29</v>
      </c>
      <c r="BP83">
        <v>3.76</v>
      </c>
      <c r="BQ83">
        <v>4.26</v>
      </c>
      <c r="BR83">
        <v>1.08</v>
      </c>
      <c r="BS83">
        <v>0.19</v>
      </c>
      <c r="BT83">
        <v>0</v>
      </c>
      <c r="BU83">
        <v>0</v>
      </c>
      <c r="BV83">
        <v>0</v>
      </c>
      <c r="BW83">
        <f t="shared" si="5"/>
        <v>79.61999999999999</v>
      </c>
    </row>
    <row r="84" spans="1:75">
      <c r="A84" t="s">
        <v>126</v>
      </c>
      <c r="B84">
        <v>0</v>
      </c>
      <c r="C84">
        <v>2.65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215.5301</v>
      </c>
      <c r="L84">
        <v>653.15009999999995</v>
      </c>
      <c r="M84">
        <v>46</v>
      </c>
      <c r="N84">
        <v>118.125</v>
      </c>
      <c r="O84">
        <v>123.66562500000001</v>
      </c>
      <c r="P84">
        <v>138.375</v>
      </c>
      <c r="Q84">
        <v>21.82</v>
      </c>
      <c r="R84">
        <v>42.390099999999997</v>
      </c>
      <c r="S84">
        <v>26.3901</v>
      </c>
      <c r="T84">
        <v>0</v>
      </c>
      <c r="U84">
        <v>345.375</v>
      </c>
      <c r="V84">
        <v>14.25</v>
      </c>
      <c r="W84">
        <v>31.564</v>
      </c>
      <c r="X84">
        <v>147.515625</v>
      </c>
      <c r="Y84">
        <v>0</v>
      </c>
      <c r="Z84">
        <v>19.6614</v>
      </c>
      <c r="AA84">
        <v>42.66</v>
      </c>
      <c r="AB84">
        <v>39.510120000000001</v>
      </c>
      <c r="AC84">
        <v>29.062808</v>
      </c>
      <c r="AD84">
        <v>36.544144000000003</v>
      </c>
      <c r="AE84">
        <v>52.089799999999997</v>
      </c>
      <c r="AF84">
        <v>30.171600000000002</v>
      </c>
      <c r="AG84">
        <v>19.1172</v>
      </c>
      <c r="AH84">
        <v>140.34540000000001</v>
      </c>
      <c r="AI84">
        <v>48.883200000000002</v>
      </c>
      <c r="AJ84">
        <v>0</v>
      </c>
      <c r="AK84">
        <v>50.76</v>
      </c>
      <c r="AL84">
        <v>58.1</v>
      </c>
      <c r="AM84">
        <v>15.740064</v>
      </c>
      <c r="AN84">
        <v>0.78432999999999997</v>
      </c>
      <c r="AO84">
        <v>22.638000000000002</v>
      </c>
      <c r="AP84">
        <v>9.4794</v>
      </c>
      <c r="AQ84">
        <v>62.244</v>
      </c>
      <c r="AR84">
        <v>11.04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79.649999999999991</v>
      </c>
      <c r="BA84">
        <f t="shared" si="4"/>
        <v>2710.2789160000011</v>
      </c>
      <c r="BB84">
        <v>81</v>
      </c>
      <c r="BD84">
        <v>24.37</v>
      </c>
      <c r="BE84">
        <v>7.19</v>
      </c>
      <c r="BF84">
        <v>1.08</v>
      </c>
      <c r="BG84">
        <v>1.91</v>
      </c>
      <c r="BH84">
        <v>5.63</v>
      </c>
      <c r="BI84">
        <v>6.8</v>
      </c>
      <c r="BJ84">
        <v>1.55</v>
      </c>
      <c r="BK84">
        <v>3.87</v>
      </c>
      <c r="BL84">
        <v>0.85</v>
      </c>
      <c r="BM84">
        <v>1.33</v>
      </c>
      <c r="BN84">
        <v>0.49</v>
      </c>
      <c r="BO84">
        <v>15.29</v>
      </c>
      <c r="BP84">
        <v>3.76</v>
      </c>
      <c r="BQ84">
        <v>4.26</v>
      </c>
      <c r="BR84">
        <v>1.08</v>
      </c>
      <c r="BS84">
        <v>0.19</v>
      </c>
      <c r="BT84">
        <v>0</v>
      </c>
      <c r="BU84">
        <v>0</v>
      </c>
      <c r="BV84">
        <v>0</v>
      </c>
      <c r="BW84">
        <f t="shared" si="5"/>
        <v>79.649999999999991</v>
      </c>
    </row>
    <row r="85" spans="1:75">
      <c r="A85" t="s">
        <v>127</v>
      </c>
      <c r="B85">
        <v>0</v>
      </c>
      <c r="C85">
        <v>2.65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215.5301</v>
      </c>
      <c r="L85">
        <v>653.15009999999995</v>
      </c>
      <c r="M85">
        <v>46</v>
      </c>
      <c r="N85">
        <v>118.125</v>
      </c>
      <c r="O85">
        <v>123.66562500000001</v>
      </c>
      <c r="P85">
        <v>139.3125</v>
      </c>
      <c r="Q85">
        <v>21.82</v>
      </c>
      <c r="R85">
        <v>42.390099999999997</v>
      </c>
      <c r="S85">
        <v>26.3901</v>
      </c>
      <c r="T85">
        <v>0</v>
      </c>
      <c r="U85">
        <v>345.375</v>
      </c>
      <c r="V85">
        <v>14.25</v>
      </c>
      <c r="W85">
        <v>31.564</v>
      </c>
      <c r="X85">
        <v>147.515625</v>
      </c>
      <c r="Y85">
        <v>0</v>
      </c>
      <c r="Z85">
        <v>19.6614</v>
      </c>
      <c r="AA85">
        <v>42.66</v>
      </c>
      <c r="AB85">
        <v>39.510120000000001</v>
      </c>
      <c r="AC85">
        <v>29.062808</v>
      </c>
      <c r="AD85">
        <v>36.544144000000003</v>
      </c>
      <c r="AE85">
        <v>52.089799999999997</v>
      </c>
      <c r="AF85">
        <v>30.171600000000002</v>
      </c>
      <c r="AG85">
        <v>19.1172</v>
      </c>
      <c r="AH85">
        <v>140.34540000000001</v>
      </c>
      <c r="AI85">
        <v>48.883200000000002</v>
      </c>
      <c r="AJ85">
        <v>0</v>
      </c>
      <c r="AK85">
        <v>50.76</v>
      </c>
      <c r="AL85">
        <v>36.021999999999998</v>
      </c>
      <c r="AM85">
        <v>15.740064</v>
      </c>
      <c r="AN85">
        <v>0.78432999999999997</v>
      </c>
      <c r="AO85">
        <v>22.638000000000002</v>
      </c>
      <c r="AP85">
        <v>9.4794</v>
      </c>
      <c r="AQ85">
        <v>62.244</v>
      </c>
      <c r="AR85">
        <v>11.04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79.67</v>
      </c>
      <c r="BA85">
        <f t="shared" si="4"/>
        <v>2689.1584160000011</v>
      </c>
      <c r="BB85">
        <v>82</v>
      </c>
      <c r="BD85">
        <v>24.37</v>
      </c>
      <c r="BE85">
        <v>7.19</v>
      </c>
      <c r="BF85">
        <v>1.08</v>
      </c>
      <c r="BG85">
        <v>1.91</v>
      </c>
      <c r="BH85">
        <v>5.63</v>
      </c>
      <c r="BI85">
        <v>6.8</v>
      </c>
      <c r="BJ85">
        <v>1.55</v>
      </c>
      <c r="BK85">
        <v>3.87</v>
      </c>
      <c r="BL85">
        <v>0.85</v>
      </c>
      <c r="BM85">
        <v>1.35</v>
      </c>
      <c r="BN85">
        <v>0.49</v>
      </c>
      <c r="BO85">
        <v>15.29</v>
      </c>
      <c r="BP85">
        <v>3.76</v>
      </c>
      <c r="BQ85">
        <v>4.26</v>
      </c>
      <c r="BR85">
        <v>1.08</v>
      </c>
      <c r="BS85">
        <v>0.19</v>
      </c>
      <c r="BT85">
        <v>0</v>
      </c>
      <c r="BU85">
        <v>0</v>
      </c>
      <c r="BV85">
        <v>0</v>
      </c>
      <c r="BW85">
        <f t="shared" si="5"/>
        <v>79.67</v>
      </c>
    </row>
    <row r="86" spans="1:75">
      <c r="A86" t="s">
        <v>128</v>
      </c>
      <c r="B86">
        <v>0</v>
      </c>
      <c r="C86">
        <v>2.65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215.5301</v>
      </c>
      <c r="L86">
        <v>653.15009999999995</v>
      </c>
      <c r="M86">
        <v>46</v>
      </c>
      <c r="N86">
        <v>118.125</v>
      </c>
      <c r="O86">
        <v>123.66562500000001</v>
      </c>
      <c r="P86">
        <v>139.3125</v>
      </c>
      <c r="Q86">
        <v>21.82</v>
      </c>
      <c r="R86">
        <v>42.390099999999997</v>
      </c>
      <c r="S86">
        <v>26.3901</v>
      </c>
      <c r="T86">
        <v>0</v>
      </c>
      <c r="U86">
        <v>345.375</v>
      </c>
      <c r="V86">
        <v>14.25</v>
      </c>
      <c r="W86">
        <v>31.564</v>
      </c>
      <c r="X86">
        <v>147.515625</v>
      </c>
      <c r="Y86">
        <v>0</v>
      </c>
      <c r="Z86">
        <v>19.6614</v>
      </c>
      <c r="AA86">
        <v>42.66</v>
      </c>
      <c r="AB86">
        <v>39.510120000000001</v>
      </c>
      <c r="AC86">
        <v>29.062808</v>
      </c>
      <c r="AD86">
        <v>36.544144000000003</v>
      </c>
      <c r="AE86">
        <v>52.089799999999997</v>
      </c>
      <c r="AF86">
        <v>30.171600000000002</v>
      </c>
      <c r="AG86">
        <v>19.1172</v>
      </c>
      <c r="AH86">
        <v>140.34540000000001</v>
      </c>
      <c r="AI86">
        <v>15.276</v>
      </c>
      <c r="AJ86">
        <v>0</v>
      </c>
      <c r="AK86">
        <v>50.76</v>
      </c>
      <c r="AL86">
        <v>36.021999999999998</v>
      </c>
      <c r="AM86">
        <v>15.740064</v>
      </c>
      <c r="AN86">
        <v>0.78432999999999997</v>
      </c>
      <c r="AO86">
        <v>22.638000000000002</v>
      </c>
      <c r="AP86">
        <v>9.4794</v>
      </c>
      <c r="AQ86">
        <v>62.244</v>
      </c>
      <c r="AR86">
        <v>11.04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79.7</v>
      </c>
      <c r="BA86">
        <f t="shared" si="4"/>
        <v>2655.5812160000005</v>
      </c>
      <c r="BB86">
        <v>83</v>
      </c>
      <c r="BD86">
        <v>24.37</v>
      </c>
      <c r="BE86">
        <v>7.19</v>
      </c>
      <c r="BF86">
        <v>1.08</v>
      </c>
      <c r="BG86">
        <v>1.91</v>
      </c>
      <c r="BH86">
        <v>5.63</v>
      </c>
      <c r="BI86">
        <v>6.8</v>
      </c>
      <c r="BJ86">
        <v>1.55</v>
      </c>
      <c r="BK86">
        <v>3.87</v>
      </c>
      <c r="BL86">
        <v>0.85</v>
      </c>
      <c r="BM86">
        <v>1.38</v>
      </c>
      <c r="BN86">
        <v>0.49</v>
      </c>
      <c r="BO86">
        <v>15.29</v>
      </c>
      <c r="BP86">
        <v>3.76</v>
      </c>
      <c r="BQ86">
        <v>4.26</v>
      </c>
      <c r="BR86">
        <v>1.08</v>
      </c>
      <c r="BS86">
        <v>0.19</v>
      </c>
      <c r="BT86">
        <v>0</v>
      </c>
      <c r="BU86">
        <v>0</v>
      </c>
      <c r="BV86">
        <v>0</v>
      </c>
      <c r="BW86">
        <f t="shared" si="5"/>
        <v>79.7</v>
      </c>
    </row>
    <row r="87" spans="1:75">
      <c r="A87" t="s">
        <v>129</v>
      </c>
      <c r="B87">
        <v>0</v>
      </c>
      <c r="C87">
        <v>2.65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215.5301</v>
      </c>
      <c r="L87">
        <v>606.90039999999999</v>
      </c>
      <c r="M87">
        <v>46</v>
      </c>
      <c r="N87">
        <v>118.125</v>
      </c>
      <c r="O87">
        <v>123.66562500000001</v>
      </c>
      <c r="P87">
        <v>139.3125</v>
      </c>
      <c r="Q87">
        <v>21.82</v>
      </c>
      <c r="R87">
        <v>42.390099999999997</v>
      </c>
      <c r="S87">
        <v>26.3901</v>
      </c>
      <c r="T87">
        <v>0</v>
      </c>
      <c r="U87">
        <v>345.375</v>
      </c>
      <c r="V87">
        <v>14.25</v>
      </c>
      <c r="W87">
        <v>31.564</v>
      </c>
      <c r="X87">
        <v>147.515625</v>
      </c>
      <c r="Y87">
        <v>0</v>
      </c>
      <c r="Z87">
        <v>3.3</v>
      </c>
      <c r="AA87">
        <v>42.66</v>
      </c>
      <c r="AB87">
        <v>39.510120000000001</v>
      </c>
      <c r="AC87">
        <v>29.062808</v>
      </c>
      <c r="AD87">
        <v>36.544144000000003</v>
      </c>
      <c r="AE87">
        <v>49.436556000000003</v>
      </c>
      <c r="AF87">
        <v>28.594000000000001</v>
      </c>
      <c r="AG87">
        <v>19.1172</v>
      </c>
      <c r="AH87">
        <v>127.845</v>
      </c>
      <c r="AI87">
        <v>14.003</v>
      </c>
      <c r="AJ87">
        <v>0</v>
      </c>
      <c r="AK87">
        <v>50.76</v>
      </c>
      <c r="AL87">
        <v>34.86</v>
      </c>
      <c r="AM87">
        <v>15.740064</v>
      </c>
      <c r="AN87">
        <v>0.78432999999999997</v>
      </c>
      <c r="AO87">
        <v>22.638000000000002</v>
      </c>
      <c r="AP87">
        <v>9.4794</v>
      </c>
      <c r="AQ87">
        <v>62.244</v>
      </c>
      <c r="AR87">
        <v>15.456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79.709999999999994</v>
      </c>
      <c r="BA87">
        <f t="shared" si="4"/>
        <v>2578.2298720000008</v>
      </c>
      <c r="BB87">
        <v>84</v>
      </c>
      <c r="BD87">
        <v>24.37</v>
      </c>
      <c r="BE87">
        <v>7.19</v>
      </c>
      <c r="BF87">
        <v>1.08</v>
      </c>
      <c r="BG87">
        <v>1.91</v>
      </c>
      <c r="BH87">
        <v>5.63</v>
      </c>
      <c r="BI87">
        <v>6.8</v>
      </c>
      <c r="BJ87">
        <v>1.55</v>
      </c>
      <c r="BK87">
        <v>3.87</v>
      </c>
      <c r="BL87">
        <v>0.85</v>
      </c>
      <c r="BM87">
        <v>1.39</v>
      </c>
      <c r="BN87">
        <v>0.49</v>
      </c>
      <c r="BO87">
        <v>15.29</v>
      </c>
      <c r="BP87">
        <v>3.76</v>
      </c>
      <c r="BQ87">
        <v>4.26</v>
      </c>
      <c r="BR87">
        <v>1.08</v>
      </c>
      <c r="BS87">
        <v>0.19</v>
      </c>
      <c r="BT87">
        <v>0</v>
      </c>
      <c r="BU87">
        <v>0</v>
      </c>
      <c r="BV87">
        <v>0</v>
      </c>
      <c r="BW87">
        <f t="shared" si="5"/>
        <v>79.709999999999994</v>
      </c>
    </row>
    <row r="88" spans="1:75">
      <c r="A88" t="s">
        <v>130</v>
      </c>
      <c r="B88">
        <v>0</v>
      </c>
      <c r="C88">
        <v>2.65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215.5301</v>
      </c>
      <c r="L88">
        <v>606.90039999999999</v>
      </c>
      <c r="M88">
        <v>46</v>
      </c>
      <c r="N88">
        <v>118.125</v>
      </c>
      <c r="O88">
        <v>123.66562500000001</v>
      </c>
      <c r="P88">
        <v>139.3125</v>
      </c>
      <c r="Q88">
        <v>21.82</v>
      </c>
      <c r="R88">
        <v>42.390099999999997</v>
      </c>
      <c r="S88">
        <v>26.3901</v>
      </c>
      <c r="T88">
        <v>0</v>
      </c>
      <c r="U88">
        <v>345.375</v>
      </c>
      <c r="V88">
        <v>14.25</v>
      </c>
      <c r="W88">
        <v>31.564</v>
      </c>
      <c r="X88">
        <v>147.515625</v>
      </c>
      <c r="Y88">
        <v>0</v>
      </c>
      <c r="Z88">
        <v>3.3</v>
      </c>
      <c r="AA88">
        <v>42.66</v>
      </c>
      <c r="AB88">
        <v>39.510120000000001</v>
      </c>
      <c r="AC88">
        <v>29.062808</v>
      </c>
      <c r="AD88">
        <v>36.544144000000003</v>
      </c>
      <c r="AE88">
        <v>49.436556000000003</v>
      </c>
      <c r="AF88">
        <v>28.594000000000001</v>
      </c>
      <c r="AG88">
        <v>19.1172</v>
      </c>
      <c r="AH88">
        <v>127.845</v>
      </c>
      <c r="AI88">
        <v>14.003</v>
      </c>
      <c r="AJ88">
        <v>0</v>
      </c>
      <c r="AK88">
        <v>50.76</v>
      </c>
      <c r="AL88">
        <v>34.86</v>
      </c>
      <c r="AM88">
        <v>15.740064</v>
      </c>
      <c r="AN88">
        <v>0.78432999999999997</v>
      </c>
      <c r="AO88">
        <v>22.638000000000002</v>
      </c>
      <c r="AP88">
        <v>9.4794</v>
      </c>
      <c r="AQ88">
        <v>62.244</v>
      </c>
      <c r="AR88">
        <v>52.991999999999997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79.739999999999995</v>
      </c>
      <c r="BA88">
        <f t="shared" si="4"/>
        <v>2615.7958720000006</v>
      </c>
      <c r="BB88">
        <v>85</v>
      </c>
      <c r="BD88">
        <v>24.37</v>
      </c>
      <c r="BE88">
        <v>7.19</v>
      </c>
      <c r="BF88">
        <v>1.08</v>
      </c>
      <c r="BG88">
        <v>1.91</v>
      </c>
      <c r="BH88">
        <v>5.63</v>
      </c>
      <c r="BI88">
        <v>6.8</v>
      </c>
      <c r="BJ88">
        <v>1.55</v>
      </c>
      <c r="BK88">
        <v>3.87</v>
      </c>
      <c r="BL88">
        <v>0.85</v>
      </c>
      <c r="BM88">
        <v>1.42</v>
      </c>
      <c r="BN88">
        <v>0.49</v>
      </c>
      <c r="BO88">
        <v>15.29</v>
      </c>
      <c r="BP88">
        <v>3.76</v>
      </c>
      <c r="BQ88">
        <v>4.26</v>
      </c>
      <c r="BR88">
        <v>1.08</v>
      </c>
      <c r="BS88">
        <v>0.19</v>
      </c>
      <c r="BT88">
        <v>0</v>
      </c>
      <c r="BU88">
        <v>0</v>
      </c>
      <c r="BV88">
        <v>0</v>
      </c>
      <c r="BW88">
        <f t="shared" si="5"/>
        <v>79.739999999999995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215.5301</v>
      </c>
      <c r="L89">
        <v>606.90039999999999</v>
      </c>
      <c r="M89">
        <v>46</v>
      </c>
      <c r="N89">
        <v>118.125</v>
      </c>
      <c r="O89">
        <v>123.66562500000001</v>
      </c>
      <c r="P89">
        <v>139.3125</v>
      </c>
      <c r="Q89">
        <v>21.82</v>
      </c>
      <c r="R89">
        <v>42.390099999999997</v>
      </c>
      <c r="S89">
        <v>26.3901</v>
      </c>
      <c r="T89">
        <v>0</v>
      </c>
      <c r="U89">
        <v>345.375</v>
      </c>
      <c r="V89">
        <v>14.25</v>
      </c>
      <c r="W89">
        <v>31.564</v>
      </c>
      <c r="X89">
        <v>147.515625</v>
      </c>
      <c r="Y89">
        <v>0</v>
      </c>
      <c r="Z89">
        <v>3.3</v>
      </c>
      <c r="AA89">
        <v>42.66</v>
      </c>
      <c r="AB89">
        <v>39.510120000000001</v>
      </c>
      <c r="AC89">
        <v>29.062808</v>
      </c>
      <c r="AD89">
        <v>36.544144000000003</v>
      </c>
      <c r="AE89">
        <v>49.436556000000003</v>
      </c>
      <c r="AF89">
        <v>28.594000000000001</v>
      </c>
      <c r="AG89">
        <v>19.1172</v>
      </c>
      <c r="AH89">
        <v>127.845</v>
      </c>
      <c r="AI89">
        <v>14.003</v>
      </c>
      <c r="AJ89">
        <v>0</v>
      </c>
      <c r="AK89">
        <v>50.76</v>
      </c>
      <c r="AL89">
        <v>34.86</v>
      </c>
      <c r="AM89">
        <v>15.740064</v>
      </c>
      <c r="AN89">
        <v>0.78432999999999997</v>
      </c>
      <c r="AO89">
        <v>21.462</v>
      </c>
      <c r="AP89">
        <v>9.4794</v>
      </c>
      <c r="AQ89">
        <v>62.244</v>
      </c>
      <c r="AR89">
        <v>52.991999999999997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79.739999999999995</v>
      </c>
      <c r="BA89">
        <f t="shared" si="4"/>
        <v>2611.9698720000006</v>
      </c>
      <c r="BB89">
        <v>86</v>
      </c>
      <c r="BD89">
        <v>24.37</v>
      </c>
      <c r="BE89">
        <v>7.19</v>
      </c>
      <c r="BF89">
        <v>1.08</v>
      </c>
      <c r="BG89">
        <v>1.91</v>
      </c>
      <c r="BH89">
        <v>5.63</v>
      </c>
      <c r="BI89">
        <v>6.8</v>
      </c>
      <c r="BJ89">
        <v>1.55</v>
      </c>
      <c r="BK89">
        <v>3.87</v>
      </c>
      <c r="BL89">
        <v>0.85</v>
      </c>
      <c r="BM89">
        <v>1.42</v>
      </c>
      <c r="BN89">
        <v>0.49</v>
      </c>
      <c r="BO89">
        <v>15.29</v>
      </c>
      <c r="BP89">
        <v>3.76</v>
      </c>
      <c r="BQ89">
        <v>4.26</v>
      </c>
      <c r="BR89">
        <v>1.08</v>
      </c>
      <c r="BS89">
        <v>0.19</v>
      </c>
      <c r="BT89">
        <v>0</v>
      </c>
      <c r="BU89">
        <v>0</v>
      </c>
      <c r="BV89">
        <v>0</v>
      </c>
      <c r="BW89">
        <f t="shared" si="5"/>
        <v>79.739999999999995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215.5301</v>
      </c>
      <c r="L90">
        <v>606.90039999999999</v>
      </c>
      <c r="M90">
        <v>46</v>
      </c>
      <c r="N90">
        <v>118.125</v>
      </c>
      <c r="O90">
        <v>123.66562500000001</v>
      </c>
      <c r="P90">
        <v>139.3125</v>
      </c>
      <c r="Q90">
        <v>21.82</v>
      </c>
      <c r="R90">
        <v>42.390099999999997</v>
      </c>
      <c r="S90">
        <v>26.3901</v>
      </c>
      <c r="T90">
        <v>0</v>
      </c>
      <c r="U90">
        <v>345.375</v>
      </c>
      <c r="V90">
        <v>14.25</v>
      </c>
      <c r="W90">
        <v>31.564</v>
      </c>
      <c r="X90">
        <v>147.515625</v>
      </c>
      <c r="Y90">
        <v>0</v>
      </c>
      <c r="Z90">
        <v>3.3</v>
      </c>
      <c r="AA90">
        <v>42.66</v>
      </c>
      <c r="AB90">
        <v>39.510120000000001</v>
      </c>
      <c r="AC90">
        <v>29.062808</v>
      </c>
      <c r="AD90">
        <v>36.544144000000003</v>
      </c>
      <c r="AE90">
        <v>49.436556000000003</v>
      </c>
      <c r="AF90">
        <v>28.594000000000001</v>
      </c>
      <c r="AG90">
        <v>19.1172</v>
      </c>
      <c r="AH90">
        <v>127.845</v>
      </c>
      <c r="AI90">
        <v>14.003</v>
      </c>
      <c r="AJ90">
        <v>0</v>
      </c>
      <c r="AK90">
        <v>50.76</v>
      </c>
      <c r="AL90">
        <v>34.86</v>
      </c>
      <c r="AM90">
        <v>15.740064</v>
      </c>
      <c r="AN90">
        <v>0.78432999999999997</v>
      </c>
      <c r="AO90">
        <v>21.462</v>
      </c>
      <c r="AP90">
        <v>9.4794</v>
      </c>
      <c r="AQ90">
        <v>62.244</v>
      </c>
      <c r="AR90">
        <v>11.04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79.739999999999995</v>
      </c>
      <c r="BA90">
        <f t="shared" si="4"/>
        <v>2570.0178720000004</v>
      </c>
      <c r="BB90">
        <v>87</v>
      </c>
      <c r="BD90">
        <v>24.37</v>
      </c>
      <c r="BE90">
        <v>7.19</v>
      </c>
      <c r="BF90">
        <v>1.08</v>
      </c>
      <c r="BG90">
        <v>1.91</v>
      </c>
      <c r="BH90">
        <v>5.63</v>
      </c>
      <c r="BI90">
        <v>6.8</v>
      </c>
      <c r="BJ90">
        <v>1.55</v>
      </c>
      <c r="BK90">
        <v>3.87</v>
      </c>
      <c r="BL90">
        <v>0.85</v>
      </c>
      <c r="BM90">
        <v>1.42</v>
      </c>
      <c r="BN90">
        <v>0.49</v>
      </c>
      <c r="BO90">
        <v>15.29</v>
      </c>
      <c r="BP90">
        <v>3.76</v>
      </c>
      <c r="BQ90">
        <v>4.26</v>
      </c>
      <c r="BR90">
        <v>1.08</v>
      </c>
      <c r="BS90">
        <v>0.19</v>
      </c>
      <c r="BT90">
        <v>0</v>
      </c>
      <c r="BU90">
        <v>0</v>
      </c>
      <c r="BV90">
        <v>0</v>
      </c>
      <c r="BW90">
        <f t="shared" si="5"/>
        <v>79.739999999999995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215.5301</v>
      </c>
      <c r="L91">
        <v>606.24040000000002</v>
      </c>
      <c r="M91">
        <v>46</v>
      </c>
      <c r="N91">
        <v>118.125</v>
      </c>
      <c r="O91">
        <v>123.66562500000001</v>
      </c>
      <c r="P91">
        <v>139.31</v>
      </c>
      <c r="Q91">
        <v>21.82</v>
      </c>
      <c r="R91">
        <v>42.390099999999997</v>
      </c>
      <c r="S91">
        <v>26.3901</v>
      </c>
      <c r="T91">
        <v>0</v>
      </c>
      <c r="U91">
        <v>345.375</v>
      </c>
      <c r="V91">
        <v>14.25</v>
      </c>
      <c r="W91">
        <v>31.564</v>
      </c>
      <c r="X91">
        <v>147.515625</v>
      </c>
      <c r="Y91">
        <v>0</v>
      </c>
      <c r="Z91">
        <v>19.6614</v>
      </c>
      <c r="AA91">
        <v>42.66</v>
      </c>
      <c r="AB91">
        <v>39.510120000000001</v>
      </c>
      <c r="AC91">
        <v>29.062808</v>
      </c>
      <c r="AD91">
        <v>36.544144000000003</v>
      </c>
      <c r="AE91">
        <v>52.089799999999997</v>
      </c>
      <c r="AF91">
        <v>30.171600000000002</v>
      </c>
      <c r="AG91">
        <v>19.1172</v>
      </c>
      <c r="AH91">
        <v>140.34540000000001</v>
      </c>
      <c r="AI91">
        <v>14.003</v>
      </c>
      <c r="AJ91">
        <v>0</v>
      </c>
      <c r="AK91">
        <v>50.76</v>
      </c>
      <c r="AL91">
        <v>34.86</v>
      </c>
      <c r="AM91">
        <v>15.740064</v>
      </c>
      <c r="AN91">
        <v>0.78432999999999997</v>
      </c>
      <c r="AO91">
        <v>22.05</v>
      </c>
      <c r="AP91">
        <v>9.4794</v>
      </c>
      <c r="AQ91">
        <v>62.244</v>
      </c>
      <c r="AR91">
        <v>11.04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79.63</v>
      </c>
      <c r="BA91">
        <f t="shared" si="4"/>
        <v>2602.9260160000017</v>
      </c>
      <c r="BB91">
        <v>88</v>
      </c>
      <c r="BD91">
        <v>23.27</v>
      </c>
      <c r="BE91">
        <v>7.38</v>
      </c>
      <c r="BF91">
        <v>1.01</v>
      </c>
      <c r="BG91">
        <v>1.97</v>
      </c>
      <c r="BH91">
        <v>5.62</v>
      </c>
      <c r="BI91">
        <v>6.93</v>
      </c>
      <c r="BJ91">
        <v>1.53</v>
      </c>
      <c r="BK91">
        <v>3.95</v>
      </c>
      <c r="BL91">
        <v>0.91</v>
      </c>
      <c r="BM91">
        <v>1.42</v>
      </c>
      <c r="BN91">
        <v>0.5</v>
      </c>
      <c r="BO91">
        <v>15.67</v>
      </c>
      <c r="BP91">
        <v>3.85</v>
      </c>
      <c r="BQ91">
        <v>4.3899999999999997</v>
      </c>
      <c r="BR91">
        <v>1.04</v>
      </c>
      <c r="BS91">
        <v>0.19</v>
      </c>
      <c r="BT91">
        <v>0</v>
      </c>
      <c r="BU91">
        <v>0</v>
      </c>
      <c r="BV91">
        <v>0</v>
      </c>
      <c r="BW91">
        <f t="shared" si="5"/>
        <v>79.63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215.5301</v>
      </c>
      <c r="L92">
        <v>606.24040000000002</v>
      </c>
      <c r="M92">
        <v>46</v>
      </c>
      <c r="N92">
        <v>118.125</v>
      </c>
      <c r="O92">
        <v>123.66562500000001</v>
      </c>
      <c r="P92">
        <v>139.31</v>
      </c>
      <c r="Q92">
        <v>21.82</v>
      </c>
      <c r="R92">
        <v>42.390099999999997</v>
      </c>
      <c r="S92">
        <v>26.3901</v>
      </c>
      <c r="T92">
        <v>0</v>
      </c>
      <c r="U92">
        <v>345.375</v>
      </c>
      <c r="V92">
        <v>14.25</v>
      </c>
      <c r="W92">
        <v>31.564</v>
      </c>
      <c r="X92">
        <v>147.515625</v>
      </c>
      <c r="Y92">
        <v>0</v>
      </c>
      <c r="Z92">
        <v>19.6614</v>
      </c>
      <c r="AA92">
        <v>42.66</v>
      </c>
      <c r="AB92">
        <v>39.510120000000001</v>
      </c>
      <c r="AC92">
        <v>29.062808</v>
      </c>
      <c r="AD92">
        <v>36.544144000000003</v>
      </c>
      <c r="AE92">
        <v>52.089799999999997</v>
      </c>
      <c r="AF92">
        <v>30.171600000000002</v>
      </c>
      <c r="AG92">
        <v>19.1172</v>
      </c>
      <c r="AH92">
        <v>140.34540000000001</v>
      </c>
      <c r="AI92">
        <v>14.003</v>
      </c>
      <c r="AJ92">
        <v>0</v>
      </c>
      <c r="AK92">
        <v>50.76</v>
      </c>
      <c r="AL92">
        <v>34.86</v>
      </c>
      <c r="AM92">
        <v>15.740064</v>
      </c>
      <c r="AN92">
        <v>0.78432999999999997</v>
      </c>
      <c r="AO92">
        <v>22.05</v>
      </c>
      <c r="AP92">
        <v>9.4794</v>
      </c>
      <c r="AQ92">
        <v>62.244</v>
      </c>
      <c r="AR92">
        <v>11.04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79.63</v>
      </c>
      <c r="BA92">
        <f t="shared" si="4"/>
        <v>2602.9260160000017</v>
      </c>
      <c r="BB92">
        <v>89</v>
      </c>
      <c r="BD92">
        <v>23.27</v>
      </c>
      <c r="BE92">
        <v>7.38</v>
      </c>
      <c r="BF92">
        <v>1.01</v>
      </c>
      <c r="BG92">
        <v>1.97</v>
      </c>
      <c r="BH92">
        <v>5.62</v>
      </c>
      <c r="BI92">
        <v>6.93</v>
      </c>
      <c r="BJ92">
        <v>1.53</v>
      </c>
      <c r="BK92">
        <v>3.95</v>
      </c>
      <c r="BL92">
        <v>0.91</v>
      </c>
      <c r="BM92">
        <v>1.42</v>
      </c>
      <c r="BN92">
        <v>0.5</v>
      </c>
      <c r="BO92">
        <v>15.67</v>
      </c>
      <c r="BP92">
        <v>3.85</v>
      </c>
      <c r="BQ92">
        <v>4.3899999999999997</v>
      </c>
      <c r="BR92">
        <v>1.04</v>
      </c>
      <c r="BS92">
        <v>0.19</v>
      </c>
      <c r="BT92">
        <v>0</v>
      </c>
      <c r="BU92">
        <v>0</v>
      </c>
      <c r="BV92">
        <v>0</v>
      </c>
      <c r="BW92">
        <f t="shared" si="5"/>
        <v>79.63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215.5301</v>
      </c>
      <c r="L93">
        <v>606.24040000000002</v>
      </c>
      <c r="M93">
        <v>46</v>
      </c>
      <c r="N93">
        <v>118.125</v>
      </c>
      <c r="O93">
        <v>123.66562500000001</v>
      </c>
      <c r="P93">
        <v>139.31</v>
      </c>
      <c r="Q93">
        <v>21.82</v>
      </c>
      <c r="R93">
        <v>42.390099999999997</v>
      </c>
      <c r="S93">
        <v>26.3901</v>
      </c>
      <c r="T93">
        <v>0</v>
      </c>
      <c r="U93">
        <v>345.375</v>
      </c>
      <c r="V93">
        <v>14.25</v>
      </c>
      <c r="W93">
        <v>31.564</v>
      </c>
      <c r="X93">
        <v>147.515625</v>
      </c>
      <c r="Y93">
        <v>0</v>
      </c>
      <c r="Z93">
        <v>19.6614</v>
      </c>
      <c r="AA93">
        <v>42.66</v>
      </c>
      <c r="AB93">
        <v>39.510120000000001</v>
      </c>
      <c r="AC93">
        <v>29.062808</v>
      </c>
      <c r="AD93">
        <v>36.544144000000003</v>
      </c>
      <c r="AE93">
        <v>52.089799999999997</v>
      </c>
      <c r="AF93">
        <v>30.171600000000002</v>
      </c>
      <c r="AG93">
        <v>19.1172</v>
      </c>
      <c r="AH93">
        <v>140.34540000000001</v>
      </c>
      <c r="AI93">
        <v>14.003</v>
      </c>
      <c r="AJ93">
        <v>0</v>
      </c>
      <c r="AK93">
        <v>50.76</v>
      </c>
      <c r="AL93">
        <v>34.86</v>
      </c>
      <c r="AM93">
        <v>15.740064</v>
      </c>
      <c r="AN93">
        <v>0.78432999999999997</v>
      </c>
      <c r="AO93">
        <v>22.05</v>
      </c>
      <c r="AP93">
        <v>9.4794</v>
      </c>
      <c r="AQ93">
        <v>62.244</v>
      </c>
      <c r="AR93">
        <v>11.04</v>
      </c>
      <c r="AS93">
        <v>0</v>
      </c>
      <c r="AT93">
        <v>14.375949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79.649999999999991</v>
      </c>
      <c r="BA93">
        <f t="shared" si="4"/>
        <v>2602.325165000002</v>
      </c>
      <c r="BB93">
        <v>90</v>
      </c>
      <c r="BD93">
        <v>23.27</v>
      </c>
      <c r="BE93">
        <v>7.38</v>
      </c>
      <c r="BF93">
        <v>1.03</v>
      </c>
      <c r="BG93">
        <v>1.97</v>
      </c>
      <c r="BH93">
        <v>5.62</v>
      </c>
      <c r="BI93">
        <v>6.93</v>
      </c>
      <c r="BJ93">
        <v>1.53</v>
      </c>
      <c r="BK93">
        <v>3.95</v>
      </c>
      <c r="BL93">
        <v>0.91</v>
      </c>
      <c r="BM93">
        <v>1.42</v>
      </c>
      <c r="BN93">
        <v>0.5</v>
      </c>
      <c r="BO93">
        <v>15.67</v>
      </c>
      <c r="BP93">
        <v>3.85</v>
      </c>
      <c r="BQ93">
        <v>4.3899999999999997</v>
      </c>
      <c r="BR93">
        <v>1.04</v>
      </c>
      <c r="BS93">
        <v>0.19</v>
      </c>
      <c r="BT93">
        <v>0</v>
      </c>
      <c r="BU93">
        <v>0</v>
      </c>
      <c r="BV93">
        <v>0</v>
      </c>
      <c r="BW93">
        <f t="shared" si="5"/>
        <v>79.649999999999991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215.5301</v>
      </c>
      <c r="L94">
        <v>606.24040000000002</v>
      </c>
      <c r="M94">
        <v>46</v>
      </c>
      <c r="N94">
        <v>118.125</v>
      </c>
      <c r="O94">
        <v>123.66562500000001</v>
      </c>
      <c r="P94">
        <v>139.31</v>
      </c>
      <c r="Q94">
        <v>21.82</v>
      </c>
      <c r="R94">
        <v>42.390099999999997</v>
      </c>
      <c r="S94">
        <v>26.3901</v>
      </c>
      <c r="T94">
        <v>0</v>
      </c>
      <c r="U94">
        <v>345.375</v>
      </c>
      <c r="V94">
        <v>14.25</v>
      </c>
      <c r="W94">
        <v>31.564</v>
      </c>
      <c r="X94">
        <v>147.515625</v>
      </c>
      <c r="Y94">
        <v>0</v>
      </c>
      <c r="Z94">
        <v>19.6614</v>
      </c>
      <c r="AA94">
        <v>42.66</v>
      </c>
      <c r="AB94">
        <v>39.510120000000001</v>
      </c>
      <c r="AC94">
        <v>29.062808</v>
      </c>
      <c r="AD94">
        <v>36.544144000000003</v>
      </c>
      <c r="AE94">
        <v>52.089799999999997</v>
      </c>
      <c r="AF94">
        <v>30.171600000000002</v>
      </c>
      <c r="AG94">
        <v>19.1172</v>
      </c>
      <c r="AH94">
        <v>140.34540000000001</v>
      </c>
      <c r="AI94">
        <v>14.003</v>
      </c>
      <c r="AJ94">
        <v>0</v>
      </c>
      <c r="AK94">
        <v>50.76</v>
      </c>
      <c r="AL94">
        <v>34.86</v>
      </c>
      <c r="AM94">
        <v>15.740064</v>
      </c>
      <c r="AN94">
        <v>0.78432999999999997</v>
      </c>
      <c r="AO94">
        <v>22.05</v>
      </c>
      <c r="AP94">
        <v>9.4794</v>
      </c>
      <c r="AQ94">
        <v>62.244</v>
      </c>
      <c r="AR94">
        <v>11.04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79.569999999999993</v>
      </c>
      <c r="BA94">
        <f t="shared" si="4"/>
        <v>2602.8660160000018</v>
      </c>
      <c r="BB94">
        <v>91</v>
      </c>
      <c r="BD94">
        <v>23.27</v>
      </c>
      <c r="BE94">
        <v>7.38</v>
      </c>
      <c r="BF94">
        <v>1.03</v>
      </c>
      <c r="BG94">
        <v>1.97</v>
      </c>
      <c r="BH94">
        <v>5.62</v>
      </c>
      <c r="BI94">
        <v>6.93</v>
      </c>
      <c r="BJ94">
        <v>1.53</v>
      </c>
      <c r="BK94">
        <v>3.89</v>
      </c>
      <c r="BL94">
        <v>0.89</v>
      </c>
      <c r="BM94">
        <v>1.42</v>
      </c>
      <c r="BN94">
        <v>0.5</v>
      </c>
      <c r="BO94">
        <v>15.67</v>
      </c>
      <c r="BP94">
        <v>3.85</v>
      </c>
      <c r="BQ94">
        <v>4.3899999999999997</v>
      </c>
      <c r="BR94">
        <v>1.04</v>
      </c>
      <c r="BS94">
        <v>0.19</v>
      </c>
      <c r="BT94">
        <v>0</v>
      </c>
      <c r="BU94">
        <v>0</v>
      </c>
      <c r="BV94">
        <v>0</v>
      </c>
      <c r="BW94">
        <f t="shared" si="5"/>
        <v>79.569999999999993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215.5301</v>
      </c>
      <c r="L95">
        <v>606.24040000000002</v>
      </c>
      <c r="M95">
        <v>46</v>
      </c>
      <c r="N95">
        <v>118.125</v>
      </c>
      <c r="O95">
        <v>123.66562500000001</v>
      </c>
      <c r="P95">
        <v>139.31</v>
      </c>
      <c r="Q95">
        <v>21.82</v>
      </c>
      <c r="R95">
        <v>42.390099999999997</v>
      </c>
      <c r="S95">
        <v>26.3901</v>
      </c>
      <c r="T95">
        <v>0</v>
      </c>
      <c r="U95">
        <v>345.375</v>
      </c>
      <c r="V95">
        <v>14.25</v>
      </c>
      <c r="W95">
        <v>31.564</v>
      </c>
      <c r="X95">
        <v>147.515625</v>
      </c>
      <c r="Y95">
        <v>0</v>
      </c>
      <c r="Z95">
        <v>13.1076</v>
      </c>
      <c r="AA95">
        <v>42.66</v>
      </c>
      <c r="AB95">
        <v>39.510120000000001</v>
      </c>
      <c r="AC95">
        <v>19.35568</v>
      </c>
      <c r="AD95">
        <v>36.544144000000003</v>
      </c>
      <c r="AE95">
        <v>49.436556000000003</v>
      </c>
      <c r="AF95">
        <v>28.594000000000001</v>
      </c>
      <c r="AG95">
        <v>19.1172</v>
      </c>
      <c r="AH95">
        <v>140.34540000000001</v>
      </c>
      <c r="AI95">
        <v>14.003</v>
      </c>
      <c r="AJ95">
        <v>0</v>
      </c>
      <c r="AK95">
        <v>50.76</v>
      </c>
      <c r="AL95">
        <v>34.86</v>
      </c>
      <c r="AM95">
        <v>15.996</v>
      </c>
      <c r="AN95">
        <v>0.78432999999999997</v>
      </c>
      <c r="AO95">
        <v>22.05</v>
      </c>
      <c r="AP95">
        <v>9.4794</v>
      </c>
      <c r="AQ95">
        <v>62.244</v>
      </c>
      <c r="AR95">
        <v>11.04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79.569999999999993</v>
      </c>
      <c r="BA95">
        <f t="shared" si="4"/>
        <v>2582.6301800000015</v>
      </c>
      <c r="BB95">
        <v>92</v>
      </c>
      <c r="BD95">
        <v>23.27</v>
      </c>
      <c r="BE95">
        <v>7.38</v>
      </c>
      <c r="BF95">
        <v>1.03</v>
      </c>
      <c r="BG95">
        <v>1.97</v>
      </c>
      <c r="BH95">
        <v>5.62</v>
      </c>
      <c r="BI95">
        <v>6.93</v>
      </c>
      <c r="BJ95">
        <v>1.53</v>
      </c>
      <c r="BK95">
        <v>3.89</v>
      </c>
      <c r="BL95">
        <v>0.89</v>
      </c>
      <c r="BM95">
        <v>1.42</v>
      </c>
      <c r="BN95">
        <v>0.5</v>
      </c>
      <c r="BO95">
        <v>15.67</v>
      </c>
      <c r="BP95">
        <v>3.85</v>
      </c>
      <c r="BQ95">
        <v>4.3899999999999997</v>
      </c>
      <c r="BR95">
        <v>1.04</v>
      </c>
      <c r="BS95">
        <v>0.19</v>
      </c>
      <c r="BT95">
        <v>0</v>
      </c>
      <c r="BU95">
        <v>0</v>
      </c>
      <c r="BV95">
        <v>0</v>
      </c>
      <c r="BW95">
        <f t="shared" si="5"/>
        <v>79.569999999999993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215.5301</v>
      </c>
      <c r="L96">
        <v>606.24040000000002</v>
      </c>
      <c r="M96">
        <v>46</v>
      </c>
      <c r="N96">
        <v>118.125</v>
      </c>
      <c r="O96">
        <v>123.66562500000001</v>
      </c>
      <c r="P96">
        <v>139.31</v>
      </c>
      <c r="Q96">
        <v>21.82</v>
      </c>
      <c r="R96">
        <v>42.390099999999997</v>
      </c>
      <c r="S96">
        <v>26.3901</v>
      </c>
      <c r="T96">
        <v>0</v>
      </c>
      <c r="U96">
        <v>345.375</v>
      </c>
      <c r="V96">
        <v>14.25</v>
      </c>
      <c r="W96">
        <v>31.564</v>
      </c>
      <c r="X96">
        <v>147.515625</v>
      </c>
      <c r="Y96">
        <v>0</v>
      </c>
      <c r="Z96">
        <v>13.1076</v>
      </c>
      <c r="AA96">
        <v>42.66</v>
      </c>
      <c r="AB96">
        <v>39.510120000000001</v>
      </c>
      <c r="AC96">
        <v>19.35568</v>
      </c>
      <c r="AD96">
        <v>36.544144000000003</v>
      </c>
      <c r="AE96">
        <v>49.436556000000003</v>
      </c>
      <c r="AF96">
        <v>28.594000000000001</v>
      </c>
      <c r="AG96">
        <v>19.1172</v>
      </c>
      <c r="AH96">
        <v>140.34540000000001</v>
      </c>
      <c r="AI96">
        <v>14.003</v>
      </c>
      <c r="AJ96">
        <v>0</v>
      </c>
      <c r="AK96">
        <v>50.76</v>
      </c>
      <c r="AL96">
        <v>34.86</v>
      </c>
      <c r="AM96">
        <v>15.996</v>
      </c>
      <c r="AN96">
        <v>0.78432999999999997</v>
      </c>
      <c r="AO96">
        <v>22.05</v>
      </c>
      <c r="AP96">
        <v>9.4794</v>
      </c>
      <c r="AQ96">
        <v>62.244</v>
      </c>
      <c r="AR96">
        <v>11.04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79.58</v>
      </c>
      <c r="BA96">
        <f t="shared" si="4"/>
        <v>2582.6401800000012</v>
      </c>
      <c r="BB96">
        <v>93</v>
      </c>
      <c r="BD96">
        <v>23.27</v>
      </c>
      <c r="BE96">
        <v>7.38</v>
      </c>
      <c r="BF96">
        <v>1.03</v>
      </c>
      <c r="BG96">
        <v>1.97</v>
      </c>
      <c r="BH96">
        <v>5.62</v>
      </c>
      <c r="BI96">
        <v>6.93</v>
      </c>
      <c r="BJ96">
        <v>1.54</v>
      </c>
      <c r="BK96">
        <v>3.89</v>
      </c>
      <c r="BL96">
        <v>0.89</v>
      </c>
      <c r="BM96">
        <v>1.42</v>
      </c>
      <c r="BN96">
        <v>0.5</v>
      </c>
      <c r="BO96">
        <v>15.67</v>
      </c>
      <c r="BP96">
        <v>3.85</v>
      </c>
      <c r="BQ96">
        <v>4.3899999999999997</v>
      </c>
      <c r="BR96">
        <v>1.04</v>
      </c>
      <c r="BS96">
        <v>0.19</v>
      </c>
      <c r="BT96">
        <v>0</v>
      </c>
      <c r="BU96">
        <v>0</v>
      </c>
      <c r="BV96">
        <v>0</v>
      </c>
      <c r="BW96">
        <f t="shared" si="5"/>
        <v>79.58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188.73820000000001</v>
      </c>
      <c r="L97">
        <v>606.24040000000002</v>
      </c>
      <c r="M97">
        <v>46</v>
      </c>
      <c r="N97">
        <v>118.125</v>
      </c>
      <c r="O97">
        <v>123.66562500000001</v>
      </c>
      <c r="P97">
        <v>139.31</v>
      </c>
      <c r="Q97">
        <v>21.82</v>
      </c>
      <c r="R97">
        <v>42.390099999999997</v>
      </c>
      <c r="S97">
        <v>26.3901</v>
      </c>
      <c r="T97">
        <v>0</v>
      </c>
      <c r="U97">
        <v>345.375</v>
      </c>
      <c r="V97">
        <v>14.25</v>
      </c>
      <c r="W97">
        <v>32.777999999999999</v>
      </c>
      <c r="X97">
        <v>147.515625</v>
      </c>
      <c r="Y97">
        <v>0</v>
      </c>
      <c r="Z97">
        <v>13.1076</v>
      </c>
      <c r="AA97">
        <v>42.66</v>
      </c>
      <c r="AB97">
        <v>39.510120000000001</v>
      </c>
      <c r="AC97">
        <v>19.35568</v>
      </c>
      <c r="AD97">
        <v>36.544144000000003</v>
      </c>
      <c r="AE97">
        <v>49.436556000000003</v>
      </c>
      <c r="AF97">
        <v>28.594000000000001</v>
      </c>
      <c r="AG97">
        <v>19.1172</v>
      </c>
      <c r="AH97">
        <v>140.34540000000001</v>
      </c>
      <c r="AI97">
        <v>14.003</v>
      </c>
      <c r="AJ97">
        <v>0</v>
      </c>
      <c r="AK97">
        <v>50.76</v>
      </c>
      <c r="AL97">
        <v>34.86</v>
      </c>
      <c r="AM97">
        <v>15.996</v>
      </c>
      <c r="AN97">
        <v>0.78432999999999997</v>
      </c>
      <c r="AO97">
        <v>22.05</v>
      </c>
      <c r="AP97">
        <v>9.4794</v>
      </c>
      <c r="AQ97">
        <v>62.244</v>
      </c>
      <c r="AR97">
        <v>11.04</v>
      </c>
      <c r="AS97">
        <v>0</v>
      </c>
      <c r="AT97">
        <v>13.894584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79.31</v>
      </c>
      <c r="BA97">
        <f t="shared" si="4"/>
        <v>2555.6900640000013</v>
      </c>
      <c r="BB97">
        <v>94</v>
      </c>
      <c r="BD97">
        <v>23.27</v>
      </c>
      <c r="BE97">
        <v>7.11</v>
      </c>
      <c r="BF97">
        <v>1.03</v>
      </c>
      <c r="BG97">
        <v>1.97</v>
      </c>
      <c r="BH97">
        <v>5.62</v>
      </c>
      <c r="BI97">
        <v>6.93</v>
      </c>
      <c r="BJ97">
        <v>1.54</v>
      </c>
      <c r="BK97">
        <v>3.89</v>
      </c>
      <c r="BL97">
        <v>0.89</v>
      </c>
      <c r="BM97">
        <v>1.42</v>
      </c>
      <c r="BN97">
        <v>0.5</v>
      </c>
      <c r="BO97">
        <v>15.67</v>
      </c>
      <c r="BP97">
        <v>3.85</v>
      </c>
      <c r="BQ97">
        <v>4.3899999999999997</v>
      </c>
      <c r="BR97">
        <v>1.04</v>
      </c>
      <c r="BS97">
        <v>0.19</v>
      </c>
      <c r="BT97">
        <v>0</v>
      </c>
      <c r="BU97">
        <v>0</v>
      </c>
      <c r="BV97">
        <v>0</v>
      </c>
      <c r="BW97">
        <f t="shared" si="5"/>
        <v>79.31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188.73820000000001</v>
      </c>
      <c r="L98">
        <v>606.24040000000002</v>
      </c>
      <c r="M98">
        <v>46</v>
      </c>
      <c r="N98">
        <v>118.125</v>
      </c>
      <c r="O98">
        <v>123.66562500000001</v>
      </c>
      <c r="P98">
        <v>139.31</v>
      </c>
      <c r="Q98">
        <v>17.277699999999999</v>
      </c>
      <c r="R98">
        <v>34.622999999999998</v>
      </c>
      <c r="S98">
        <v>21.687000000000001</v>
      </c>
      <c r="T98">
        <v>0</v>
      </c>
      <c r="U98">
        <v>345.375</v>
      </c>
      <c r="V98">
        <v>14.25</v>
      </c>
      <c r="W98">
        <v>32.777999999999999</v>
      </c>
      <c r="X98">
        <v>147.515625</v>
      </c>
      <c r="Y98">
        <v>0</v>
      </c>
      <c r="Z98">
        <v>13.1076</v>
      </c>
      <c r="AA98">
        <v>42.66</v>
      </c>
      <c r="AB98">
        <v>39.510120000000001</v>
      </c>
      <c r="AC98">
        <v>19.35568</v>
      </c>
      <c r="AD98">
        <v>36.544144000000003</v>
      </c>
      <c r="AE98">
        <v>49.436556000000003</v>
      </c>
      <c r="AF98">
        <v>28.594000000000001</v>
      </c>
      <c r="AG98">
        <v>19.1172</v>
      </c>
      <c r="AH98">
        <v>140.34540000000001</v>
      </c>
      <c r="AI98">
        <v>14.003</v>
      </c>
      <c r="AJ98">
        <v>0</v>
      </c>
      <c r="AK98">
        <v>50.76</v>
      </c>
      <c r="AL98">
        <v>34.86</v>
      </c>
      <c r="AM98">
        <v>15.996</v>
      </c>
      <c r="AN98">
        <v>0.78432999999999997</v>
      </c>
      <c r="AO98">
        <v>22.05</v>
      </c>
      <c r="AP98">
        <v>9.4794</v>
      </c>
      <c r="AQ98">
        <v>62.244</v>
      </c>
      <c r="AR98">
        <v>11.04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78.7</v>
      </c>
      <c r="BA98">
        <f t="shared" si="4"/>
        <v>2539.1697800000011</v>
      </c>
      <c r="BB98">
        <v>95</v>
      </c>
      <c r="BD98">
        <v>23.27</v>
      </c>
      <c r="BE98">
        <v>6.5</v>
      </c>
      <c r="BF98">
        <v>1.03</v>
      </c>
      <c r="BG98">
        <v>1.97</v>
      </c>
      <c r="BH98">
        <v>5.62</v>
      </c>
      <c r="BI98">
        <v>6.93</v>
      </c>
      <c r="BJ98">
        <v>1.54</v>
      </c>
      <c r="BK98">
        <v>3.89</v>
      </c>
      <c r="BL98">
        <v>0.89</v>
      </c>
      <c r="BM98">
        <v>1.42</v>
      </c>
      <c r="BN98">
        <v>0.5</v>
      </c>
      <c r="BO98">
        <v>15.67</v>
      </c>
      <c r="BP98">
        <v>3.85</v>
      </c>
      <c r="BQ98">
        <v>4.3899999999999997</v>
      </c>
      <c r="BR98">
        <v>1.04</v>
      </c>
      <c r="BS98">
        <v>0.19</v>
      </c>
      <c r="BT98">
        <v>0</v>
      </c>
      <c r="BU98">
        <v>0</v>
      </c>
      <c r="BV98">
        <v>0</v>
      </c>
      <c r="BW98">
        <f t="shared" si="5"/>
        <v>78.7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1.6649999999999998E-2</v>
      </c>
      <c r="D99">
        <f t="shared" si="6"/>
        <v>1.815E-3</v>
      </c>
      <c r="E99">
        <f t="shared" si="6"/>
        <v>0</v>
      </c>
      <c r="F99">
        <f t="shared" si="6"/>
        <v>0</v>
      </c>
      <c r="G99">
        <f t="shared" si="6"/>
        <v>1.5E-3</v>
      </c>
      <c r="H99">
        <f t="shared" si="6"/>
        <v>0</v>
      </c>
      <c r="I99">
        <f t="shared" si="6"/>
        <v>0</v>
      </c>
      <c r="J99">
        <f t="shared" si="6"/>
        <v>4.1999999999999996E-4</v>
      </c>
      <c r="K99">
        <f t="shared" si="6"/>
        <v>4.5797977000000021</v>
      </c>
      <c r="L99">
        <f t="shared" si="6"/>
        <v>12.426598179249998</v>
      </c>
      <c r="M99">
        <f t="shared" si="6"/>
        <v>1.1040000000000001</v>
      </c>
      <c r="N99">
        <f t="shared" si="6"/>
        <v>2.835</v>
      </c>
      <c r="O99">
        <f t="shared" si="6"/>
        <v>2.9679749999999947</v>
      </c>
      <c r="P99">
        <f t="shared" si="6"/>
        <v>3.3362412500000014</v>
      </c>
      <c r="Q99">
        <f t="shared" si="6"/>
        <v>0.46964797499999961</v>
      </c>
      <c r="R99">
        <f t="shared" si="6"/>
        <v>0.92375008499999989</v>
      </c>
      <c r="S99">
        <f t="shared" si="6"/>
        <v>0.57698597500000059</v>
      </c>
      <c r="T99">
        <f t="shared" si="6"/>
        <v>0</v>
      </c>
      <c r="U99">
        <f t="shared" si="6"/>
        <v>8.2658249999999995</v>
      </c>
      <c r="V99">
        <f t="shared" si="6"/>
        <v>0.31583686774999992</v>
      </c>
      <c r="W99">
        <f t="shared" si="6"/>
        <v>0.76841056249999951</v>
      </c>
      <c r="X99">
        <f t="shared" si="6"/>
        <v>3.3943727875</v>
      </c>
      <c r="Y99">
        <f t="shared" si="6"/>
        <v>0</v>
      </c>
      <c r="Z99">
        <f t="shared" si="6"/>
        <v>0.29002875000000011</v>
      </c>
      <c r="AA99">
        <f t="shared" si="6"/>
        <v>1.0238399999999988</v>
      </c>
      <c r="AB99">
        <f t="shared" si="6"/>
        <v>0.72105968999999892</v>
      </c>
      <c r="AC99">
        <f t="shared" si="6"/>
        <v>0.48561045199999892</v>
      </c>
      <c r="AD99">
        <f t="shared" si="6"/>
        <v>0.71146946400000055</v>
      </c>
      <c r="AE99">
        <f t="shared" si="6"/>
        <v>1.1944370760000009</v>
      </c>
      <c r="AF99">
        <f t="shared" si="6"/>
        <v>0.52583380000000035</v>
      </c>
      <c r="AG99">
        <f t="shared" si="6"/>
        <v>0.4588127999999993</v>
      </c>
      <c r="AH99">
        <f t="shared" si="6"/>
        <v>2.528442650000001</v>
      </c>
      <c r="AI99">
        <f t="shared" si="6"/>
        <v>0.27076710000000004</v>
      </c>
      <c r="AJ99">
        <f t="shared" si="6"/>
        <v>0</v>
      </c>
      <c r="AK99">
        <f t="shared" si="6"/>
        <v>1.2182400000000029</v>
      </c>
      <c r="AL99">
        <f t="shared" si="6"/>
        <v>1.0487049999999993</v>
      </c>
      <c r="AM99">
        <f t="shared" si="6"/>
        <v>0.37801747200000035</v>
      </c>
      <c r="AN99">
        <f t="shared" si="6"/>
        <v>1.9168259999999968E-2</v>
      </c>
      <c r="AO99">
        <f t="shared" si="6"/>
        <v>0.55536600000000003</v>
      </c>
      <c r="AP99">
        <f t="shared" si="6"/>
        <v>0.2349354000000006</v>
      </c>
      <c r="AQ99">
        <f t="shared" si="6"/>
        <v>1.0386180000000012</v>
      </c>
      <c r="AR99">
        <f t="shared" si="6"/>
        <v>0.42393599999999959</v>
      </c>
      <c r="AS99">
        <f t="shared" si="6"/>
        <v>8.9825729999999951E-2</v>
      </c>
      <c r="AT99">
        <f t="shared" si="6"/>
        <v>0.35439352349999942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1.8909649999999993</v>
      </c>
      <c r="BA99">
        <f t="shared" si="4"/>
        <v>57.44729854949999</v>
      </c>
      <c r="BD99">
        <f t="shared" ref="BD99:BW99" si="7">SUM(BD3:BD98)/4000</f>
        <v>0.56815999999999933</v>
      </c>
      <c r="BE99">
        <f t="shared" si="7"/>
        <v>0.17535250000000016</v>
      </c>
      <c r="BF99">
        <f t="shared" si="7"/>
        <v>2.0115000000000004E-2</v>
      </c>
      <c r="BG99">
        <f t="shared" si="7"/>
        <v>4.6799999999999967E-2</v>
      </c>
      <c r="BH99">
        <f t="shared" si="7"/>
        <v>0.13420000000000001</v>
      </c>
      <c r="BI99">
        <f t="shared" si="7"/>
        <v>0.16527999999999984</v>
      </c>
      <c r="BJ99">
        <f t="shared" si="7"/>
        <v>3.7815000000000036E-2</v>
      </c>
      <c r="BK99">
        <f t="shared" si="7"/>
        <v>9.6365000000000006E-2</v>
      </c>
      <c r="BL99">
        <f t="shared" si="7"/>
        <v>2.3509999999999972E-2</v>
      </c>
      <c r="BM99">
        <f t="shared" si="7"/>
        <v>1.3347500000000005E-2</v>
      </c>
      <c r="BN99">
        <f t="shared" si="7"/>
        <v>1.1920000000000009E-2</v>
      </c>
      <c r="BO99">
        <f t="shared" si="7"/>
        <v>0.37303999999999987</v>
      </c>
      <c r="BP99">
        <f t="shared" si="7"/>
        <v>9.1479999999999964E-2</v>
      </c>
      <c r="BQ99">
        <f t="shared" si="7"/>
        <v>0.1043199999999998</v>
      </c>
      <c r="BR99">
        <f t="shared" si="7"/>
        <v>2.4540000000000013E-2</v>
      </c>
      <c r="BS99">
        <f t="shared" si="7"/>
        <v>4.7199999999999994E-3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1.8909649999999993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6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368</v>
      </c>
      <c r="AU2" s="169"/>
      <c r="AV2" s="205" t="s">
        <v>375</v>
      </c>
      <c r="AW2" s="205" t="s">
        <v>376</v>
      </c>
      <c r="AX2" s="205" t="s">
        <v>377</v>
      </c>
      <c r="AY2" s="169"/>
      <c r="AZ2" s="196"/>
      <c r="BA2" s="216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207.986546</v>
      </c>
      <c r="L3">
        <v>556.77836600000001</v>
      </c>
      <c r="M3">
        <v>44.39</v>
      </c>
      <c r="N3">
        <v>113.99062499999999</v>
      </c>
      <c r="O3">
        <v>119.337328</v>
      </c>
      <c r="P3">
        <v>134.43414999999999</v>
      </c>
      <c r="Q3">
        <v>21.0563</v>
      </c>
      <c r="R3">
        <v>40.906446000000003</v>
      </c>
      <c r="S3">
        <v>25.466446000000001</v>
      </c>
      <c r="T3">
        <v>0</v>
      </c>
      <c r="U3">
        <v>325.6875</v>
      </c>
      <c r="V3">
        <v>13.751250000000001</v>
      </c>
      <c r="W3">
        <v>29.876304000000001</v>
      </c>
      <c r="X3">
        <v>142.35257799999999</v>
      </c>
      <c r="Y3">
        <v>0</v>
      </c>
      <c r="Z3">
        <v>12.648834000000001</v>
      </c>
      <c r="AA3">
        <v>41.166899999999998</v>
      </c>
      <c r="AB3">
        <v>38.127265999999999</v>
      </c>
      <c r="AC3">
        <v>28.04561</v>
      </c>
      <c r="AD3">
        <v>26.387636000000001</v>
      </c>
      <c r="AE3">
        <v>47.706277</v>
      </c>
      <c r="AF3">
        <v>17.126819999999999</v>
      </c>
      <c r="AG3">
        <v>18.448098000000002</v>
      </c>
      <c r="AH3">
        <v>135.433311</v>
      </c>
      <c r="AI3">
        <v>3.0711119999999998</v>
      </c>
      <c r="AJ3">
        <v>0</v>
      </c>
      <c r="AK3">
        <v>48.983400000000003</v>
      </c>
      <c r="AL3">
        <v>45.974530000000001</v>
      </c>
      <c r="AM3">
        <v>15.189162</v>
      </c>
      <c r="AN3">
        <v>0.79379900000000003</v>
      </c>
      <c r="AO3">
        <v>23.264220000000002</v>
      </c>
      <c r="AP3">
        <v>10.507402000000001</v>
      </c>
      <c r="AQ3">
        <v>60.065460000000002</v>
      </c>
      <c r="AR3">
        <v>14.915039999999999</v>
      </c>
      <c r="AS3">
        <v>31.025020000000001</v>
      </c>
      <c r="AT3">
        <v>14.471912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74.63</v>
      </c>
      <c r="BA3">
        <f>SUM(B3:AZ3)</f>
        <v>2483.9956479999996</v>
      </c>
      <c r="BD3">
        <v>22.46</v>
      </c>
      <c r="BE3">
        <v>7.12</v>
      </c>
      <c r="BF3">
        <v>0.27</v>
      </c>
      <c r="BG3">
        <v>1.9</v>
      </c>
      <c r="BH3">
        <v>5.42</v>
      </c>
      <c r="BI3">
        <v>6.69</v>
      </c>
      <c r="BJ3">
        <v>1.46</v>
      </c>
      <c r="BK3">
        <v>3.89</v>
      </c>
      <c r="BL3">
        <v>0.95</v>
      </c>
      <c r="BM3">
        <v>0</v>
      </c>
      <c r="BN3">
        <v>0.48</v>
      </c>
      <c r="BO3">
        <v>15.12</v>
      </c>
      <c r="BP3">
        <v>3.72</v>
      </c>
      <c r="BQ3">
        <v>4.24</v>
      </c>
      <c r="BR3">
        <v>0.72</v>
      </c>
      <c r="BS3">
        <v>0.19</v>
      </c>
      <c r="BT3">
        <v>0</v>
      </c>
      <c r="BU3">
        <v>0</v>
      </c>
      <c r="BV3">
        <v>0</v>
      </c>
      <c r="BW3">
        <f>SUM(BD3:BV3)</f>
        <v>74.63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207.986546</v>
      </c>
      <c r="L4">
        <v>537.47836600000005</v>
      </c>
      <c r="M4">
        <v>44.39</v>
      </c>
      <c r="N4">
        <v>113.99062499999999</v>
      </c>
      <c r="O4">
        <v>119.337328</v>
      </c>
      <c r="P4">
        <v>134.43414999999999</v>
      </c>
      <c r="Q4">
        <v>21.0563</v>
      </c>
      <c r="R4">
        <v>40.906446000000003</v>
      </c>
      <c r="S4">
        <v>25.466446000000001</v>
      </c>
      <c r="T4">
        <v>0</v>
      </c>
      <c r="U4">
        <v>325.6875</v>
      </c>
      <c r="V4">
        <v>13.751250000000001</v>
      </c>
      <c r="W4">
        <v>29.876304000000001</v>
      </c>
      <c r="X4">
        <v>142.35257799999999</v>
      </c>
      <c r="Y4">
        <v>0</v>
      </c>
      <c r="Z4">
        <v>12.648834000000001</v>
      </c>
      <c r="AA4">
        <v>41.166899999999998</v>
      </c>
      <c r="AB4">
        <v>38.127265999999999</v>
      </c>
      <c r="AC4">
        <v>28.04561</v>
      </c>
      <c r="AD4">
        <v>26.387636000000001</v>
      </c>
      <c r="AE4">
        <v>47.706277</v>
      </c>
      <c r="AF4">
        <v>17.126819999999999</v>
      </c>
      <c r="AG4">
        <v>18.448098000000002</v>
      </c>
      <c r="AH4">
        <v>135.433311</v>
      </c>
      <c r="AI4">
        <v>3.0711119999999998</v>
      </c>
      <c r="AJ4">
        <v>0</v>
      </c>
      <c r="AK4">
        <v>48.983400000000003</v>
      </c>
      <c r="AL4">
        <v>45.974530000000001</v>
      </c>
      <c r="AM4">
        <v>15.189162</v>
      </c>
      <c r="AN4">
        <v>0.79379900000000003</v>
      </c>
      <c r="AO4">
        <v>23.264220000000002</v>
      </c>
      <c r="AP4">
        <v>10.507402000000001</v>
      </c>
      <c r="AQ4">
        <v>60.065460000000002</v>
      </c>
      <c r="AR4">
        <v>14.915039999999999</v>
      </c>
      <c r="AS4">
        <v>31.025020000000001</v>
      </c>
      <c r="AT4">
        <v>14.471912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74.63</v>
      </c>
      <c r="BA4">
        <f t="shared" ref="BA4:BA67" si="1">SUM(B4:AZ4)</f>
        <v>2464.6956479999999</v>
      </c>
      <c r="BD4">
        <v>22.46</v>
      </c>
      <c r="BE4">
        <v>7.12</v>
      </c>
      <c r="BF4">
        <v>0.27</v>
      </c>
      <c r="BG4">
        <v>1.9</v>
      </c>
      <c r="BH4">
        <v>5.42</v>
      </c>
      <c r="BI4">
        <v>6.69</v>
      </c>
      <c r="BJ4">
        <v>1.46</v>
      </c>
      <c r="BK4">
        <v>3.89</v>
      </c>
      <c r="BL4">
        <v>0.95</v>
      </c>
      <c r="BM4">
        <v>0</v>
      </c>
      <c r="BN4">
        <v>0.48</v>
      </c>
      <c r="BO4">
        <v>15.12</v>
      </c>
      <c r="BP4">
        <v>3.72</v>
      </c>
      <c r="BQ4">
        <v>4.24</v>
      </c>
      <c r="BR4">
        <v>0.72</v>
      </c>
      <c r="BS4">
        <v>0.19</v>
      </c>
      <c r="BT4">
        <v>0</v>
      </c>
      <c r="BU4">
        <v>0</v>
      </c>
      <c r="BV4">
        <v>0</v>
      </c>
      <c r="BW4">
        <f t="shared" ref="BW4:BW67" si="2">SUM(BD4:BV4)</f>
        <v>74.63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182.132363</v>
      </c>
      <c r="L5">
        <v>537.47836600000005</v>
      </c>
      <c r="M5">
        <v>44.39</v>
      </c>
      <c r="N5">
        <v>113.99062499999999</v>
      </c>
      <c r="O5">
        <v>119.337328</v>
      </c>
      <c r="P5">
        <v>134.43414999999999</v>
      </c>
      <c r="Q5">
        <v>21.0563</v>
      </c>
      <c r="R5">
        <v>40.906446000000003</v>
      </c>
      <c r="S5">
        <v>25.466446000000001</v>
      </c>
      <c r="T5">
        <v>0</v>
      </c>
      <c r="U5">
        <v>325.6875</v>
      </c>
      <c r="V5">
        <v>13.751250000000001</v>
      </c>
      <c r="W5">
        <v>29.876304000000001</v>
      </c>
      <c r="X5">
        <v>142.35257799999999</v>
      </c>
      <c r="Y5">
        <v>0</v>
      </c>
      <c r="Z5">
        <v>12.648834000000001</v>
      </c>
      <c r="AA5">
        <v>41.166899999999998</v>
      </c>
      <c r="AB5">
        <v>38.127265999999999</v>
      </c>
      <c r="AC5">
        <v>28.04561</v>
      </c>
      <c r="AD5">
        <v>26.387636000000001</v>
      </c>
      <c r="AE5">
        <v>47.706277</v>
      </c>
      <c r="AF5">
        <v>19.029800000000002</v>
      </c>
      <c r="AG5">
        <v>18.448098000000002</v>
      </c>
      <c r="AH5">
        <v>135.433311</v>
      </c>
      <c r="AI5">
        <v>3.0711119999999998</v>
      </c>
      <c r="AJ5">
        <v>0</v>
      </c>
      <c r="AK5">
        <v>48.983400000000003</v>
      </c>
      <c r="AL5">
        <v>45.974530000000001</v>
      </c>
      <c r="AM5">
        <v>15.189162</v>
      </c>
      <c r="AN5">
        <v>0.79379900000000003</v>
      </c>
      <c r="AO5">
        <v>23.264220000000002</v>
      </c>
      <c r="AP5">
        <v>10.383786000000001</v>
      </c>
      <c r="AQ5">
        <v>60.065460000000002</v>
      </c>
      <c r="AR5">
        <v>51.137279999999997</v>
      </c>
      <c r="AS5">
        <v>31.025020000000001</v>
      </c>
      <c r="AT5">
        <v>14.471912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74.809999999999988</v>
      </c>
      <c r="BA5">
        <f t="shared" si="1"/>
        <v>2477.0230689999994</v>
      </c>
      <c r="BD5">
        <v>22.46</v>
      </c>
      <c r="BE5">
        <v>7.12</v>
      </c>
      <c r="BF5">
        <v>0.33</v>
      </c>
      <c r="BG5">
        <v>1.9</v>
      </c>
      <c r="BH5">
        <v>5.42</v>
      </c>
      <c r="BI5">
        <v>6.69</v>
      </c>
      <c r="BJ5">
        <v>1.46</v>
      </c>
      <c r="BK5">
        <v>3.89</v>
      </c>
      <c r="BL5">
        <v>0.95</v>
      </c>
      <c r="BM5">
        <v>0</v>
      </c>
      <c r="BN5">
        <v>0.48</v>
      </c>
      <c r="BO5">
        <v>15.12</v>
      </c>
      <c r="BP5">
        <v>3.72</v>
      </c>
      <c r="BQ5">
        <v>4.24</v>
      </c>
      <c r="BR5">
        <v>0.84</v>
      </c>
      <c r="BS5">
        <v>0.19</v>
      </c>
      <c r="BT5">
        <v>0</v>
      </c>
      <c r="BU5">
        <v>0</v>
      </c>
      <c r="BV5">
        <v>0</v>
      </c>
      <c r="BW5">
        <f t="shared" si="2"/>
        <v>74.809999999999988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182.132363</v>
      </c>
      <c r="L6">
        <v>518.17836599999998</v>
      </c>
      <c r="M6">
        <v>44.39</v>
      </c>
      <c r="N6">
        <v>113.99062499999999</v>
      </c>
      <c r="O6">
        <v>119.337328</v>
      </c>
      <c r="P6">
        <v>134.43414999999999</v>
      </c>
      <c r="Q6">
        <v>21.0563</v>
      </c>
      <c r="R6">
        <v>40.906446000000003</v>
      </c>
      <c r="S6">
        <v>25.466446000000001</v>
      </c>
      <c r="T6">
        <v>0</v>
      </c>
      <c r="U6">
        <v>325.6875</v>
      </c>
      <c r="V6">
        <v>13.751250000000001</v>
      </c>
      <c r="W6">
        <v>29.876304000000001</v>
      </c>
      <c r="X6">
        <v>142.35257799999999</v>
      </c>
      <c r="Y6">
        <v>0</v>
      </c>
      <c r="Z6">
        <v>12.648834000000001</v>
      </c>
      <c r="AA6">
        <v>41.166899999999998</v>
      </c>
      <c r="AB6">
        <v>38.127265999999999</v>
      </c>
      <c r="AC6">
        <v>28.04561</v>
      </c>
      <c r="AD6">
        <v>26.387636000000001</v>
      </c>
      <c r="AE6">
        <v>47.706277</v>
      </c>
      <c r="AF6">
        <v>19.029800000000002</v>
      </c>
      <c r="AG6">
        <v>18.448098000000002</v>
      </c>
      <c r="AH6">
        <v>112.861092</v>
      </c>
      <c r="AI6">
        <v>3.0711119999999998</v>
      </c>
      <c r="AJ6">
        <v>0</v>
      </c>
      <c r="AK6">
        <v>48.983400000000003</v>
      </c>
      <c r="AL6">
        <v>45.974530000000001</v>
      </c>
      <c r="AM6">
        <v>15.189162</v>
      </c>
      <c r="AN6">
        <v>0.79379900000000003</v>
      </c>
      <c r="AO6">
        <v>23.264220000000002</v>
      </c>
      <c r="AP6">
        <v>10.383786000000001</v>
      </c>
      <c r="AQ6">
        <v>60.065460000000002</v>
      </c>
      <c r="AR6">
        <v>51.137279999999997</v>
      </c>
      <c r="AS6">
        <v>31.025020000000001</v>
      </c>
      <c r="AT6">
        <v>13.492618999999999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74.809999999999988</v>
      </c>
      <c r="BA6">
        <f t="shared" si="1"/>
        <v>2434.1715569999997</v>
      </c>
      <c r="BD6">
        <v>22.46</v>
      </c>
      <c r="BE6">
        <v>7.12</v>
      </c>
      <c r="BF6">
        <v>0.33</v>
      </c>
      <c r="BG6">
        <v>1.9</v>
      </c>
      <c r="BH6">
        <v>5.42</v>
      </c>
      <c r="BI6">
        <v>6.69</v>
      </c>
      <c r="BJ6">
        <v>1.46</v>
      </c>
      <c r="BK6">
        <v>3.89</v>
      </c>
      <c r="BL6">
        <v>0.95</v>
      </c>
      <c r="BM6">
        <v>0</v>
      </c>
      <c r="BN6">
        <v>0.48</v>
      </c>
      <c r="BO6">
        <v>15.12</v>
      </c>
      <c r="BP6">
        <v>3.72</v>
      </c>
      <c r="BQ6">
        <v>4.24</v>
      </c>
      <c r="BR6">
        <v>0.84</v>
      </c>
      <c r="BS6">
        <v>0.19</v>
      </c>
      <c r="BT6">
        <v>0</v>
      </c>
      <c r="BU6">
        <v>0</v>
      </c>
      <c r="BV6">
        <v>0</v>
      </c>
      <c r="BW6">
        <f t="shared" si="2"/>
        <v>74.809999999999988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182.132363</v>
      </c>
      <c r="L7">
        <v>439.07499999999999</v>
      </c>
      <c r="M7">
        <v>44.39</v>
      </c>
      <c r="N7">
        <v>113.99062499999999</v>
      </c>
      <c r="O7">
        <v>119.337328</v>
      </c>
      <c r="P7">
        <v>134.43414999999999</v>
      </c>
      <c r="Q7">
        <v>16.672979999999999</v>
      </c>
      <c r="R7">
        <v>32.446195000000003</v>
      </c>
      <c r="S7">
        <v>21.892955000000001</v>
      </c>
      <c r="T7">
        <v>0</v>
      </c>
      <c r="U7">
        <v>325.6875</v>
      </c>
      <c r="V7">
        <v>13.751250000000001</v>
      </c>
      <c r="W7">
        <v>29.876304000000001</v>
      </c>
      <c r="X7">
        <v>142.35257799999999</v>
      </c>
      <c r="Y7">
        <v>0</v>
      </c>
      <c r="Z7">
        <v>12.648834000000001</v>
      </c>
      <c r="AA7">
        <v>41.166899999999998</v>
      </c>
      <c r="AB7">
        <v>38.127265999999999</v>
      </c>
      <c r="AC7">
        <v>28.04561</v>
      </c>
      <c r="AD7">
        <v>26.387636000000001</v>
      </c>
      <c r="AE7">
        <v>47.706277</v>
      </c>
      <c r="AF7">
        <v>19.029800000000002</v>
      </c>
      <c r="AG7">
        <v>18.448098000000002</v>
      </c>
      <c r="AH7">
        <v>112.861092</v>
      </c>
      <c r="AI7">
        <v>3.0711119999999998</v>
      </c>
      <c r="AJ7">
        <v>0</v>
      </c>
      <c r="AK7">
        <v>48.983400000000003</v>
      </c>
      <c r="AL7">
        <v>45.974530000000001</v>
      </c>
      <c r="AM7">
        <v>15.189162</v>
      </c>
      <c r="AN7">
        <v>0.79379900000000003</v>
      </c>
      <c r="AO7">
        <v>23.264220000000002</v>
      </c>
      <c r="AP7">
        <v>10.383786000000001</v>
      </c>
      <c r="AQ7">
        <v>59.761485</v>
      </c>
      <c r="AR7">
        <v>10.653600000000001</v>
      </c>
      <c r="AS7">
        <v>12.98118</v>
      </c>
      <c r="AT7">
        <v>12.582316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74.86</v>
      </c>
      <c r="BA7">
        <f t="shared" si="1"/>
        <v>2278.9593310000005</v>
      </c>
      <c r="BD7">
        <v>22.46</v>
      </c>
      <c r="BE7">
        <v>7.12</v>
      </c>
      <c r="BF7">
        <v>0.38</v>
      </c>
      <c r="BG7">
        <v>1.9</v>
      </c>
      <c r="BH7">
        <v>5.42</v>
      </c>
      <c r="BI7">
        <v>6.69</v>
      </c>
      <c r="BJ7">
        <v>1.46</v>
      </c>
      <c r="BK7">
        <v>3.89</v>
      </c>
      <c r="BL7">
        <v>0.95</v>
      </c>
      <c r="BM7">
        <v>0</v>
      </c>
      <c r="BN7">
        <v>0.48</v>
      </c>
      <c r="BO7">
        <v>15.12</v>
      </c>
      <c r="BP7">
        <v>3.72</v>
      </c>
      <c r="BQ7">
        <v>4.24</v>
      </c>
      <c r="BR7">
        <v>0.84</v>
      </c>
      <c r="BS7">
        <v>0.19</v>
      </c>
      <c r="BT7">
        <v>0</v>
      </c>
      <c r="BU7">
        <v>0</v>
      </c>
      <c r="BV7">
        <v>0</v>
      </c>
      <c r="BW7">
        <f t="shared" si="2"/>
        <v>74.86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182.132363</v>
      </c>
      <c r="L8">
        <v>429.42500000000001</v>
      </c>
      <c r="M8">
        <v>44.39</v>
      </c>
      <c r="N8">
        <v>113.99062499999999</v>
      </c>
      <c r="O8">
        <v>119.337328</v>
      </c>
      <c r="P8">
        <v>134.43414999999999</v>
      </c>
      <c r="Q8">
        <v>16.672979999999999</v>
      </c>
      <c r="R8">
        <v>33.411194999999999</v>
      </c>
      <c r="S8">
        <v>20.927955000000001</v>
      </c>
      <c r="T8">
        <v>0</v>
      </c>
      <c r="U8">
        <v>325.6875</v>
      </c>
      <c r="V8">
        <v>13.751250000000001</v>
      </c>
      <c r="W8">
        <v>29.876304000000001</v>
      </c>
      <c r="X8">
        <v>142.35257799999999</v>
      </c>
      <c r="Y8">
        <v>0</v>
      </c>
      <c r="Z8">
        <v>12.648834000000001</v>
      </c>
      <c r="AA8">
        <v>41.166899999999998</v>
      </c>
      <c r="AB8">
        <v>38.127265999999999</v>
      </c>
      <c r="AC8">
        <v>28.04561</v>
      </c>
      <c r="AD8">
        <v>26.387636000000001</v>
      </c>
      <c r="AE8">
        <v>47.706277</v>
      </c>
      <c r="AF8">
        <v>19.029800000000002</v>
      </c>
      <c r="AG8">
        <v>18.448098000000002</v>
      </c>
      <c r="AH8">
        <v>82.703878000000003</v>
      </c>
      <c r="AI8">
        <v>3.0711119999999998</v>
      </c>
      <c r="AJ8">
        <v>0</v>
      </c>
      <c r="AK8">
        <v>48.983400000000003</v>
      </c>
      <c r="AL8">
        <v>45.974530000000001</v>
      </c>
      <c r="AM8">
        <v>15.189162</v>
      </c>
      <c r="AN8">
        <v>0.79379900000000003</v>
      </c>
      <c r="AO8">
        <v>23.264220000000002</v>
      </c>
      <c r="AP8">
        <v>10.383786000000001</v>
      </c>
      <c r="AQ8">
        <v>45.049095000000001</v>
      </c>
      <c r="AR8">
        <v>10.653600000000001</v>
      </c>
      <c r="AS8">
        <v>11.034003</v>
      </c>
      <c r="AT8">
        <v>12.176553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74.86</v>
      </c>
      <c r="BA8">
        <f t="shared" si="1"/>
        <v>2222.0867869999997</v>
      </c>
      <c r="BD8">
        <v>22.46</v>
      </c>
      <c r="BE8">
        <v>7.12</v>
      </c>
      <c r="BF8">
        <v>0.38</v>
      </c>
      <c r="BG8">
        <v>1.9</v>
      </c>
      <c r="BH8">
        <v>5.42</v>
      </c>
      <c r="BI8">
        <v>6.69</v>
      </c>
      <c r="BJ8">
        <v>1.46</v>
      </c>
      <c r="BK8">
        <v>3.89</v>
      </c>
      <c r="BL8">
        <v>0.95</v>
      </c>
      <c r="BM8">
        <v>0</v>
      </c>
      <c r="BN8">
        <v>0.48</v>
      </c>
      <c r="BO8">
        <v>15.12</v>
      </c>
      <c r="BP8">
        <v>3.72</v>
      </c>
      <c r="BQ8">
        <v>4.24</v>
      </c>
      <c r="BR8">
        <v>0.84</v>
      </c>
      <c r="BS8">
        <v>0.19</v>
      </c>
      <c r="BT8">
        <v>0</v>
      </c>
      <c r="BU8">
        <v>0</v>
      </c>
      <c r="BV8">
        <v>0</v>
      </c>
      <c r="BW8">
        <f t="shared" si="2"/>
        <v>74.86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182.132363</v>
      </c>
      <c r="L9">
        <v>419.77499999999998</v>
      </c>
      <c r="M9">
        <v>44.39</v>
      </c>
      <c r="N9">
        <v>113.99062499999999</v>
      </c>
      <c r="O9">
        <v>119.337328</v>
      </c>
      <c r="P9">
        <v>134.43414999999999</v>
      </c>
      <c r="Q9">
        <v>16.672979999999999</v>
      </c>
      <c r="R9">
        <v>33.411194999999999</v>
      </c>
      <c r="S9">
        <v>20.927955000000001</v>
      </c>
      <c r="T9">
        <v>0</v>
      </c>
      <c r="U9">
        <v>325.6875</v>
      </c>
      <c r="V9">
        <v>13.751250000000001</v>
      </c>
      <c r="W9">
        <v>29.876304000000001</v>
      </c>
      <c r="X9">
        <v>142.35257799999999</v>
      </c>
      <c r="Y9">
        <v>0</v>
      </c>
      <c r="Z9">
        <v>12.648834000000001</v>
      </c>
      <c r="AA9">
        <v>41.166899999999998</v>
      </c>
      <c r="AB9">
        <v>38.127265999999999</v>
      </c>
      <c r="AC9">
        <v>28.04561</v>
      </c>
      <c r="AD9">
        <v>26.387636000000001</v>
      </c>
      <c r="AE9">
        <v>47.706277</v>
      </c>
      <c r="AF9">
        <v>19.029800000000002</v>
      </c>
      <c r="AG9">
        <v>18.448098000000002</v>
      </c>
      <c r="AH9">
        <v>82.703878000000003</v>
      </c>
      <c r="AI9">
        <v>3.0711119999999998</v>
      </c>
      <c r="AJ9">
        <v>0</v>
      </c>
      <c r="AK9">
        <v>48.983400000000003</v>
      </c>
      <c r="AL9">
        <v>45.974530000000001</v>
      </c>
      <c r="AM9">
        <v>15.189162</v>
      </c>
      <c r="AN9">
        <v>0.79379900000000003</v>
      </c>
      <c r="AO9">
        <v>23.264220000000002</v>
      </c>
      <c r="AP9">
        <v>10.383786000000001</v>
      </c>
      <c r="AQ9">
        <v>45.049095000000001</v>
      </c>
      <c r="AR9">
        <v>10.653600000000001</v>
      </c>
      <c r="AS9">
        <v>11.034003</v>
      </c>
      <c r="AT9">
        <v>9.0008800000000004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74.94</v>
      </c>
      <c r="BA9">
        <f t="shared" si="1"/>
        <v>2209.3411139999998</v>
      </c>
      <c r="BD9">
        <v>22.46</v>
      </c>
      <c r="BE9">
        <v>7.12</v>
      </c>
      <c r="BF9">
        <v>0.43</v>
      </c>
      <c r="BG9">
        <v>1.9</v>
      </c>
      <c r="BH9">
        <v>5.42</v>
      </c>
      <c r="BI9">
        <v>6.69</v>
      </c>
      <c r="BJ9">
        <v>1.49</v>
      </c>
      <c r="BK9">
        <v>3.89</v>
      </c>
      <c r="BL9">
        <v>0.95</v>
      </c>
      <c r="BM9">
        <v>0</v>
      </c>
      <c r="BN9">
        <v>0.48</v>
      </c>
      <c r="BO9">
        <v>15.12</v>
      </c>
      <c r="BP9">
        <v>3.72</v>
      </c>
      <c r="BQ9">
        <v>4.24</v>
      </c>
      <c r="BR9">
        <v>0.84</v>
      </c>
      <c r="BS9">
        <v>0.19</v>
      </c>
      <c r="BT9">
        <v>0</v>
      </c>
      <c r="BU9">
        <v>0</v>
      </c>
      <c r="BV9">
        <v>0</v>
      </c>
      <c r="BW9">
        <f t="shared" si="2"/>
        <v>74.94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182.132363</v>
      </c>
      <c r="L10">
        <v>400.47500000000002</v>
      </c>
      <c r="M10">
        <v>44.39</v>
      </c>
      <c r="N10">
        <v>113.99062499999999</v>
      </c>
      <c r="O10">
        <v>119.337328</v>
      </c>
      <c r="P10">
        <v>134.43414999999999</v>
      </c>
      <c r="Q10">
        <v>16.672979999999999</v>
      </c>
      <c r="R10">
        <v>33.411194999999999</v>
      </c>
      <c r="S10">
        <v>20.927955000000001</v>
      </c>
      <c r="T10">
        <v>0</v>
      </c>
      <c r="U10">
        <v>325.6875</v>
      </c>
      <c r="V10">
        <v>13.751250000000001</v>
      </c>
      <c r="W10">
        <v>29.876304000000001</v>
      </c>
      <c r="X10">
        <v>142.35257799999999</v>
      </c>
      <c r="Y10">
        <v>0</v>
      </c>
      <c r="Z10">
        <v>12.648834000000001</v>
      </c>
      <c r="AA10">
        <v>41.166899999999998</v>
      </c>
      <c r="AB10">
        <v>38.127265999999999</v>
      </c>
      <c r="AC10">
        <v>28.04561</v>
      </c>
      <c r="AD10">
        <v>26.387636000000001</v>
      </c>
      <c r="AE10">
        <v>47.706277</v>
      </c>
      <c r="AF10">
        <v>19.029800000000002</v>
      </c>
      <c r="AG10">
        <v>18.448098000000002</v>
      </c>
      <c r="AH10">
        <v>82.703878000000003</v>
      </c>
      <c r="AI10">
        <v>3.0711119999999998</v>
      </c>
      <c r="AJ10">
        <v>0</v>
      </c>
      <c r="AK10">
        <v>48.983400000000003</v>
      </c>
      <c r="AL10">
        <v>45.974530000000001</v>
      </c>
      <c r="AM10">
        <v>15.189162</v>
      </c>
      <c r="AN10">
        <v>0.79379900000000003</v>
      </c>
      <c r="AO10">
        <v>23.264220000000002</v>
      </c>
      <c r="AP10">
        <v>10.383786000000001</v>
      </c>
      <c r="AQ10">
        <v>30.032730000000001</v>
      </c>
      <c r="AR10">
        <v>10.653600000000001</v>
      </c>
      <c r="AS10">
        <v>11.034003</v>
      </c>
      <c r="AT10">
        <v>13.25473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74.989999999999995</v>
      </c>
      <c r="BA10">
        <f t="shared" si="1"/>
        <v>2179.3285990000004</v>
      </c>
      <c r="BD10">
        <v>22.46</v>
      </c>
      <c r="BE10">
        <v>7.12</v>
      </c>
      <c r="BF10">
        <v>0.48</v>
      </c>
      <c r="BG10">
        <v>1.9</v>
      </c>
      <c r="BH10">
        <v>5.42</v>
      </c>
      <c r="BI10">
        <v>6.69</v>
      </c>
      <c r="BJ10">
        <v>1.49</v>
      </c>
      <c r="BK10">
        <v>3.89</v>
      </c>
      <c r="BL10">
        <v>0.95</v>
      </c>
      <c r="BM10">
        <v>0</v>
      </c>
      <c r="BN10">
        <v>0.48</v>
      </c>
      <c r="BO10">
        <v>15.12</v>
      </c>
      <c r="BP10">
        <v>3.72</v>
      </c>
      <c r="BQ10">
        <v>4.24</v>
      </c>
      <c r="BR10">
        <v>0.84</v>
      </c>
      <c r="BS10">
        <v>0.19</v>
      </c>
      <c r="BT10">
        <v>0</v>
      </c>
      <c r="BU10">
        <v>0</v>
      </c>
      <c r="BV10">
        <v>0</v>
      </c>
      <c r="BW10">
        <f t="shared" si="2"/>
        <v>74.989999999999995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183.097363</v>
      </c>
      <c r="L11">
        <v>390.82499999999999</v>
      </c>
      <c r="M11">
        <v>44.39</v>
      </c>
      <c r="N11">
        <v>113.99062499999999</v>
      </c>
      <c r="O11">
        <v>119.337328</v>
      </c>
      <c r="P11">
        <v>134.43414999999999</v>
      </c>
      <c r="Q11">
        <v>21.0563</v>
      </c>
      <c r="R11">
        <v>40.906446000000003</v>
      </c>
      <c r="S11">
        <v>25.466446000000001</v>
      </c>
      <c r="T11">
        <v>0</v>
      </c>
      <c r="U11">
        <v>325.6875</v>
      </c>
      <c r="V11">
        <v>13.751250000000001</v>
      </c>
      <c r="W11">
        <v>33.581333999999998</v>
      </c>
      <c r="X11">
        <v>142.35257799999999</v>
      </c>
      <c r="Y11">
        <v>0</v>
      </c>
      <c r="Z11">
        <v>6.3244170000000004</v>
      </c>
      <c r="AA11">
        <v>41.166899999999998</v>
      </c>
      <c r="AB11">
        <v>38.127265999999999</v>
      </c>
      <c r="AC11">
        <v>28.04561</v>
      </c>
      <c r="AD11">
        <v>26.387636000000001</v>
      </c>
      <c r="AE11">
        <v>47.706277</v>
      </c>
      <c r="AF11">
        <v>19.029800000000002</v>
      </c>
      <c r="AG11">
        <v>18.448098000000002</v>
      </c>
      <c r="AH11">
        <v>82.703878000000003</v>
      </c>
      <c r="AI11">
        <v>3.0711119999999998</v>
      </c>
      <c r="AJ11">
        <v>0</v>
      </c>
      <c r="AK11">
        <v>48.983400000000003</v>
      </c>
      <c r="AL11">
        <v>45.974530000000001</v>
      </c>
      <c r="AM11">
        <v>15.189162</v>
      </c>
      <c r="AN11">
        <v>0.79379900000000003</v>
      </c>
      <c r="AO11">
        <v>23.264220000000002</v>
      </c>
      <c r="AP11">
        <v>10.383786000000001</v>
      </c>
      <c r="AQ11">
        <v>30.032730000000001</v>
      </c>
      <c r="AR11">
        <v>14.915039999999999</v>
      </c>
      <c r="AS11">
        <v>11.034003</v>
      </c>
      <c r="AT11">
        <v>12.894315000000001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75.27</v>
      </c>
      <c r="BA11">
        <f t="shared" si="1"/>
        <v>2188.6222990000001</v>
      </c>
      <c r="BD11">
        <v>23.73</v>
      </c>
      <c r="BE11">
        <v>6.95</v>
      </c>
      <c r="BF11">
        <v>0.63</v>
      </c>
      <c r="BG11">
        <v>1.84</v>
      </c>
      <c r="BH11">
        <v>5.25</v>
      </c>
      <c r="BI11">
        <v>6.56</v>
      </c>
      <c r="BJ11">
        <v>1.52</v>
      </c>
      <c r="BK11">
        <v>3.89</v>
      </c>
      <c r="BL11">
        <v>0.91</v>
      </c>
      <c r="BM11">
        <v>0</v>
      </c>
      <c r="BN11">
        <v>0.47</v>
      </c>
      <c r="BO11">
        <v>14.75</v>
      </c>
      <c r="BP11">
        <v>3.58</v>
      </c>
      <c r="BQ11">
        <v>4.1100000000000003</v>
      </c>
      <c r="BR11">
        <v>0.89</v>
      </c>
      <c r="BS11">
        <v>0.19</v>
      </c>
      <c r="BT11">
        <v>0</v>
      </c>
      <c r="BU11">
        <v>0</v>
      </c>
      <c r="BV11">
        <v>0</v>
      </c>
      <c r="BW11">
        <f t="shared" si="2"/>
        <v>75.27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183.097363</v>
      </c>
      <c r="L12">
        <v>381.17500000000001</v>
      </c>
      <c r="M12">
        <v>44.39</v>
      </c>
      <c r="N12">
        <v>113.99062499999999</v>
      </c>
      <c r="O12">
        <v>119.337328</v>
      </c>
      <c r="P12">
        <v>134.43414999999999</v>
      </c>
      <c r="Q12">
        <v>21.0563</v>
      </c>
      <c r="R12">
        <v>40.906446000000003</v>
      </c>
      <c r="S12">
        <v>25.466446000000001</v>
      </c>
      <c r="T12">
        <v>0</v>
      </c>
      <c r="U12">
        <v>325.6875</v>
      </c>
      <c r="V12">
        <v>13.751250000000001</v>
      </c>
      <c r="W12">
        <v>33.581333999999998</v>
      </c>
      <c r="X12">
        <v>142.35257799999999</v>
      </c>
      <c r="Y12">
        <v>0</v>
      </c>
      <c r="Z12">
        <v>6.3244170000000004</v>
      </c>
      <c r="AA12">
        <v>41.166899999999998</v>
      </c>
      <c r="AB12">
        <v>38.127265999999999</v>
      </c>
      <c r="AC12">
        <v>24.576619999999998</v>
      </c>
      <c r="AD12">
        <v>26.387636000000001</v>
      </c>
      <c r="AE12">
        <v>47.706277</v>
      </c>
      <c r="AF12">
        <v>19.029800000000002</v>
      </c>
      <c r="AG12">
        <v>18.448098000000002</v>
      </c>
      <c r="AH12">
        <v>82.703878000000003</v>
      </c>
      <c r="AI12">
        <v>3.0711119999999998</v>
      </c>
      <c r="AJ12">
        <v>0</v>
      </c>
      <c r="AK12">
        <v>48.983400000000003</v>
      </c>
      <c r="AL12">
        <v>45.974530000000001</v>
      </c>
      <c r="AM12">
        <v>15.189162</v>
      </c>
      <c r="AN12">
        <v>0.79379900000000003</v>
      </c>
      <c r="AO12">
        <v>23.264220000000002</v>
      </c>
      <c r="AP12">
        <v>10.383786000000001</v>
      </c>
      <c r="AQ12">
        <v>15.016365</v>
      </c>
      <c r="AR12">
        <v>14.915039999999999</v>
      </c>
      <c r="AS12">
        <v>11.034003</v>
      </c>
      <c r="AT12">
        <v>14.471912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75.27</v>
      </c>
      <c r="BA12">
        <f t="shared" si="1"/>
        <v>2162.0645410000002</v>
      </c>
      <c r="BD12">
        <v>23.73</v>
      </c>
      <c r="BE12">
        <v>6.95</v>
      </c>
      <c r="BF12">
        <v>0.63</v>
      </c>
      <c r="BG12">
        <v>1.84</v>
      </c>
      <c r="BH12">
        <v>5.25</v>
      </c>
      <c r="BI12">
        <v>6.56</v>
      </c>
      <c r="BJ12">
        <v>1.52</v>
      </c>
      <c r="BK12">
        <v>3.89</v>
      </c>
      <c r="BL12">
        <v>0.91</v>
      </c>
      <c r="BM12">
        <v>0</v>
      </c>
      <c r="BN12">
        <v>0.47</v>
      </c>
      <c r="BO12">
        <v>14.75</v>
      </c>
      <c r="BP12">
        <v>3.58</v>
      </c>
      <c r="BQ12">
        <v>4.1100000000000003</v>
      </c>
      <c r="BR12">
        <v>0.89</v>
      </c>
      <c r="BS12">
        <v>0.19</v>
      </c>
      <c r="BT12">
        <v>0</v>
      </c>
      <c r="BU12">
        <v>0</v>
      </c>
      <c r="BV12">
        <v>0</v>
      </c>
      <c r="BW12">
        <f t="shared" si="2"/>
        <v>75.27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183.097363</v>
      </c>
      <c r="L13">
        <v>381.17500000000001</v>
      </c>
      <c r="M13">
        <v>44.39</v>
      </c>
      <c r="N13">
        <v>113.99062499999999</v>
      </c>
      <c r="O13">
        <v>119.337328</v>
      </c>
      <c r="P13">
        <v>134.43414999999999</v>
      </c>
      <c r="Q13">
        <v>21.0563</v>
      </c>
      <c r="R13">
        <v>40.906446000000003</v>
      </c>
      <c r="S13">
        <v>25.466446000000001</v>
      </c>
      <c r="T13">
        <v>0</v>
      </c>
      <c r="U13">
        <v>325.6875</v>
      </c>
      <c r="V13">
        <v>13.751250000000001</v>
      </c>
      <c r="W13">
        <v>33.581333999999998</v>
      </c>
      <c r="X13">
        <v>142.35257799999999</v>
      </c>
      <c r="Y13">
        <v>0</v>
      </c>
      <c r="Z13">
        <v>6.3244170000000004</v>
      </c>
      <c r="AA13">
        <v>41.166899999999998</v>
      </c>
      <c r="AB13">
        <v>38.127265999999999</v>
      </c>
      <c r="AC13">
        <v>18.678231</v>
      </c>
      <c r="AD13">
        <v>26.387636000000001</v>
      </c>
      <c r="AE13">
        <v>47.706277</v>
      </c>
      <c r="AF13">
        <v>19.029800000000002</v>
      </c>
      <c r="AG13">
        <v>18.448098000000002</v>
      </c>
      <c r="AH13">
        <v>82.703878000000003</v>
      </c>
      <c r="AI13">
        <v>3.0711119999999998</v>
      </c>
      <c r="AJ13">
        <v>0</v>
      </c>
      <c r="AK13">
        <v>48.983400000000003</v>
      </c>
      <c r="AL13">
        <v>45.974530000000001</v>
      </c>
      <c r="AM13">
        <v>15.189162</v>
      </c>
      <c r="AN13">
        <v>0.79379900000000003</v>
      </c>
      <c r="AO13">
        <v>23.264220000000002</v>
      </c>
      <c r="AP13">
        <v>10.383786000000001</v>
      </c>
      <c r="AQ13">
        <v>15.016365</v>
      </c>
      <c r="AR13">
        <v>14.915039999999999</v>
      </c>
      <c r="AS13">
        <v>11.034003</v>
      </c>
      <c r="AT13">
        <v>14.471912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75.27</v>
      </c>
      <c r="BA13">
        <f t="shared" si="1"/>
        <v>2156.1661520000002</v>
      </c>
      <c r="BD13">
        <v>23.73</v>
      </c>
      <c r="BE13">
        <v>6.95</v>
      </c>
      <c r="BF13">
        <v>0.63</v>
      </c>
      <c r="BG13">
        <v>1.84</v>
      </c>
      <c r="BH13">
        <v>5.25</v>
      </c>
      <c r="BI13">
        <v>6.56</v>
      </c>
      <c r="BJ13">
        <v>1.52</v>
      </c>
      <c r="BK13">
        <v>3.89</v>
      </c>
      <c r="BL13">
        <v>0.91</v>
      </c>
      <c r="BM13">
        <v>0</v>
      </c>
      <c r="BN13">
        <v>0.47</v>
      </c>
      <c r="BO13">
        <v>14.75</v>
      </c>
      <c r="BP13">
        <v>3.58</v>
      </c>
      <c r="BQ13">
        <v>4.1100000000000003</v>
      </c>
      <c r="BR13">
        <v>0.89</v>
      </c>
      <c r="BS13">
        <v>0.19</v>
      </c>
      <c r="BT13">
        <v>0</v>
      </c>
      <c r="BU13">
        <v>0</v>
      </c>
      <c r="BV13">
        <v>0</v>
      </c>
      <c r="BW13">
        <f t="shared" si="2"/>
        <v>75.27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183.097363</v>
      </c>
      <c r="L14">
        <v>361.875</v>
      </c>
      <c r="M14">
        <v>44.39</v>
      </c>
      <c r="N14">
        <v>113.99062499999999</v>
      </c>
      <c r="O14">
        <v>119.337328</v>
      </c>
      <c r="P14">
        <v>134.43414999999999</v>
      </c>
      <c r="Q14">
        <v>21.0563</v>
      </c>
      <c r="R14">
        <v>40.906446000000003</v>
      </c>
      <c r="S14">
        <v>25.466446000000001</v>
      </c>
      <c r="T14">
        <v>0</v>
      </c>
      <c r="U14">
        <v>325.6875</v>
      </c>
      <c r="V14">
        <v>13.751250000000001</v>
      </c>
      <c r="W14">
        <v>33.581333999999998</v>
      </c>
      <c r="X14">
        <v>142.35257799999999</v>
      </c>
      <c r="Y14">
        <v>0</v>
      </c>
      <c r="Z14">
        <v>6.3244170000000004</v>
      </c>
      <c r="AA14">
        <v>41.166899999999998</v>
      </c>
      <c r="AB14">
        <v>38.127265999999999</v>
      </c>
      <c r="AC14">
        <v>18.678231</v>
      </c>
      <c r="AD14">
        <v>26.387636000000001</v>
      </c>
      <c r="AE14">
        <v>47.706277</v>
      </c>
      <c r="AF14">
        <v>19.029800000000002</v>
      </c>
      <c r="AG14">
        <v>18.448098000000002</v>
      </c>
      <c r="AH14">
        <v>82.703878000000003</v>
      </c>
      <c r="AI14">
        <v>3.0711119999999998</v>
      </c>
      <c r="AJ14">
        <v>0</v>
      </c>
      <c r="AK14">
        <v>48.983400000000003</v>
      </c>
      <c r="AL14">
        <v>45.974530000000001</v>
      </c>
      <c r="AM14">
        <v>15.189162</v>
      </c>
      <c r="AN14">
        <v>0.79379900000000003</v>
      </c>
      <c r="AO14">
        <v>23.264220000000002</v>
      </c>
      <c r="AP14">
        <v>10.383786000000001</v>
      </c>
      <c r="AQ14">
        <v>15.016365</v>
      </c>
      <c r="AR14">
        <v>14.915039999999999</v>
      </c>
      <c r="AS14">
        <v>11.034003</v>
      </c>
      <c r="AT14">
        <v>14.471912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75.27</v>
      </c>
      <c r="BA14">
        <f t="shared" si="1"/>
        <v>2136.8661520000001</v>
      </c>
      <c r="BD14">
        <v>23.73</v>
      </c>
      <c r="BE14">
        <v>6.95</v>
      </c>
      <c r="BF14">
        <v>0.63</v>
      </c>
      <c r="BG14">
        <v>1.84</v>
      </c>
      <c r="BH14">
        <v>5.25</v>
      </c>
      <c r="BI14">
        <v>6.56</v>
      </c>
      <c r="BJ14">
        <v>1.52</v>
      </c>
      <c r="BK14">
        <v>3.89</v>
      </c>
      <c r="BL14">
        <v>0.91</v>
      </c>
      <c r="BM14">
        <v>0</v>
      </c>
      <c r="BN14">
        <v>0.47</v>
      </c>
      <c r="BO14">
        <v>14.75</v>
      </c>
      <c r="BP14">
        <v>3.58</v>
      </c>
      <c r="BQ14">
        <v>4.1100000000000003</v>
      </c>
      <c r="BR14">
        <v>0.89</v>
      </c>
      <c r="BS14">
        <v>0.19</v>
      </c>
      <c r="BT14">
        <v>0</v>
      </c>
      <c r="BU14">
        <v>0</v>
      </c>
      <c r="BV14">
        <v>0</v>
      </c>
      <c r="BW14">
        <f t="shared" si="2"/>
        <v>75.27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138.90480199999999</v>
      </c>
      <c r="L15">
        <v>352.22500000000002</v>
      </c>
      <c r="M15">
        <v>44.39</v>
      </c>
      <c r="N15">
        <v>113.99062499999999</v>
      </c>
      <c r="O15">
        <v>119.337328</v>
      </c>
      <c r="P15">
        <v>134.43414999999999</v>
      </c>
      <c r="Q15">
        <v>21.0563</v>
      </c>
      <c r="R15">
        <v>40.906446000000003</v>
      </c>
      <c r="S15">
        <v>25.466446000000001</v>
      </c>
      <c r="T15">
        <v>0</v>
      </c>
      <c r="U15">
        <v>325.6875</v>
      </c>
      <c r="V15">
        <v>13.751250000000001</v>
      </c>
      <c r="W15">
        <v>33.581333999999998</v>
      </c>
      <c r="X15">
        <v>142.35257799999999</v>
      </c>
      <c r="Y15">
        <v>0</v>
      </c>
      <c r="Z15">
        <v>6.3244170000000004</v>
      </c>
      <c r="AA15">
        <v>41.166899999999998</v>
      </c>
      <c r="AB15">
        <v>38.127265999999999</v>
      </c>
      <c r="AC15">
        <v>18.678231</v>
      </c>
      <c r="AD15">
        <v>26.387636000000001</v>
      </c>
      <c r="AE15">
        <v>47.706277</v>
      </c>
      <c r="AF15">
        <v>19.029800000000002</v>
      </c>
      <c r="AG15">
        <v>18.448098000000002</v>
      </c>
      <c r="AH15">
        <v>82.703878000000003</v>
      </c>
      <c r="AI15">
        <v>3.0711119999999998</v>
      </c>
      <c r="AJ15">
        <v>0</v>
      </c>
      <c r="AK15">
        <v>48.983400000000003</v>
      </c>
      <c r="AL15">
        <v>45.974530000000001</v>
      </c>
      <c r="AM15">
        <v>15.189162</v>
      </c>
      <c r="AN15">
        <v>0.79379900000000003</v>
      </c>
      <c r="AO15">
        <v>23.264220000000002</v>
      </c>
      <c r="AP15">
        <v>10.507402000000001</v>
      </c>
      <c r="AQ15">
        <v>15.016365</v>
      </c>
      <c r="AR15">
        <v>14.915039999999999</v>
      </c>
      <c r="AS15">
        <v>11.034003</v>
      </c>
      <c r="AT15">
        <v>14.471912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75.44</v>
      </c>
      <c r="BA15">
        <f t="shared" si="1"/>
        <v>2083.3172070000001</v>
      </c>
      <c r="BD15">
        <v>23.73</v>
      </c>
      <c r="BE15">
        <v>6.95</v>
      </c>
      <c r="BF15">
        <v>0.63</v>
      </c>
      <c r="BG15">
        <v>1.84</v>
      </c>
      <c r="BH15">
        <v>5.25</v>
      </c>
      <c r="BI15">
        <v>6.56</v>
      </c>
      <c r="BJ15">
        <v>1.63</v>
      </c>
      <c r="BK15">
        <v>3.89</v>
      </c>
      <c r="BL15">
        <v>0.91</v>
      </c>
      <c r="BM15">
        <v>0</v>
      </c>
      <c r="BN15">
        <v>0.47</v>
      </c>
      <c r="BO15">
        <v>14.75</v>
      </c>
      <c r="BP15">
        <v>3.58</v>
      </c>
      <c r="BQ15">
        <v>4.1100000000000003</v>
      </c>
      <c r="BR15">
        <v>0.95</v>
      </c>
      <c r="BS15">
        <v>0.19</v>
      </c>
      <c r="BT15">
        <v>0</v>
      </c>
      <c r="BU15">
        <v>0</v>
      </c>
      <c r="BV15">
        <v>0</v>
      </c>
      <c r="BW15">
        <f t="shared" si="2"/>
        <v>75.44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125.04740200000001</v>
      </c>
      <c r="L16">
        <v>344.121602</v>
      </c>
      <c r="M16">
        <v>44.39</v>
      </c>
      <c r="N16">
        <v>113.99062499999999</v>
      </c>
      <c r="O16">
        <v>119.337328</v>
      </c>
      <c r="P16">
        <v>134.43414999999999</v>
      </c>
      <c r="Q16">
        <v>21.0563</v>
      </c>
      <c r="R16">
        <v>40.906446000000003</v>
      </c>
      <c r="S16">
        <v>25.466446000000001</v>
      </c>
      <c r="T16">
        <v>0</v>
      </c>
      <c r="U16">
        <v>325.6875</v>
      </c>
      <c r="V16">
        <v>13.751250000000001</v>
      </c>
      <c r="W16">
        <v>33.581333999999998</v>
      </c>
      <c r="X16">
        <v>142.35257799999999</v>
      </c>
      <c r="Y16">
        <v>0</v>
      </c>
      <c r="Z16">
        <v>6.3244170000000004</v>
      </c>
      <c r="AA16">
        <v>41.166899999999998</v>
      </c>
      <c r="AB16">
        <v>38.127265999999999</v>
      </c>
      <c r="AC16">
        <v>18.678231</v>
      </c>
      <c r="AD16">
        <v>26.387636000000001</v>
      </c>
      <c r="AE16">
        <v>47.706277</v>
      </c>
      <c r="AF16">
        <v>19.029800000000002</v>
      </c>
      <c r="AG16">
        <v>18.448098000000002</v>
      </c>
      <c r="AH16">
        <v>82.703878000000003</v>
      </c>
      <c r="AI16">
        <v>3.0711119999999998</v>
      </c>
      <c r="AJ16">
        <v>0</v>
      </c>
      <c r="AK16">
        <v>48.983400000000003</v>
      </c>
      <c r="AL16">
        <v>45.974530000000001</v>
      </c>
      <c r="AM16">
        <v>15.189162</v>
      </c>
      <c r="AN16">
        <v>0.79379900000000003</v>
      </c>
      <c r="AO16">
        <v>23.264220000000002</v>
      </c>
      <c r="AP16">
        <v>10.507402000000001</v>
      </c>
      <c r="AQ16">
        <v>15.016365</v>
      </c>
      <c r="AR16">
        <v>14.915039999999999</v>
      </c>
      <c r="AS16">
        <v>11.034003</v>
      </c>
      <c r="AT16">
        <v>10.589126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75.44</v>
      </c>
      <c r="BA16">
        <f t="shared" si="1"/>
        <v>2057.4736229999999</v>
      </c>
      <c r="BD16">
        <v>23.73</v>
      </c>
      <c r="BE16">
        <v>6.95</v>
      </c>
      <c r="BF16">
        <v>0.63</v>
      </c>
      <c r="BG16">
        <v>1.84</v>
      </c>
      <c r="BH16">
        <v>5.25</v>
      </c>
      <c r="BI16">
        <v>6.56</v>
      </c>
      <c r="BJ16">
        <v>1.63</v>
      </c>
      <c r="BK16">
        <v>3.89</v>
      </c>
      <c r="BL16">
        <v>0.91</v>
      </c>
      <c r="BM16">
        <v>0</v>
      </c>
      <c r="BN16">
        <v>0.47</v>
      </c>
      <c r="BO16">
        <v>14.75</v>
      </c>
      <c r="BP16">
        <v>3.58</v>
      </c>
      <c r="BQ16">
        <v>4.1100000000000003</v>
      </c>
      <c r="BR16">
        <v>0.95</v>
      </c>
      <c r="BS16">
        <v>0.19</v>
      </c>
      <c r="BT16">
        <v>0</v>
      </c>
      <c r="BU16">
        <v>0</v>
      </c>
      <c r="BV16">
        <v>0</v>
      </c>
      <c r="BW16">
        <f t="shared" si="2"/>
        <v>75.44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125.500952</v>
      </c>
      <c r="L17">
        <v>344.121602</v>
      </c>
      <c r="M17">
        <v>44.39</v>
      </c>
      <c r="N17">
        <v>113.99062499999999</v>
      </c>
      <c r="O17">
        <v>119.337328</v>
      </c>
      <c r="P17">
        <v>134.43414999999999</v>
      </c>
      <c r="Q17">
        <v>16.653680000000001</v>
      </c>
      <c r="R17">
        <v>33.333995000000002</v>
      </c>
      <c r="S17">
        <v>20.860405</v>
      </c>
      <c r="T17">
        <v>0</v>
      </c>
      <c r="U17">
        <v>325.6875</v>
      </c>
      <c r="V17">
        <v>13.751250000000001</v>
      </c>
      <c r="W17">
        <v>33.581333999999998</v>
      </c>
      <c r="X17">
        <v>142.35257799999999</v>
      </c>
      <c r="Y17">
        <v>0</v>
      </c>
      <c r="Z17">
        <v>6.3244170000000004</v>
      </c>
      <c r="AA17">
        <v>41.166899999999998</v>
      </c>
      <c r="AB17">
        <v>38.127265999999999</v>
      </c>
      <c r="AC17">
        <v>18.678231</v>
      </c>
      <c r="AD17">
        <v>26.387636000000001</v>
      </c>
      <c r="AE17">
        <v>47.706277</v>
      </c>
      <c r="AF17">
        <v>19.029800000000002</v>
      </c>
      <c r="AG17">
        <v>18.448098000000002</v>
      </c>
      <c r="AH17">
        <v>82.703878000000003</v>
      </c>
      <c r="AI17">
        <v>13.512895</v>
      </c>
      <c r="AJ17">
        <v>0</v>
      </c>
      <c r="AK17">
        <v>48.983400000000003</v>
      </c>
      <c r="AL17">
        <v>45.974530000000001</v>
      </c>
      <c r="AM17">
        <v>15.189162</v>
      </c>
      <c r="AN17">
        <v>0.79379900000000003</v>
      </c>
      <c r="AO17">
        <v>23.264220000000002</v>
      </c>
      <c r="AP17">
        <v>10.507402000000001</v>
      </c>
      <c r="AQ17">
        <v>15.016365</v>
      </c>
      <c r="AR17">
        <v>14.915039999999999</v>
      </c>
      <c r="AS17">
        <v>11.034003</v>
      </c>
      <c r="AT17">
        <v>14.471912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75.44</v>
      </c>
      <c r="BA17">
        <f t="shared" si="1"/>
        <v>2055.6706300000001</v>
      </c>
      <c r="BD17">
        <v>23.73</v>
      </c>
      <c r="BE17">
        <v>6.95</v>
      </c>
      <c r="BF17">
        <v>0.63</v>
      </c>
      <c r="BG17">
        <v>1.84</v>
      </c>
      <c r="BH17">
        <v>5.25</v>
      </c>
      <c r="BI17">
        <v>6.56</v>
      </c>
      <c r="BJ17">
        <v>1.63</v>
      </c>
      <c r="BK17">
        <v>3.89</v>
      </c>
      <c r="BL17">
        <v>0.91</v>
      </c>
      <c r="BM17">
        <v>0</v>
      </c>
      <c r="BN17">
        <v>0.47</v>
      </c>
      <c r="BO17">
        <v>14.75</v>
      </c>
      <c r="BP17">
        <v>3.58</v>
      </c>
      <c r="BQ17">
        <v>4.1100000000000003</v>
      </c>
      <c r="BR17">
        <v>0.95</v>
      </c>
      <c r="BS17">
        <v>0.19</v>
      </c>
      <c r="BT17">
        <v>0</v>
      </c>
      <c r="BU17">
        <v>0</v>
      </c>
      <c r="BV17">
        <v>0</v>
      </c>
      <c r="BW17">
        <f t="shared" si="2"/>
        <v>75.44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114.82535</v>
      </c>
      <c r="L18">
        <v>344.121602</v>
      </c>
      <c r="M18">
        <v>44.39</v>
      </c>
      <c r="N18">
        <v>113.99062499999999</v>
      </c>
      <c r="O18">
        <v>119.337328</v>
      </c>
      <c r="P18">
        <v>134.43414999999999</v>
      </c>
      <c r="Q18">
        <v>16.653680000000001</v>
      </c>
      <c r="R18">
        <v>33.333995000000002</v>
      </c>
      <c r="S18">
        <v>20.860405</v>
      </c>
      <c r="T18">
        <v>0</v>
      </c>
      <c r="U18">
        <v>325.6875</v>
      </c>
      <c r="V18">
        <v>13.751250000000001</v>
      </c>
      <c r="W18">
        <v>33.581333999999998</v>
      </c>
      <c r="X18">
        <v>142.35257799999999</v>
      </c>
      <c r="Y18">
        <v>0</v>
      </c>
      <c r="Z18">
        <v>6.3244170000000004</v>
      </c>
      <c r="AA18">
        <v>41.166899999999998</v>
      </c>
      <c r="AB18">
        <v>38.127265999999999</v>
      </c>
      <c r="AC18">
        <v>18.678231</v>
      </c>
      <c r="AD18">
        <v>26.387636000000001</v>
      </c>
      <c r="AE18">
        <v>47.706277</v>
      </c>
      <c r="AF18">
        <v>19.029800000000002</v>
      </c>
      <c r="AG18">
        <v>18.448098000000002</v>
      </c>
      <c r="AH18">
        <v>82.703878000000003</v>
      </c>
      <c r="AI18">
        <v>13.512895</v>
      </c>
      <c r="AJ18">
        <v>0</v>
      </c>
      <c r="AK18">
        <v>48.983400000000003</v>
      </c>
      <c r="AL18">
        <v>45.974530000000001</v>
      </c>
      <c r="AM18">
        <v>15.189162</v>
      </c>
      <c r="AN18">
        <v>0.79379900000000003</v>
      </c>
      <c r="AO18">
        <v>23.264220000000002</v>
      </c>
      <c r="AP18">
        <v>10.507402000000001</v>
      </c>
      <c r="AQ18">
        <v>15.016365</v>
      </c>
      <c r="AR18">
        <v>14.915039999999999</v>
      </c>
      <c r="AS18">
        <v>11.034003</v>
      </c>
      <c r="AT18">
        <v>14.471912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75.44</v>
      </c>
      <c r="BA18">
        <f t="shared" si="1"/>
        <v>2044.995028</v>
      </c>
      <c r="BD18">
        <v>23.73</v>
      </c>
      <c r="BE18">
        <v>6.95</v>
      </c>
      <c r="BF18">
        <v>0.63</v>
      </c>
      <c r="BG18">
        <v>1.84</v>
      </c>
      <c r="BH18">
        <v>5.25</v>
      </c>
      <c r="BI18">
        <v>6.56</v>
      </c>
      <c r="BJ18">
        <v>1.63</v>
      </c>
      <c r="BK18">
        <v>3.89</v>
      </c>
      <c r="BL18">
        <v>0.91</v>
      </c>
      <c r="BM18">
        <v>0</v>
      </c>
      <c r="BN18">
        <v>0.47</v>
      </c>
      <c r="BO18">
        <v>14.75</v>
      </c>
      <c r="BP18">
        <v>3.58</v>
      </c>
      <c r="BQ18">
        <v>4.1100000000000003</v>
      </c>
      <c r="BR18">
        <v>0.95</v>
      </c>
      <c r="BS18">
        <v>0.19</v>
      </c>
      <c r="BT18">
        <v>0</v>
      </c>
      <c r="BU18">
        <v>0</v>
      </c>
      <c r="BV18">
        <v>0</v>
      </c>
      <c r="BW18">
        <f t="shared" si="2"/>
        <v>75.44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120.25830000000001</v>
      </c>
      <c r="L19">
        <v>344.121602</v>
      </c>
      <c r="M19">
        <v>44.39</v>
      </c>
      <c r="N19">
        <v>113.99062499999999</v>
      </c>
      <c r="O19">
        <v>119.337328</v>
      </c>
      <c r="P19">
        <v>134.43414999999999</v>
      </c>
      <c r="Q19">
        <v>16.653680000000001</v>
      </c>
      <c r="R19">
        <v>33.333995000000002</v>
      </c>
      <c r="S19">
        <v>20.860405</v>
      </c>
      <c r="T19">
        <v>0</v>
      </c>
      <c r="U19">
        <v>325.6875</v>
      </c>
      <c r="V19">
        <v>13.751250000000001</v>
      </c>
      <c r="W19">
        <v>33.581333999999998</v>
      </c>
      <c r="X19">
        <v>142.35257799999999</v>
      </c>
      <c r="Y19">
        <v>0</v>
      </c>
      <c r="Z19">
        <v>6.3244170000000004</v>
      </c>
      <c r="AA19">
        <v>41.166899999999998</v>
      </c>
      <c r="AB19">
        <v>25.418177</v>
      </c>
      <c r="AC19">
        <v>18.678231</v>
      </c>
      <c r="AD19">
        <v>26.387636000000001</v>
      </c>
      <c r="AE19">
        <v>47.706277</v>
      </c>
      <c r="AF19">
        <v>19.029800000000002</v>
      </c>
      <c r="AG19">
        <v>18.448098000000002</v>
      </c>
      <c r="AH19">
        <v>82.703878000000003</v>
      </c>
      <c r="AI19">
        <v>13.512895</v>
      </c>
      <c r="AJ19">
        <v>0</v>
      </c>
      <c r="AK19">
        <v>48.983400000000003</v>
      </c>
      <c r="AL19">
        <v>45.974530000000001</v>
      </c>
      <c r="AM19">
        <v>15.189162</v>
      </c>
      <c r="AN19">
        <v>0.79379900000000003</v>
      </c>
      <c r="AO19">
        <v>23.264220000000002</v>
      </c>
      <c r="AP19">
        <v>10.507402000000001</v>
      </c>
      <c r="AQ19">
        <v>15.016365</v>
      </c>
      <c r="AR19">
        <v>14.915039999999999</v>
      </c>
      <c r="AS19">
        <v>11.034003</v>
      </c>
      <c r="AT19">
        <v>14.471912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75.42</v>
      </c>
      <c r="BA19">
        <f t="shared" si="1"/>
        <v>2037.6988890000002</v>
      </c>
      <c r="BD19">
        <v>23.73</v>
      </c>
      <c r="BE19">
        <v>6.95</v>
      </c>
      <c r="BF19">
        <v>0.69</v>
      </c>
      <c r="BG19">
        <v>1.84</v>
      </c>
      <c r="BH19">
        <v>5.25</v>
      </c>
      <c r="BI19">
        <v>6.56</v>
      </c>
      <c r="BJ19">
        <v>1.52</v>
      </c>
      <c r="BK19">
        <v>3.89</v>
      </c>
      <c r="BL19">
        <v>0.91</v>
      </c>
      <c r="BM19">
        <v>0</v>
      </c>
      <c r="BN19">
        <v>0.47</v>
      </c>
      <c r="BO19">
        <v>14.75</v>
      </c>
      <c r="BP19">
        <v>3.58</v>
      </c>
      <c r="BQ19">
        <v>4.1100000000000003</v>
      </c>
      <c r="BR19">
        <v>0.98</v>
      </c>
      <c r="BS19">
        <v>0.19</v>
      </c>
      <c r="BT19">
        <v>0</v>
      </c>
      <c r="BU19">
        <v>0</v>
      </c>
      <c r="BV19">
        <v>0</v>
      </c>
      <c r="BW19">
        <f t="shared" si="2"/>
        <v>75.42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120.1232</v>
      </c>
      <c r="L20">
        <v>344.121602</v>
      </c>
      <c r="M20">
        <v>44.39</v>
      </c>
      <c r="N20">
        <v>113.99062499999999</v>
      </c>
      <c r="O20">
        <v>119.337328</v>
      </c>
      <c r="P20">
        <v>134.43414999999999</v>
      </c>
      <c r="Q20">
        <v>16.653680000000001</v>
      </c>
      <c r="R20">
        <v>33.333995000000002</v>
      </c>
      <c r="S20">
        <v>20.860405</v>
      </c>
      <c r="T20">
        <v>0</v>
      </c>
      <c r="U20">
        <v>325.6875</v>
      </c>
      <c r="V20">
        <v>13.751250000000001</v>
      </c>
      <c r="W20">
        <v>33.581333999999998</v>
      </c>
      <c r="X20">
        <v>142.35257799999999</v>
      </c>
      <c r="Y20">
        <v>0</v>
      </c>
      <c r="Z20">
        <v>6.3244170000000004</v>
      </c>
      <c r="AA20">
        <v>41.166899999999998</v>
      </c>
      <c r="AB20">
        <v>25.418177</v>
      </c>
      <c r="AC20">
        <v>18.678231</v>
      </c>
      <c r="AD20">
        <v>26.387636000000001</v>
      </c>
      <c r="AE20">
        <v>47.706277</v>
      </c>
      <c r="AF20">
        <v>19.029800000000002</v>
      </c>
      <c r="AG20">
        <v>18.448098000000002</v>
      </c>
      <c r="AH20">
        <v>82.703878000000003</v>
      </c>
      <c r="AI20">
        <v>13.512895</v>
      </c>
      <c r="AJ20">
        <v>0</v>
      </c>
      <c r="AK20">
        <v>48.983400000000003</v>
      </c>
      <c r="AL20">
        <v>45.974530000000001</v>
      </c>
      <c r="AM20">
        <v>15.189162</v>
      </c>
      <c r="AN20">
        <v>0.79379900000000003</v>
      </c>
      <c r="AO20">
        <v>23.264220000000002</v>
      </c>
      <c r="AP20">
        <v>10.507402000000001</v>
      </c>
      <c r="AQ20">
        <v>15.016365</v>
      </c>
      <c r="AR20">
        <v>14.915039999999999</v>
      </c>
      <c r="AS20">
        <v>11.034003</v>
      </c>
      <c r="AT20">
        <v>14.471912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75.42</v>
      </c>
      <c r="BA20">
        <f t="shared" si="1"/>
        <v>2037.563789</v>
      </c>
      <c r="BD20">
        <v>23.73</v>
      </c>
      <c r="BE20">
        <v>6.95</v>
      </c>
      <c r="BF20">
        <v>0.69</v>
      </c>
      <c r="BG20">
        <v>1.84</v>
      </c>
      <c r="BH20">
        <v>5.25</v>
      </c>
      <c r="BI20">
        <v>6.56</v>
      </c>
      <c r="BJ20">
        <v>1.52</v>
      </c>
      <c r="BK20">
        <v>3.89</v>
      </c>
      <c r="BL20">
        <v>0.91</v>
      </c>
      <c r="BM20">
        <v>0</v>
      </c>
      <c r="BN20">
        <v>0.47</v>
      </c>
      <c r="BO20">
        <v>14.75</v>
      </c>
      <c r="BP20">
        <v>3.58</v>
      </c>
      <c r="BQ20">
        <v>4.1100000000000003</v>
      </c>
      <c r="BR20">
        <v>0.98</v>
      </c>
      <c r="BS20">
        <v>0.19</v>
      </c>
      <c r="BT20">
        <v>0</v>
      </c>
      <c r="BU20">
        <v>0</v>
      </c>
      <c r="BV20">
        <v>0</v>
      </c>
      <c r="BW20">
        <f t="shared" si="2"/>
        <v>75.42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123.70335</v>
      </c>
      <c r="L21">
        <v>340.83007400000002</v>
      </c>
      <c r="M21">
        <v>44.39</v>
      </c>
      <c r="N21">
        <v>113.99062499999999</v>
      </c>
      <c r="O21">
        <v>119.337328</v>
      </c>
      <c r="P21">
        <v>134.43414999999999</v>
      </c>
      <c r="Q21">
        <v>16.653680000000001</v>
      </c>
      <c r="R21">
        <v>33.333995000000002</v>
      </c>
      <c r="S21">
        <v>20.860405</v>
      </c>
      <c r="T21">
        <v>0</v>
      </c>
      <c r="U21">
        <v>325.6875</v>
      </c>
      <c r="V21">
        <v>13.751250000000001</v>
      </c>
      <c r="W21">
        <v>33.581333999999998</v>
      </c>
      <c r="X21">
        <v>142.35257799999999</v>
      </c>
      <c r="Y21">
        <v>0</v>
      </c>
      <c r="Z21">
        <v>6.3244170000000004</v>
      </c>
      <c r="AA21">
        <v>41.166899999999998</v>
      </c>
      <c r="AB21">
        <v>25.418177</v>
      </c>
      <c r="AC21">
        <v>9.3391160000000006</v>
      </c>
      <c r="AD21">
        <v>26.387636000000001</v>
      </c>
      <c r="AE21">
        <v>47.706277</v>
      </c>
      <c r="AF21">
        <v>19.029800000000002</v>
      </c>
      <c r="AG21">
        <v>18.448098000000002</v>
      </c>
      <c r="AH21">
        <v>82.703878000000003</v>
      </c>
      <c r="AI21">
        <v>3.0711119999999998</v>
      </c>
      <c r="AJ21">
        <v>0</v>
      </c>
      <c r="AK21">
        <v>48.983400000000003</v>
      </c>
      <c r="AL21">
        <v>45.974530000000001</v>
      </c>
      <c r="AM21">
        <v>15.189162</v>
      </c>
      <c r="AN21">
        <v>0.79379900000000003</v>
      </c>
      <c r="AO21">
        <v>23.264220000000002</v>
      </c>
      <c r="AP21">
        <v>10.507402000000001</v>
      </c>
      <c r="AQ21">
        <v>15.016365</v>
      </c>
      <c r="AR21">
        <v>14.915039999999999</v>
      </c>
      <c r="AS21">
        <v>11.034003</v>
      </c>
      <c r="AT21">
        <v>14.471912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75.47</v>
      </c>
      <c r="BA21">
        <f t="shared" si="1"/>
        <v>2018.121513</v>
      </c>
      <c r="BD21">
        <v>23.73</v>
      </c>
      <c r="BE21">
        <v>6.95</v>
      </c>
      <c r="BF21">
        <v>0.63</v>
      </c>
      <c r="BG21">
        <v>1.84</v>
      </c>
      <c r="BH21">
        <v>5.25</v>
      </c>
      <c r="BI21">
        <v>6.56</v>
      </c>
      <c r="BJ21">
        <v>1.63</v>
      </c>
      <c r="BK21">
        <v>3.89</v>
      </c>
      <c r="BL21">
        <v>0.91</v>
      </c>
      <c r="BM21">
        <v>0</v>
      </c>
      <c r="BN21">
        <v>0.47</v>
      </c>
      <c r="BO21">
        <v>14.75</v>
      </c>
      <c r="BP21">
        <v>3.58</v>
      </c>
      <c r="BQ21">
        <v>4.1100000000000003</v>
      </c>
      <c r="BR21">
        <v>0.98</v>
      </c>
      <c r="BS21">
        <v>0.19</v>
      </c>
      <c r="BT21">
        <v>0</v>
      </c>
      <c r="BU21">
        <v>0</v>
      </c>
      <c r="BV21">
        <v>0</v>
      </c>
      <c r="BW21">
        <f t="shared" si="2"/>
        <v>75.47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129.35825</v>
      </c>
      <c r="L22">
        <v>340.83007400000002</v>
      </c>
      <c r="M22">
        <v>44.39</v>
      </c>
      <c r="N22">
        <v>113.99062499999999</v>
      </c>
      <c r="O22">
        <v>119.337328</v>
      </c>
      <c r="P22">
        <v>134.43414999999999</v>
      </c>
      <c r="Q22">
        <v>16.653680000000001</v>
      </c>
      <c r="R22">
        <v>33.333995000000002</v>
      </c>
      <c r="S22">
        <v>20.860405</v>
      </c>
      <c r="T22">
        <v>0</v>
      </c>
      <c r="U22">
        <v>325.6875</v>
      </c>
      <c r="V22">
        <v>13.751250000000001</v>
      </c>
      <c r="W22">
        <v>33.581333999999998</v>
      </c>
      <c r="X22">
        <v>142.35257799999999</v>
      </c>
      <c r="Y22">
        <v>0</v>
      </c>
      <c r="Z22">
        <v>6.3244170000000004</v>
      </c>
      <c r="AA22">
        <v>41.166899999999998</v>
      </c>
      <c r="AB22">
        <v>25.418177</v>
      </c>
      <c r="AC22">
        <v>9.3391160000000006</v>
      </c>
      <c r="AD22">
        <v>26.387636000000001</v>
      </c>
      <c r="AE22">
        <v>47.706277</v>
      </c>
      <c r="AF22">
        <v>19.029800000000002</v>
      </c>
      <c r="AG22">
        <v>18.448098000000002</v>
      </c>
      <c r="AH22">
        <v>82.703878000000003</v>
      </c>
      <c r="AI22">
        <v>3.0711119999999998</v>
      </c>
      <c r="AJ22">
        <v>0</v>
      </c>
      <c r="AK22">
        <v>48.983400000000003</v>
      </c>
      <c r="AL22">
        <v>45.974530000000001</v>
      </c>
      <c r="AM22">
        <v>15.189162</v>
      </c>
      <c r="AN22">
        <v>0.79379900000000003</v>
      </c>
      <c r="AO22">
        <v>23.264220000000002</v>
      </c>
      <c r="AP22">
        <v>10.507402000000001</v>
      </c>
      <c r="AQ22">
        <v>15.016365</v>
      </c>
      <c r="AR22">
        <v>14.915039999999999</v>
      </c>
      <c r="AS22">
        <v>11.034003</v>
      </c>
      <c r="AT22">
        <v>14.471912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75.47</v>
      </c>
      <c r="BA22">
        <f t="shared" si="1"/>
        <v>2023.7764130000003</v>
      </c>
      <c r="BD22">
        <v>23.73</v>
      </c>
      <c r="BE22">
        <v>6.95</v>
      </c>
      <c r="BF22">
        <v>0.63</v>
      </c>
      <c r="BG22">
        <v>1.84</v>
      </c>
      <c r="BH22">
        <v>5.25</v>
      </c>
      <c r="BI22">
        <v>6.56</v>
      </c>
      <c r="BJ22">
        <v>1.63</v>
      </c>
      <c r="BK22">
        <v>3.89</v>
      </c>
      <c r="BL22">
        <v>0.91</v>
      </c>
      <c r="BM22">
        <v>0</v>
      </c>
      <c r="BN22">
        <v>0.47</v>
      </c>
      <c r="BO22">
        <v>14.75</v>
      </c>
      <c r="BP22">
        <v>3.58</v>
      </c>
      <c r="BQ22">
        <v>4.1100000000000003</v>
      </c>
      <c r="BR22">
        <v>0.98</v>
      </c>
      <c r="BS22">
        <v>0.19</v>
      </c>
      <c r="BT22">
        <v>0</v>
      </c>
      <c r="BU22">
        <v>0</v>
      </c>
      <c r="BV22">
        <v>0</v>
      </c>
      <c r="BW22">
        <f t="shared" si="2"/>
        <v>75.47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205.13709399999999</v>
      </c>
      <c r="L23">
        <v>343.899812</v>
      </c>
      <c r="M23">
        <v>44.39</v>
      </c>
      <c r="N23">
        <v>113.99062499999999</v>
      </c>
      <c r="O23">
        <v>119.337328</v>
      </c>
      <c r="P23">
        <v>134.43414999999999</v>
      </c>
      <c r="Q23">
        <v>21.0563</v>
      </c>
      <c r="R23">
        <v>40.906446000000003</v>
      </c>
      <c r="S23">
        <v>25.466446000000001</v>
      </c>
      <c r="T23">
        <v>0</v>
      </c>
      <c r="U23">
        <v>325.6875</v>
      </c>
      <c r="V23">
        <v>13.751250000000001</v>
      </c>
      <c r="W23">
        <v>33.581333999999998</v>
      </c>
      <c r="X23">
        <v>142.35257799999999</v>
      </c>
      <c r="Y23">
        <v>0</v>
      </c>
      <c r="Z23">
        <v>12.648834000000001</v>
      </c>
      <c r="AA23">
        <v>41.166899999999998</v>
      </c>
      <c r="AB23">
        <v>25.418177</v>
      </c>
      <c r="AC23">
        <v>9.3391160000000006</v>
      </c>
      <c r="AD23">
        <v>26.387636000000001</v>
      </c>
      <c r="AE23">
        <v>47.706277</v>
      </c>
      <c r="AF23">
        <v>19.029800000000002</v>
      </c>
      <c r="AG23">
        <v>18.448098000000002</v>
      </c>
      <c r="AH23">
        <v>82.703878000000003</v>
      </c>
      <c r="AI23">
        <v>3.0711119999999998</v>
      </c>
      <c r="AJ23">
        <v>0</v>
      </c>
      <c r="AK23">
        <v>48.983400000000003</v>
      </c>
      <c r="AL23">
        <v>45.974530000000001</v>
      </c>
      <c r="AM23">
        <v>15.189162</v>
      </c>
      <c r="AN23">
        <v>0.79379900000000003</v>
      </c>
      <c r="AO23">
        <v>23.264220000000002</v>
      </c>
      <c r="AP23">
        <v>10.507402000000001</v>
      </c>
      <c r="AQ23">
        <v>15.016365</v>
      </c>
      <c r="AR23">
        <v>14.915039999999999</v>
      </c>
      <c r="AS23">
        <v>11.034003</v>
      </c>
      <c r="AT23">
        <v>14.471912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75.459999999999994</v>
      </c>
      <c r="BA23">
        <f t="shared" si="1"/>
        <v>2125.520524</v>
      </c>
      <c r="BD23">
        <v>23.73</v>
      </c>
      <c r="BE23">
        <v>6.95</v>
      </c>
      <c r="BF23">
        <v>0.73</v>
      </c>
      <c r="BG23">
        <v>1.84</v>
      </c>
      <c r="BH23">
        <v>5.25</v>
      </c>
      <c r="BI23">
        <v>6.56</v>
      </c>
      <c r="BJ23">
        <v>1.52</v>
      </c>
      <c r="BK23">
        <v>3.89</v>
      </c>
      <c r="BL23">
        <v>0.91</v>
      </c>
      <c r="BM23">
        <v>0</v>
      </c>
      <c r="BN23">
        <v>0.47</v>
      </c>
      <c r="BO23">
        <v>14.75</v>
      </c>
      <c r="BP23">
        <v>3.58</v>
      </c>
      <c r="BQ23">
        <v>4.1100000000000003</v>
      </c>
      <c r="BR23">
        <v>0.98</v>
      </c>
      <c r="BS23">
        <v>0.19</v>
      </c>
      <c r="BT23">
        <v>0</v>
      </c>
      <c r="BU23">
        <v>0</v>
      </c>
      <c r="BV23">
        <v>0</v>
      </c>
      <c r="BW23">
        <f t="shared" si="2"/>
        <v>75.459999999999994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205.13709399999999</v>
      </c>
      <c r="L24">
        <v>343.899812</v>
      </c>
      <c r="M24">
        <v>44.39</v>
      </c>
      <c r="N24">
        <v>113.99062499999999</v>
      </c>
      <c r="O24">
        <v>119.337328</v>
      </c>
      <c r="P24">
        <v>134.43414999999999</v>
      </c>
      <c r="Q24">
        <v>21.0563</v>
      </c>
      <c r="R24">
        <v>40.906446000000003</v>
      </c>
      <c r="S24">
        <v>25.466446000000001</v>
      </c>
      <c r="T24">
        <v>0</v>
      </c>
      <c r="U24">
        <v>325.6875</v>
      </c>
      <c r="V24">
        <v>13.751250000000001</v>
      </c>
      <c r="W24">
        <v>33.581333999999998</v>
      </c>
      <c r="X24">
        <v>142.35257799999999</v>
      </c>
      <c r="Y24">
        <v>0</v>
      </c>
      <c r="Z24">
        <v>12.648834000000001</v>
      </c>
      <c r="AA24">
        <v>41.166899999999998</v>
      </c>
      <c r="AB24">
        <v>25.418177</v>
      </c>
      <c r="AC24">
        <v>9.3391160000000006</v>
      </c>
      <c r="AD24">
        <v>26.387636000000001</v>
      </c>
      <c r="AE24">
        <v>47.706277</v>
      </c>
      <c r="AF24">
        <v>19.029800000000002</v>
      </c>
      <c r="AG24">
        <v>18.448098000000002</v>
      </c>
      <c r="AH24">
        <v>82.703878000000003</v>
      </c>
      <c r="AI24">
        <v>3.0711119999999998</v>
      </c>
      <c r="AJ24">
        <v>0</v>
      </c>
      <c r="AK24">
        <v>48.983400000000003</v>
      </c>
      <c r="AL24">
        <v>45.974530000000001</v>
      </c>
      <c r="AM24">
        <v>15.189162</v>
      </c>
      <c r="AN24">
        <v>0.79379900000000003</v>
      </c>
      <c r="AO24">
        <v>23.264220000000002</v>
      </c>
      <c r="AP24">
        <v>10.507402000000001</v>
      </c>
      <c r="AQ24">
        <v>30.032730000000001</v>
      </c>
      <c r="AR24">
        <v>14.915039999999999</v>
      </c>
      <c r="AS24">
        <v>11.034003</v>
      </c>
      <c r="AT24">
        <v>14.471912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75.44</v>
      </c>
      <c r="BA24">
        <f t="shared" si="1"/>
        <v>2140.516889</v>
      </c>
      <c r="BD24">
        <v>23.73</v>
      </c>
      <c r="BE24">
        <v>6.95</v>
      </c>
      <c r="BF24">
        <v>0.73</v>
      </c>
      <c r="BG24">
        <v>1.84</v>
      </c>
      <c r="BH24">
        <v>5.25</v>
      </c>
      <c r="BI24">
        <v>6.56</v>
      </c>
      <c r="BJ24">
        <v>1.5</v>
      </c>
      <c r="BK24">
        <v>3.89</v>
      </c>
      <c r="BL24">
        <v>0.91</v>
      </c>
      <c r="BM24">
        <v>0</v>
      </c>
      <c r="BN24">
        <v>0.47</v>
      </c>
      <c r="BO24">
        <v>14.75</v>
      </c>
      <c r="BP24">
        <v>3.58</v>
      </c>
      <c r="BQ24">
        <v>4.1100000000000003</v>
      </c>
      <c r="BR24">
        <v>0.98</v>
      </c>
      <c r="BS24">
        <v>0.19</v>
      </c>
      <c r="BT24">
        <v>0</v>
      </c>
      <c r="BU24">
        <v>0</v>
      </c>
      <c r="BV24">
        <v>0</v>
      </c>
      <c r="BW24">
        <f t="shared" si="2"/>
        <v>75.44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207.986546</v>
      </c>
      <c r="L25">
        <v>434.49095999999997</v>
      </c>
      <c r="M25">
        <v>44.39</v>
      </c>
      <c r="N25">
        <v>113.99062499999999</v>
      </c>
      <c r="O25">
        <v>119.337328</v>
      </c>
      <c r="P25">
        <v>134.43414999999999</v>
      </c>
      <c r="Q25">
        <v>21.0563</v>
      </c>
      <c r="R25">
        <v>40.906446000000003</v>
      </c>
      <c r="S25">
        <v>25.466446000000001</v>
      </c>
      <c r="T25">
        <v>0</v>
      </c>
      <c r="U25">
        <v>325.6875</v>
      </c>
      <c r="V25">
        <v>13.751250000000001</v>
      </c>
      <c r="W25">
        <v>33.581333999999998</v>
      </c>
      <c r="X25">
        <v>142.35257799999999</v>
      </c>
      <c r="Y25">
        <v>0</v>
      </c>
      <c r="Z25">
        <v>12.648834000000001</v>
      </c>
      <c r="AA25">
        <v>41.166899999999998</v>
      </c>
      <c r="AB25">
        <v>25.418177</v>
      </c>
      <c r="AC25">
        <v>9.3391160000000006</v>
      </c>
      <c r="AD25">
        <v>26.387636000000001</v>
      </c>
      <c r="AE25">
        <v>47.706277</v>
      </c>
      <c r="AF25">
        <v>19.029800000000002</v>
      </c>
      <c r="AG25">
        <v>18.448098000000002</v>
      </c>
      <c r="AH25">
        <v>82.703878000000003</v>
      </c>
      <c r="AI25">
        <v>3.0711119999999998</v>
      </c>
      <c r="AJ25">
        <v>0</v>
      </c>
      <c r="AK25">
        <v>48.983400000000003</v>
      </c>
      <c r="AL25">
        <v>45.974530000000001</v>
      </c>
      <c r="AM25">
        <v>15.189162</v>
      </c>
      <c r="AN25">
        <v>0.79379900000000003</v>
      </c>
      <c r="AO25">
        <v>23.264220000000002</v>
      </c>
      <c r="AP25">
        <v>9.1476209999999991</v>
      </c>
      <c r="AQ25">
        <v>45.049095000000001</v>
      </c>
      <c r="AR25">
        <v>51.137279999999997</v>
      </c>
      <c r="AS25">
        <v>11.034003</v>
      </c>
      <c r="AT25">
        <v>14.471912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75.52</v>
      </c>
      <c r="BA25">
        <f t="shared" si="1"/>
        <v>2283.9163130000002</v>
      </c>
      <c r="BD25">
        <v>23.73</v>
      </c>
      <c r="BE25">
        <v>6.95</v>
      </c>
      <c r="BF25">
        <v>0.73</v>
      </c>
      <c r="BG25">
        <v>1.84</v>
      </c>
      <c r="BH25">
        <v>5.25</v>
      </c>
      <c r="BI25">
        <v>6.56</v>
      </c>
      <c r="BJ25">
        <v>1.5</v>
      </c>
      <c r="BK25">
        <v>3.89</v>
      </c>
      <c r="BL25">
        <v>0.91</v>
      </c>
      <c r="BM25">
        <v>0</v>
      </c>
      <c r="BN25">
        <v>0.47</v>
      </c>
      <c r="BO25">
        <v>14.75</v>
      </c>
      <c r="BP25">
        <v>3.58</v>
      </c>
      <c r="BQ25">
        <v>4.1100000000000003</v>
      </c>
      <c r="BR25">
        <v>1.06</v>
      </c>
      <c r="BS25">
        <v>0.19</v>
      </c>
      <c r="BT25">
        <v>0</v>
      </c>
      <c r="BU25">
        <v>0</v>
      </c>
      <c r="BV25">
        <v>0</v>
      </c>
      <c r="BW25">
        <f t="shared" si="2"/>
        <v>75.52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207.986546</v>
      </c>
      <c r="L26">
        <v>570.48648000000003</v>
      </c>
      <c r="M26">
        <v>44.39</v>
      </c>
      <c r="N26">
        <v>113.99062499999999</v>
      </c>
      <c r="O26">
        <v>119.337328</v>
      </c>
      <c r="P26">
        <v>134.43414999999999</v>
      </c>
      <c r="Q26">
        <v>21.0563</v>
      </c>
      <c r="R26">
        <v>40.906446000000003</v>
      </c>
      <c r="S26">
        <v>25.466446000000001</v>
      </c>
      <c r="T26">
        <v>0</v>
      </c>
      <c r="U26">
        <v>325.6875</v>
      </c>
      <c r="V26">
        <v>13.751250000000001</v>
      </c>
      <c r="W26">
        <v>33.581333999999998</v>
      </c>
      <c r="X26">
        <v>142.35257799999999</v>
      </c>
      <c r="Y26">
        <v>0</v>
      </c>
      <c r="Z26">
        <v>12.648834000000001</v>
      </c>
      <c r="AA26">
        <v>41.166899999999998</v>
      </c>
      <c r="AB26">
        <v>12.709089000000001</v>
      </c>
      <c r="AC26">
        <v>9.3391160000000006</v>
      </c>
      <c r="AD26">
        <v>26.387636000000001</v>
      </c>
      <c r="AE26">
        <v>47.706277</v>
      </c>
      <c r="AF26">
        <v>19.029800000000002</v>
      </c>
      <c r="AG26">
        <v>18.448098000000002</v>
      </c>
      <c r="AH26">
        <v>82.703878000000003</v>
      </c>
      <c r="AI26">
        <v>3.0711119999999998</v>
      </c>
      <c r="AJ26">
        <v>0</v>
      </c>
      <c r="AK26">
        <v>48.983400000000003</v>
      </c>
      <c r="AL26">
        <v>45.974530000000001</v>
      </c>
      <c r="AM26">
        <v>15.189162</v>
      </c>
      <c r="AN26">
        <v>0.79379900000000003</v>
      </c>
      <c r="AO26">
        <v>23.264220000000002</v>
      </c>
      <c r="AP26">
        <v>9.1476209999999991</v>
      </c>
      <c r="AQ26">
        <v>45.049095000000001</v>
      </c>
      <c r="AR26">
        <v>51.137279999999997</v>
      </c>
      <c r="AS26">
        <v>11.034003</v>
      </c>
      <c r="AT26">
        <v>14.471912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75.62</v>
      </c>
      <c r="BA26">
        <f t="shared" si="1"/>
        <v>2407.302745</v>
      </c>
      <c r="BD26">
        <v>23.73</v>
      </c>
      <c r="BE26">
        <v>6.95</v>
      </c>
      <c r="BF26">
        <v>0.73</v>
      </c>
      <c r="BG26">
        <v>1.84</v>
      </c>
      <c r="BH26">
        <v>5.25</v>
      </c>
      <c r="BI26">
        <v>6.56</v>
      </c>
      <c r="BJ26">
        <v>1.5</v>
      </c>
      <c r="BK26">
        <v>3.97</v>
      </c>
      <c r="BL26">
        <v>0.93</v>
      </c>
      <c r="BM26">
        <v>0</v>
      </c>
      <c r="BN26">
        <v>0.47</v>
      </c>
      <c r="BO26">
        <v>14.75</v>
      </c>
      <c r="BP26">
        <v>3.58</v>
      </c>
      <c r="BQ26">
        <v>4.1100000000000003</v>
      </c>
      <c r="BR26">
        <v>1.06</v>
      </c>
      <c r="BS26">
        <v>0.19</v>
      </c>
      <c r="BT26">
        <v>0</v>
      </c>
      <c r="BU26">
        <v>0</v>
      </c>
      <c r="BV26">
        <v>0</v>
      </c>
      <c r="BW26">
        <f t="shared" si="2"/>
        <v>75.62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207.986546</v>
      </c>
      <c r="L27">
        <v>630.28984600000001</v>
      </c>
      <c r="M27">
        <v>44.39</v>
      </c>
      <c r="N27">
        <v>113.99062499999999</v>
      </c>
      <c r="O27">
        <v>119.337328</v>
      </c>
      <c r="P27">
        <v>134.43414999999999</v>
      </c>
      <c r="Q27">
        <v>21.0563</v>
      </c>
      <c r="R27">
        <v>40.906446000000003</v>
      </c>
      <c r="S27">
        <v>25.466446000000001</v>
      </c>
      <c r="T27">
        <v>0</v>
      </c>
      <c r="U27">
        <v>332.20125000000002</v>
      </c>
      <c r="V27">
        <v>13.751250000000001</v>
      </c>
      <c r="W27">
        <v>33.581333999999998</v>
      </c>
      <c r="X27">
        <v>142.35257799999999</v>
      </c>
      <c r="Y27">
        <v>0</v>
      </c>
      <c r="Z27">
        <v>12.648834000000001</v>
      </c>
      <c r="AA27">
        <v>41.166899999999998</v>
      </c>
      <c r="AB27">
        <v>12.709089000000001</v>
      </c>
      <c r="AC27">
        <v>9.3391160000000006</v>
      </c>
      <c r="AD27">
        <v>26.387636000000001</v>
      </c>
      <c r="AE27">
        <v>47.706277</v>
      </c>
      <c r="AF27">
        <v>19.029800000000002</v>
      </c>
      <c r="AG27">
        <v>18.448098000000002</v>
      </c>
      <c r="AH27">
        <v>82.703878000000003</v>
      </c>
      <c r="AI27">
        <v>15.969785</v>
      </c>
      <c r="AJ27">
        <v>0</v>
      </c>
      <c r="AK27">
        <v>48.983400000000003</v>
      </c>
      <c r="AL27">
        <v>45.974530000000001</v>
      </c>
      <c r="AM27">
        <v>15.189162</v>
      </c>
      <c r="AN27">
        <v>0.79379900000000003</v>
      </c>
      <c r="AO27">
        <v>23.264220000000002</v>
      </c>
      <c r="AP27">
        <v>9.1476209999999991</v>
      </c>
      <c r="AQ27">
        <v>45.049095000000001</v>
      </c>
      <c r="AR27">
        <v>10.653600000000001</v>
      </c>
      <c r="AS27">
        <v>0</v>
      </c>
      <c r="AT27">
        <v>14.471912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75.47999999999999</v>
      </c>
      <c r="BA27">
        <f t="shared" si="1"/>
        <v>2434.8608509999999</v>
      </c>
      <c r="BD27">
        <v>22.46</v>
      </c>
      <c r="BE27">
        <v>7.12</v>
      </c>
      <c r="BF27">
        <v>0.75</v>
      </c>
      <c r="BG27">
        <v>1.9</v>
      </c>
      <c r="BH27">
        <v>5.42</v>
      </c>
      <c r="BI27">
        <v>6.69</v>
      </c>
      <c r="BJ27">
        <v>1.46</v>
      </c>
      <c r="BK27">
        <v>3.97</v>
      </c>
      <c r="BL27">
        <v>0.96</v>
      </c>
      <c r="BM27">
        <v>0</v>
      </c>
      <c r="BN27">
        <v>0.48</v>
      </c>
      <c r="BO27">
        <v>15.12</v>
      </c>
      <c r="BP27">
        <v>3.72</v>
      </c>
      <c r="BQ27">
        <v>4.24</v>
      </c>
      <c r="BR27">
        <v>1</v>
      </c>
      <c r="BS27">
        <v>0.19</v>
      </c>
      <c r="BT27">
        <v>0</v>
      </c>
      <c r="BU27">
        <v>0</v>
      </c>
      <c r="BV27">
        <v>0</v>
      </c>
      <c r="BW27">
        <f t="shared" si="2"/>
        <v>75.47999999999999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207.986546</v>
      </c>
      <c r="L28">
        <v>630.28984600000001</v>
      </c>
      <c r="M28">
        <v>44.39</v>
      </c>
      <c r="N28">
        <v>113.99062499999999</v>
      </c>
      <c r="O28">
        <v>119.337328</v>
      </c>
      <c r="P28">
        <v>134.43414999999999</v>
      </c>
      <c r="Q28">
        <v>21.0563</v>
      </c>
      <c r="R28">
        <v>40.906446000000003</v>
      </c>
      <c r="S28">
        <v>25.466446000000001</v>
      </c>
      <c r="T28">
        <v>0</v>
      </c>
      <c r="U28">
        <v>332.20125000000002</v>
      </c>
      <c r="V28">
        <v>13.751250000000001</v>
      </c>
      <c r="W28">
        <v>33.581333999999998</v>
      </c>
      <c r="X28">
        <v>142.35257799999999</v>
      </c>
      <c r="Y28">
        <v>0</v>
      </c>
      <c r="Z28">
        <v>12.648834000000001</v>
      </c>
      <c r="AA28">
        <v>41.166899999999998</v>
      </c>
      <c r="AB28">
        <v>12.709089000000001</v>
      </c>
      <c r="AC28">
        <v>9.3391160000000006</v>
      </c>
      <c r="AD28">
        <v>26.387636000000001</v>
      </c>
      <c r="AE28">
        <v>47.706277</v>
      </c>
      <c r="AF28">
        <v>19.029800000000002</v>
      </c>
      <c r="AG28">
        <v>18.448098000000002</v>
      </c>
      <c r="AH28">
        <v>82.703878000000003</v>
      </c>
      <c r="AI28">
        <v>47.172288000000002</v>
      </c>
      <c r="AJ28">
        <v>0</v>
      </c>
      <c r="AK28">
        <v>48.983400000000003</v>
      </c>
      <c r="AL28">
        <v>56.066499999999998</v>
      </c>
      <c r="AM28">
        <v>15.189162</v>
      </c>
      <c r="AN28">
        <v>0.79379900000000003</v>
      </c>
      <c r="AO28">
        <v>23.264220000000002</v>
      </c>
      <c r="AP28">
        <v>9.1476209999999991</v>
      </c>
      <c r="AQ28">
        <v>60.065460000000002</v>
      </c>
      <c r="AR28">
        <v>10.653600000000001</v>
      </c>
      <c r="AS28">
        <v>0</v>
      </c>
      <c r="AT28">
        <v>14.471912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75.47999999999999</v>
      </c>
      <c r="BA28">
        <f t="shared" si="1"/>
        <v>2491.1716890000002</v>
      </c>
      <c r="BD28">
        <v>22.46</v>
      </c>
      <c r="BE28">
        <v>7.12</v>
      </c>
      <c r="BF28">
        <v>0.75</v>
      </c>
      <c r="BG28">
        <v>1.9</v>
      </c>
      <c r="BH28">
        <v>5.42</v>
      </c>
      <c r="BI28">
        <v>6.69</v>
      </c>
      <c r="BJ28">
        <v>1.46</v>
      </c>
      <c r="BK28">
        <v>3.97</v>
      </c>
      <c r="BL28">
        <v>0.96</v>
      </c>
      <c r="BM28">
        <v>0</v>
      </c>
      <c r="BN28">
        <v>0.48</v>
      </c>
      <c r="BO28">
        <v>15.12</v>
      </c>
      <c r="BP28">
        <v>3.72</v>
      </c>
      <c r="BQ28">
        <v>4.24</v>
      </c>
      <c r="BR28">
        <v>1</v>
      </c>
      <c r="BS28">
        <v>0.19</v>
      </c>
      <c r="BT28">
        <v>0</v>
      </c>
      <c r="BU28">
        <v>0</v>
      </c>
      <c r="BV28">
        <v>0</v>
      </c>
      <c r="BW28">
        <f t="shared" si="2"/>
        <v>75.47999999999999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207.986546</v>
      </c>
      <c r="L29">
        <v>630.28984600000001</v>
      </c>
      <c r="M29">
        <v>44.39</v>
      </c>
      <c r="N29">
        <v>113.99062499999999</v>
      </c>
      <c r="O29">
        <v>119.337328</v>
      </c>
      <c r="P29">
        <v>134.43414999999999</v>
      </c>
      <c r="Q29">
        <v>21.0563</v>
      </c>
      <c r="R29">
        <v>40.906446000000003</v>
      </c>
      <c r="S29">
        <v>25.466446000000001</v>
      </c>
      <c r="T29">
        <v>0</v>
      </c>
      <c r="U29">
        <v>332.20125000000002</v>
      </c>
      <c r="V29">
        <v>13.751250000000001</v>
      </c>
      <c r="W29">
        <v>33.581333999999998</v>
      </c>
      <c r="X29">
        <v>142.35257799999999</v>
      </c>
      <c r="Y29">
        <v>0</v>
      </c>
      <c r="Z29">
        <v>12.648834000000001</v>
      </c>
      <c r="AA29">
        <v>41.166899999999998</v>
      </c>
      <c r="AB29">
        <v>12.709089000000001</v>
      </c>
      <c r="AC29">
        <v>9.3391160000000006</v>
      </c>
      <c r="AD29">
        <v>26.387636000000001</v>
      </c>
      <c r="AE29">
        <v>47.706277</v>
      </c>
      <c r="AF29">
        <v>19.029800000000002</v>
      </c>
      <c r="AG29">
        <v>18.448098000000002</v>
      </c>
      <c r="AH29">
        <v>82.703878000000003</v>
      </c>
      <c r="AI29">
        <v>47.172288000000002</v>
      </c>
      <c r="AJ29">
        <v>0</v>
      </c>
      <c r="AK29">
        <v>48.983400000000003</v>
      </c>
      <c r="AL29">
        <v>77.371769999999998</v>
      </c>
      <c r="AM29">
        <v>15.189162</v>
      </c>
      <c r="AN29">
        <v>0.79379900000000003</v>
      </c>
      <c r="AO29">
        <v>23.264220000000002</v>
      </c>
      <c r="AP29">
        <v>9.1476209999999991</v>
      </c>
      <c r="AQ29">
        <v>60.065460000000002</v>
      </c>
      <c r="AR29">
        <v>14.915039999999999</v>
      </c>
      <c r="AS29">
        <v>0</v>
      </c>
      <c r="AT29">
        <v>14.471912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75.47999999999999</v>
      </c>
      <c r="BA29">
        <f t="shared" si="1"/>
        <v>2516.7383990000003</v>
      </c>
      <c r="BD29">
        <v>22.46</v>
      </c>
      <c r="BE29">
        <v>7.12</v>
      </c>
      <c r="BF29">
        <v>0.75</v>
      </c>
      <c r="BG29">
        <v>1.9</v>
      </c>
      <c r="BH29">
        <v>5.42</v>
      </c>
      <c r="BI29">
        <v>6.69</v>
      </c>
      <c r="BJ29">
        <v>1.46</v>
      </c>
      <c r="BK29">
        <v>3.97</v>
      </c>
      <c r="BL29">
        <v>0.96</v>
      </c>
      <c r="BM29">
        <v>0</v>
      </c>
      <c r="BN29">
        <v>0.48</v>
      </c>
      <c r="BO29">
        <v>15.12</v>
      </c>
      <c r="BP29">
        <v>3.72</v>
      </c>
      <c r="BQ29">
        <v>4.24</v>
      </c>
      <c r="BR29">
        <v>1</v>
      </c>
      <c r="BS29">
        <v>0.19</v>
      </c>
      <c r="BT29">
        <v>0</v>
      </c>
      <c r="BU29">
        <v>0</v>
      </c>
      <c r="BV29">
        <v>0</v>
      </c>
      <c r="BW29">
        <f t="shared" si="2"/>
        <v>75.47999999999999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207.986546</v>
      </c>
      <c r="L30">
        <v>630.28984600000001</v>
      </c>
      <c r="M30">
        <v>44.39</v>
      </c>
      <c r="N30">
        <v>113.99062499999999</v>
      </c>
      <c r="O30">
        <v>119.337328</v>
      </c>
      <c r="P30">
        <v>134.43414999999999</v>
      </c>
      <c r="Q30">
        <v>21.0563</v>
      </c>
      <c r="R30">
        <v>40.906446000000003</v>
      </c>
      <c r="S30">
        <v>25.466446000000001</v>
      </c>
      <c r="T30">
        <v>0</v>
      </c>
      <c r="U30">
        <v>332.20125000000002</v>
      </c>
      <c r="V30">
        <v>13.751250000000001</v>
      </c>
      <c r="W30">
        <v>33.581333999999998</v>
      </c>
      <c r="X30">
        <v>142.35257799999999</v>
      </c>
      <c r="Y30">
        <v>0</v>
      </c>
      <c r="Z30">
        <v>12.648834000000001</v>
      </c>
      <c r="AA30">
        <v>41.166899999999998</v>
      </c>
      <c r="AB30">
        <v>12.709089000000001</v>
      </c>
      <c r="AC30">
        <v>9.3391160000000006</v>
      </c>
      <c r="AD30">
        <v>26.387636000000001</v>
      </c>
      <c r="AE30">
        <v>47.706277</v>
      </c>
      <c r="AF30">
        <v>19.029800000000002</v>
      </c>
      <c r="AG30">
        <v>18.448098000000002</v>
      </c>
      <c r="AH30">
        <v>82.703878000000003</v>
      </c>
      <c r="AI30">
        <v>47.172288000000002</v>
      </c>
      <c r="AJ30">
        <v>0</v>
      </c>
      <c r="AK30">
        <v>48.983400000000003</v>
      </c>
      <c r="AL30">
        <v>77.371769999999998</v>
      </c>
      <c r="AM30">
        <v>15.189162</v>
      </c>
      <c r="AN30">
        <v>0.79379900000000003</v>
      </c>
      <c r="AO30">
        <v>23.264220000000002</v>
      </c>
      <c r="AP30">
        <v>9.1476209999999991</v>
      </c>
      <c r="AQ30">
        <v>60.065460000000002</v>
      </c>
      <c r="AR30">
        <v>14.915039999999999</v>
      </c>
      <c r="AS30">
        <v>0</v>
      </c>
      <c r="AT30">
        <v>14.471912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75.47999999999999</v>
      </c>
      <c r="BA30">
        <f t="shared" si="1"/>
        <v>2516.7383990000003</v>
      </c>
      <c r="BD30">
        <v>22.46</v>
      </c>
      <c r="BE30">
        <v>7.12</v>
      </c>
      <c r="BF30">
        <v>0.75</v>
      </c>
      <c r="BG30">
        <v>1.9</v>
      </c>
      <c r="BH30">
        <v>5.42</v>
      </c>
      <c r="BI30">
        <v>6.69</v>
      </c>
      <c r="BJ30">
        <v>1.46</v>
      </c>
      <c r="BK30">
        <v>3.97</v>
      </c>
      <c r="BL30">
        <v>0.96</v>
      </c>
      <c r="BM30">
        <v>0</v>
      </c>
      <c r="BN30">
        <v>0.48</v>
      </c>
      <c r="BO30">
        <v>15.12</v>
      </c>
      <c r="BP30">
        <v>3.72</v>
      </c>
      <c r="BQ30">
        <v>4.24</v>
      </c>
      <c r="BR30">
        <v>1</v>
      </c>
      <c r="BS30">
        <v>0.19</v>
      </c>
      <c r="BT30">
        <v>0</v>
      </c>
      <c r="BU30">
        <v>0</v>
      </c>
      <c r="BV30">
        <v>0</v>
      </c>
      <c r="BW30">
        <f t="shared" si="2"/>
        <v>75.47999999999999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207.986546</v>
      </c>
      <c r="L31">
        <v>630.28984600000001</v>
      </c>
      <c r="M31">
        <v>44.39</v>
      </c>
      <c r="N31">
        <v>113.99062499999999</v>
      </c>
      <c r="O31">
        <v>119.337328</v>
      </c>
      <c r="P31">
        <v>134.43414999999999</v>
      </c>
      <c r="Q31">
        <v>21.0563</v>
      </c>
      <c r="R31">
        <v>40.906446000000003</v>
      </c>
      <c r="S31">
        <v>25.466446000000001</v>
      </c>
      <c r="T31">
        <v>0</v>
      </c>
      <c r="U31">
        <v>336.760875</v>
      </c>
      <c r="V31">
        <v>13.751250000000001</v>
      </c>
      <c r="W31">
        <v>33.581333999999998</v>
      </c>
      <c r="X31">
        <v>142.35257799999999</v>
      </c>
      <c r="Y31">
        <v>0</v>
      </c>
      <c r="Z31">
        <v>12.648834000000001</v>
      </c>
      <c r="AA31">
        <v>41.166899999999998</v>
      </c>
      <c r="AB31">
        <v>12.709089000000001</v>
      </c>
      <c r="AC31">
        <v>9.3391160000000006</v>
      </c>
      <c r="AD31">
        <v>26.387636000000001</v>
      </c>
      <c r="AE31">
        <v>47.706277</v>
      </c>
      <c r="AF31">
        <v>19.029800000000002</v>
      </c>
      <c r="AG31">
        <v>18.448098000000002</v>
      </c>
      <c r="AH31">
        <v>82.703878000000003</v>
      </c>
      <c r="AI31">
        <v>47.172288000000002</v>
      </c>
      <c r="AJ31">
        <v>0</v>
      </c>
      <c r="AK31">
        <v>48.983400000000003</v>
      </c>
      <c r="AL31">
        <v>77.371769999999998</v>
      </c>
      <c r="AM31">
        <v>15.189162</v>
      </c>
      <c r="AN31">
        <v>0.79379900000000003</v>
      </c>
      <c r="AO31">
        <v>23.264220000000002</v>
      </c>
      <c r="AP31">
        <v>9.1476209999999991</v>
      </c>
      <c r="AQ31">
        <v>60.065460000000002</v>
      </c>
      <c r="AR31">
        <v>14.915039999999999</v>
      </c>
      <c r="AS31">
        <v>0</v>
      </c>
      <c r="AT31">
        <v>14.471912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75.41</v>
      </c>
      <c r="BA31">
        <f t="shared" si="1"/>
        <v>2521.228024</v>
      </c>
      <c r="BD31">
        <v>22.46</v>
      </c>
      <c r="BE31">
        <v>7.12</v>
      </c>
      <c r="BF31">
        <v>0.75</v>
      </c>
      <c r="BG31">
        <v>1.9</v>
      </c>
      <c r="BH31">
        <v>5.42</v>
      </c>
      <c r="BI31">
        <v>6.69</v>
      </c>
      <c r="BJ31">
        <v>1.46</v>
      </c>
      <c r="BK31">
        <v>3.91</v>
      </c>
      <c r="BL31">
        <v>0.95</v>
      </c>
      <c r="BM31">
        <v>0</v>
      </c>
      <c r="BN31">
        <v>0.48</v>
      </c>
      <c r="BO31">
        <v>15.12</v>
      </c>
      <c r="BP31">
        <v>3.72</v>
      </c>
      <c r="BQ31">
        <v>4.24</v>
      </c>
      <c r="BR31">
        <v>1</v>
      </c>
      <c r="BS31">
        <v>0.19</v>
      </c>
      <c r="BT31">
        <v>0</v>
      </c>
      <c r="BU31">
        <v>0</v>
      </c>
      <c r="BV31">
        <v>0</v>
      </c>
      <c r="BW31">
        <f t="shared" si="2"/>
        <v>75.41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207.986546</v>
      </c>
      <c r="L32">
        <v>590.79432599999996</v>
      </c>
      <c r="M32">
        <v>44.39</v>
      </c>
      <c r="N32">
        <v>113.99062499999999</v>
      </c>
      <c r="O32">
        <v>119.337328</v>
      </c>
      <c r="P32">
        <v>134.43414999999999</v>
      </c>
      <c r="Q32">
        <v>21.0563</v>
      </c>
      <c r="R32">
        <v>40.906446000000003</v>
      </c>
      <c r="S32">
        <v>25.466446000000001</v>
      </c>
      <c r="T32">
        <v>0</v>
      </c>
      <c r="U32">
        <v>336.760875</v>
      </c>
      <c r="V32">
        <v>13.751250000000001</v>
      </c>
      <c r="W32">
        <v>33.581333999999998</v>
      </c>
      <c r="X32">
        <v>142.35257799999999</v>
      </c>
      <c r="Y32">
        <v>0</v>
      </c>
      <c r="Z32">
        <v>12.648834000000001</v>
      </c>
      <c r="AA32">
        <v>41.166899999999998</v>
      </c>
      <c r="AB32">
        <v>12.709089000000001</v>
      </c>
      <c r="AC32">
        <v>9.3391160000000006</v>
      </c>
      <c r="AD32">
        <v>26.387636000000001</v>
      </c>
      <c r="AE32">
        <v>47.706277</v>
      </c>
      <c r="AF32">
        <v>19.029800000000002</v>
      </c>
      <c r="AG32">
        <v>18.448098000000002</v>
      </c>
      <c r="AH32">
        <v>82.703878000000003</v>
      </c>
      <c r="AI32">
        <v>47.172288000000002</v>
      </c>
      <c r="AJ32">
        <v>0</v>
      </c>
      <c r="AK32">
        <v>48.983400000000003</v>
      </c>
      <c r="AL32">
        <v>77.371769999999998</v>
      </c>
      <c r="AM32">
        <v>15.189162</v>
      </c>
      <c r="AN32">
        <v>0.79379900000000003</v>
      </c>
      <c r="AO32">
        <v>23.264220000000002</v>
      </c>
      <c r="AP32">
        <v>9.1476209999999991</v>
      </c>
      <c r="AQ32">
        <v>60.065460000000002</v>
      </c>
      <c r="AR32">
        <v>14.915039999999999</v>
      </c>
      <c r="AS32">
        <v>0</v>
      </c>
      <c r="AT32">
        <v>14.471912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75.41</v>
      </c>
      <c r="BA32">
        <f t="shared" si="1"/>
        <v>2481.7325040000001</v>
      </c>
      <c r="BD32">
        <v>22.46</v>
      </c>
      <c r="BE32">
        <v>7.12</v>
      </c>
      <c r="BF32">
        <v>0.75</v>
      </c>
      <c r="BG32">
        <v>1.9</v>
      </c>
      <c r="BH32">
        <v>5.42</v>
      </c>
      <c r="BI32">
        <v>6.69</v>
      </c>
      <c r="BJ32">
        <v>1.46</v>
      </c>
      <c r="BK32">
        <v>3.91</v>
      </c>
      <c r="BL32">
        <v>0.95</v>
      </c>
      <c r="BM32">
        <v>0</v>
      </c>
      <c r="BN32">
        <v>0.48</v>
      </c>
      <c r="BO32">
        <v>15.12</v>
      </c>
      <c r="BP32">
        <v>3.72</v>
      </c>
      <c r="BQ32">
        <v>4.24</v>
      </c>
      <c r="BR32">
        <v>1</v>
      </c>
      <c r="BS32">
        <v>0.19</v>
      </c>
      <c r="BT32">
        <v>0</v>
      </c>
      <c r="BU32">
        <v>0</v>
      </c>
      <c r="BV32">
        <v>0</v>
      </c>
      <c r="BW32">
        <f t="shared" si="2"/>
        <v>75.41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180.47256300000001</v>
      </c>
      <c r="L33">
        <v>480.49892699999998</v>
      </c>
      <c r="M33">
        <v>44.39</v>
      </c>
      <c r="N33">
        <v>113.99062499999999</v>
      </c>
      <c r="O33">
        <v>119.337328</v>
      </c>
      <c r="P33">
        <v>134.43414999999999</v>
      </c>
      <c r="Q33">
        <v>21.0563</v>
      </c>
      <c r="R33">
        <v>40.906446000000003</v>
      </c>
      <c r="S33">
        <v>25.466446000000001</v>
      </c>
      <c r="T33">
        <v>0</v>
      </c>
      <c r="U33">
        <v>336.760875</v>
      </c>
      <c r="V33">
        <v>13.751250000000001</v>
      </c>
      <c r="W33">
        <v>33.581333999999998</v>
      </c>
      <c r="X33">
        <v>142.35257799999999</v>
      </c>
      <c r="Y33">
        <v>0</v>
      </c>
      <c r="Z33">
        <v>12.648834000000001</v>
      </c>
      <c r="AA33">
        <v>41.166899999999998</v>
      </c>
      <c r="AB33">
        <v>12.709089000000001</v>
      </c>
      <c r="AC33">
        <v>9.3391160000000006</v>
      </c>
      <c r="AD33">
        <v>26.387636000000001</v>
      </c>
      <c r="AE33">
        <v>47.706277</v>
      </c>
      <c r="AF33">
        <v>19.029800000000002</v>
      </c>
      <c r="AG33">
        <v>18.448098000000002</v>
      </c>
      <c r="AH33">
        <v>82.703878000000003</v>
      </c>
      <c r="AI33">
        <v>47.172288000000002</v>
      </c>
      <c r="AJ33">
        <v>0</v>
      </c>
      <c r="AK33">
        <v>48.983400000000003</v>
      </c>
      <c r="AL33">
        <v>77.371769999999998</v>
      </c>
      <c r="AM33">
        <v>15.189162</v>
      </c>
      <c r="AN33">
        <v>0.79379900000000003</v>
      </c>
      <c r="AO33">
        <v>23.264220000000002</v>
      </c>
      <c r="AP33">
        <v>9.1476209999999991</v>
      </c>
      <c r="AQ33">
        <v>60.065460000000002</v>
      </c>
      <c r="AR33">
        <v>14.915039999999999</v>
      </c>
      <c r="AS33">
        <v>0</v>
      </c>
      <c r="AT33">
        <v>14.471912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75.41</v>
      </c>
      <c r="BA33">
        <f t="shared" si="1"/>
        <v>2343.9231219999997</v>
      </c>
      <c r="BD33">
        <v>22.46</v>
      </c>
      <c r="BE33">
        <v>7.12</v>
      </c>
      <c r="BF33">
        <v>0.75</v>
      </c>
      <c r="BG33">
        <v>1.9</v>
      </c>
      <c r="BH33">
        <v>5.42</v>
      </c>
      <c r="BI33">
        <v>6.69</v>
      </c>
      <c r="BJ33">
        <v>1.46</v>
      </c>
      <c r="BK33">
        <v>3.91</v>
      </c>
      <c r="BL33">
        <v>0.95</v>
      </c>
      <c r="BM33">
        <v>0</v>
      </c>
      <c r="BN33">
        <v>0.48</v>
      </c>
      <c r="BO33">
        <v>15.12</v>
      </c>
      <c r="BP33">
        <v>3.72</v>
      </c>
      <c r="BQ33">
        <v>4.24</v>
      </c>
      <c r="BR33">
        <v>1</v>
      </c>
      <c r="BS33">
        <v>0.19</v>
      </c>
      <c r="BT33">
        <v>0</v>
      </c>
      <c r="BU33">
        <v>0</v>
      </c>
      <c r="BV33">
        <v>0</v>
      </c>
      <c r="BW33">
        <f t="shared" si="2"/>
        <v>75.41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177.613461</v>
      </c>
      <c r="L34">
        <v>385.60666600000002</v>
      </c>
      <c r="M34">
        <v>44.39</v>
      </c>
      <c r="N34">
        <v>113.99062499999999</v>
      </c>
      <c r="O34">
        <v>119.337328</v>
      </c>
      <c r="P34">
        <v>134.43414999999999</v>
      </c>
      <c r="Q34">
        <v>16.605429999999998</v>
      </c>
      <c r="R34">
        <v>33.218195000000001</v>
      </c>
      <c r="S34">
        <v>20.792854999999999</v>
      </c>
      <c r="T34">
        <v>0</v>
      </c>
      <c r="U34">
        <v>336.760875</v>
      </c>
      <c r="V34">
        <v>10.560449999999999</v>
      </c>
      <c r="W34">
        <v>28.420021999999999</v>
      </c>
      <c r="X34">
        <v>142.35257799999999</v>
      </c>
      <c r="Y34">
        <v>0</v>
      </c>
      <c r="Z34">
        <v>12.648834000000001</v>
      </c>
      <c r="AA34">
        <v>41.166899999999998</v>
      </c>
      <c r="AB34">
        <v>12.709089000000001</v>
      </c>
      <c r="AC34">
        <v>9.3391160000000006</v>
      </c>
      <c r="AD34">
        <v>26.387636000000001</v>
      </c>
      <c r="AE34">
        <v>47.706277</v>
      </c>
      <c r="AF34">
        <v>19.029800000000002</v>
      </c>
      <c r="AG34">
        <v>18.448098000000002</v>
      </c>
      <c r="AH34">
        <v>82.703878000000003</v>
      </c>
      <c r="AI34">
        <v>14.741339999999999</v>
      </c>
      <c r="AJ34">
        <v>0</v>
      </c>
      <c r="AK34">
        <v>48.983400000000003</v>
      </c>
      <c r="AL34">
        <v>77.371769999999998</v>
      </c>
      <c r="AM34">
        <v>15.189162</v>
      </c>
      <c r="AN34">
        <v>0.79379900000000003</v>
      </c>
      <c r="AO34">
        <v>23.264220000000002</v>
      </c>
      <c r="AP34">
        <v>9.1476209999999991</v>
      </c>
      <c r="AQ34">
        <v>60.065460000000002</v>
      </c>
      <c r="AR34">
        <v>14.915039999999999</v>
      </c>
      <c r="AS34">
        <v>0</v>
      </c>
      <c r="AT34">
        <v>14.471912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75.41</v>
      </c>
      <c r="BA34">
        <f t="shared" si="1"/>
        <v>2188.5759869999997</v>
      </c>
      <c r="BD34">
        <v>22.46</v>
      </c>
      <c r="BE34">
        <v>7.12</v>
      </c>
      <c r="BF34">
        <v>0.75</v>
      </c>
      <c r="BG34">
        <v>1.9</v>
      </c>
      <c r="BH34">
        <v>5.42</v>
      </c>
      <c r="BI34">
        <v>6.69</v>
      </c>
      <c r="BJ34">
        <v>1.46</v>
      </c>
      <c r="BK34">
        <v>3.91</v>
      </c>
      <c r="BL34">
        <v>0.95</v>
      </c>
      <c r="BM34">
        <v>0</v>
      </c>
      <c r="BN34">
        <v>0.48</v>
      </c>
      <c r="BO34">
        <v>15.12</v>
      </c>
      <c r="BP34">
        <v>3.72</v>
      </c>
      <c r="BQ34">
        <v>4.24</v>
      </c>
      <c r="BR34">
        <v>1</v>
      </c>
      <c r="BS34">
        <v>0.19</v>
      </c>
      <c r="BT34">
        <v>0</v>
      </c>
      <c r="BU34">
        <v>0</v>
      </c>
      <c r="BV34">
        <v>0</v>
      </c>
      <c r="BW34">
        <f t="shared" si="2"/>
        <v>75.41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177.613461</v>
      </c>
      <c r="L35">
        <v>339.620881</v>
      </c>
      <c r="M35">
        <v>44.39</v>
      </c>
      <c r="N35">
        <v>113.99062499999999</v>
      </c>
      <c r="O35">
        <v>119.337328</v>
      </c>
      <c r="P35">
        <v>134.43414999999999</v>
      </c>
      <c r="Q35">
        <v>16.605429999999998</v>
      </c>
      <c r="R35">
        <v>33.218195000000001</v>
      </c>
      <c r="S35">
        <v>20.792854999999999</v>
      </c>
      <c r="T35">
        <v>0</v>
      </c>
      <c r="U35">
        <v>336.760875</v>
      </c>
      <c r="V35">
        <v>10.258432000000001</v>
      </c>
      <c r="W35">
        <v>28.420021999999999</v>
      </c>
      <c r="X35">
        <v>142.35257799999999</v>
      </c>
      <c r="Y35">
        <v>0</v>
      </c>
      <c r="Z35">
        <v>12.648834000000001</v>
      </c>
      <c r="AA35">
        <v>41.166899999999998</v>
      </c>
      <c r="AB35">
        <v>12.709089000000001</v>
      </c>
      <c r="AC35">
        <v>9.3391160000000006</v>
      </c>
      <c r="AD35">
        <v>26.387636000000001</v>
      </c>
      <c r="AE35">
        <v>47.706277</v>
      </c>
      <c r="AF35">
        <v>19.029800000000002</v>
      </c>
      <c r="AG35">
        <v>18.448098000000002</v>
      </c>
      <c r="AH35">
        <v>82.703878000000003</v>
      </c>
      <c r="AI35">
        <v>3.0711119999999998</v>
      </c>
      <c r="AJ35">
        <v>0</v>
      </c>
      <c r="AK35">
        <v>48.983400000000003</v>
      </c>
      <c r="AL35">
        <v>56.066499999999998</v>
      </c>
      <c r="AM35">
        <v>15.189162</v>
      </c>
      <c r="AN35">
        <v>0.79379900000000003</v>
      </c>
      <c r="AO35">
        <v>23.264220000000002</v>
      </c>
      <c r="AP35">
        <v>9.1476209999999991</v>
      </c>
      <c r="AQ35">
        <v>60.065460000000002</v>
      </c>
      <c r="AR35">
        <v>14.915039999999999</v>
      </c>
      <c r="AS35">
        <v>0</v>
      </c>
      <c r="AT35">
        <v>14.471912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75.559999999999988</v>
      </c>
      <c r="BA35">
        <f t="shared" si="1"/>
        <v>2109.4626860000003</v>
      </c>
      <c r="BD35">
        <v>22.46</v>
      </c>
      <c r="BE35">
        <v>7.12</v>
      </c>
      <c r="BF35">
        <v>0.78</v>
      </c>
      <c r="BG35">
        <v>1.9</v>
      </c>
      <c r="BH35">
        <v>5.42</v>
      </c>
      <c r="BI35">
        <v>6.69</v>
      </c>
      <c r="BJ35">
        <v>1.58</v>
      </c>
      <c r="BK35">
        <v>3.91</v>
      </c>
      <c r="BL35">
        <v>0.95</v>
      </c>
      <c r="BM35">
        <v>0</v>
      </c>
      <c r="BN35">
        <v>0.48</v>
      </c>
      <c r="BO35">
        <v>15.12</v>
      </c>
      <c r="BP35">
        <v>3.72</v>
      </c>
      <c r="BQ35">
        <v>4.24</v>
      </c>
      <c r="BR35">
        <v>1</v>
      </c>
      <c r="BS35">
        <v>0.19</v>
      </c>
      <c r="BT35">
        <v>0</v>
      </c>
      <c r="BU35">
        <v>0</v>
      </c>
      <c r="BV35">
        <v>0</v>
      </c>
      <c r="BW35">
        <f t="shared" si="2"/>
        <v>75.559999999999988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177.613461</v>
      </c>
      <c r="L36">
        <v>337.82879600000001</v>
      </c>
      <c r="M36">
        <v>44.39</v>
      </c>
      <c r="N36">
        <v>113.99062499999999</v>
      </c>
      <c r="O36">
        <v>119.337328</v>
      </c>
      <c r="P36">
        <v>134.43414999999999</v>
      </c>
      <c r="Q36">
        <v>16.605429999999998</v>
      </c>
      <c r="R36">
        <v>33.218195000000001</v>
      </c>
      <c r="S36">
        <v>20.792854999999999</v>
      </c>
      <c r="T36">
        <v>0</v>
      </c>
      <c r="U36">
        <v>336.760875</v>
      </c>
      <c r="V36">
        <v>10.258432000000001</v>
      </c>
      <c r="W36">
        <v>28.420021999999999</v>
      </c>
      <c r="X36">
        <v>142.35257799999999</v>
      </c>
      <c r="Y36">
        <v>0</v>
      </c>
      <c r="Z36">
        <v>12.648834000000001</v>
      </c>
      <c r="AA36">
        <v>41.166899999999998</v>
      </c>
      <c r="AB36">
        <v>12.709089000000001</v>
      </c>
      <c r="AC36">
        <v>9.3391160000000006</v>
      </c>
      <c r="AD36">
        <v>26.387636000000001</v>
      </c>
      <c r="AE36">
        <v>47.706277</v>
      </c>
      <c r="AF36">
        <v>19.029800000000002</v>
      </c>
      <c r="AG36">
        <v>18.448098000000002</v>
      </c>
      <c r="AH36">
        <v>82.703878000000003</v>
      </c>
      <c r="AI36">
        <v>3.0711119999999998</v>
      </c>
      <c r="AJ36">
        <v>0</v>
      </c>
      <c r="AK36">
        <v>48.983400000000003</v>
      </c>
      <c r="AL36">
        <v>33.639899999999997</v>
      </c>
      <c r="AM36">
        <v>15.189162</v>
      </c>
      <c r="AN36">
        <v>0.79379900000000003</v>
      </c>
      <c r="AO36">
        <v>23.264220000000002</v>
      </c>
      <c r="AP36">
        <v>9.1476209999999991</v>
      </c>
      <c r="AQ36">
        <v>60.065460000000002</v>
      </c>
      <c r="AR36">
        <v>14.915039999999999</v>
      </c>
      <c r="AS36">
        <v>0</v>
      </c>
      <c r="AT36">
        <v>14.471912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75.559999999999988</v>
      </c>
      <c r="BA36">
        <f t="shared" si="1"/>
        <v>2085.2440010000005</v>
      </c>
      <c r="BD36">
        <v>22.46</v>
      </c>
      <c r="BE36">
        <v>7.12</v>
      </c>
      <c r="BF36">
        <v>0.78</v>
      </c>
      <c r="BG36">
        <v>1.9</v>
      </c>
      <c r="BH36">
        <v>5.42</v>
      </c>
      <c r="BI36">
        <v>6.69</v>
      </c>
      <c r="BJ36">
        <v>1.58</v>
      </c>
      <c r="BK36">
        <v>3.91</v>
      </c>
      <c r="BL36">
        <v>0.95</v>
      </c>
      <c r="BM36">
        <v>0</v>
      </c>
      <c r="BN36">
        <v>0.48</v>
      </c>
      <c r="BO36">
        <v>15.12</v>
      </c>
      <c r="BP36">
        <v>3.72</v>
      </c>
      <c r="BQ36">
        <v>4.24</v>
      </c>
      <c r="BR36">
        <v>1</v>
      </c>
      <c r="BS36">
        <v>0.19</v>
      </c>
      <c r="BT36">
        <v>0</v>
      </c>
      <c r="BU36">
        <v>0</v>
      </c>
      <c r="BV36">
        <v>0</v>
      </c>
      <c r="BW36">
        <f t="shared" si="2"/>
        <v>75.559999999999988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177.613461</v>
      </c>
      <c r="L37">
        <v>337.82879600000001</v>
      </c>
      <c r="M37">
        <v>44.39</v>
      </c>
      <c r="N37">
        <v>113.99062499999999</v>
      </c>
      <c r="O37">
        <v>119.337328</v>
      </c>
      <c r="P37">
        <v>134.43414999999999</v>
      </c>
      <c r="Q37">
        <v>16.605429999999998</v>
      </c>
      <c r="R37">
        <v>33.218195000000001</v>
      </c>
      <c r="S37">
        <v>20.792854999999999</v>
      </c>
      <c r="T37">
        <v>0</v>
      </c>
      <c r="U37">
        <v>336.760875</v>
      </c>
      <c r="V37">
        <v>10.258432000000001</v>
      </c>
      <c r="W37">
        <v>28.420021999999999</v>
      </c>
      <c r="X37">
        <v>120.673154</v>
      </c>
      <c r="Y37">
        <v>0</v>
      </c>
      <c r="Z37">
        <v>12.648834000000001</v>
      </c>
      <c r="AA37">
        <v>41.166899999999998</v>
      </c>
      <c r="AB37">
        <v>12.709089000000001</v>
      </c>
      <c r="AC37">
        <v>9.3391160000000006</v>
      </c>
      <c r="AD37">
        <v>26.387636000000001</v>
      </c>
      <c r="AE37">
        <v>47.706277</v>
      </c>
      <c r="AF37">
        <v>19.029800000000002</v>
      </c>
      <c r="AG37">
        <v>18.448098000000002</v>
      </c>
      <c r="AH37">
        <v>82.703878000000003</v>
      </c>
      <c r="AI37">
        <v>3.0711119999999998</v>
      </c>
      <c r="AJ37">
        <v>0</v>
      </c>
      <c r="AK37">
        <v>48.983400000000003</v>
      </c>
      <c r="AL37">
        <v>33.639899999999997</v>
      </c>
      <c r="AM37">
        <v>15.189162</v>
      </c>
      <c r="AN37">
        <v>0.79379900000000003</v>
      </c>
      <c r="AO37">
        <v>23.264220000000002</v>
      </c>
      <c r="AP37">
        <v>9.1476209999999991</v>
      </c>
      <c r="AQ37">
        <v>60.065460000000002</v>
      </c>
      <c r="AR37">
        <v>51.137279999999997</v>
      </c>
      <c r="AS37">
        <v>0</v>
      </c>
      <c r="AT37">
        <v>14.314584999999999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75.559999999999988</v>
      </c>
      <c r="BA37">
        <f t="shared" si="1"/>
        <v>2099.6294900000007</v>
      </c>
      <c r="BD37">
        <v>22.46</v>
      </c>
      <c r="BE37">
        <v>7.12</v>
      </c>
      <c r="BF37">
        <v>0.78</v>
      </c>
      <c r="BG37">
        <v>1.9</v>
      </c>
      <c r="BH37">
        <v>5.42</v>
      </c>
      <c r="BI37">
        <v>6.69</v>
      </c>
      <c r="BJ37">
        <v>1.58</v>
      </c>
      <c r="BK37">
        <v>3.91</v>
      </c>
      <c r="BL37">
        <v>0.95</v>
      </c>
      <c r="BM37">
        <v>0</v>
      </c>
      <c r="BN37">
        <v>0.48</v>
      </c>
      <c r="BO37">
        <v>15.12</v>
      </c>
      <c r="BP37">
        <v>3.72</v>
      </c>
      <c r="BQ37">
        <v>4.24</v>
      </c>
      <c r="BR37">
        <v>1</v>
      </c>
      <c r="BS37">
        <v>0.19</v>
      </c>
      <c r="BT37">
        <v>0</v>
      </c>
      <c r="BU37">
        <v>0</v>
      </c>
      <c r="BV37">
        <v>0</v>
      </c>
      <c r="BW37">
        <f t="shared" si="2"/>
        <v>75.559999999999988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177.613461</v>
      </c>
      <c r="L38">
        <v>343.20505200000002</v>
      </c>
      <c r="M38">
        <v>44.39</v>
      </c>
      <c r="N38">
        <v>113.99062499999999</v>
      </c>
      <c r="O38">
        <v>119.337328</v>
      </c>
      <c r="P38">
        <v>134.43414999999999</v>
      </c>
      <c r="Q38">
        <v>16.605429999999998</v>
      </c>
      <c r="R38">
        <v>33.218195000000001</v>
      </c>
      <c r="S38">
        <v>20.792854999999999</v>
      </c>
      <c r="T38">
        <v>0</v>
      </c>
      <c r="U38">
        <v>336.760875</v>
      </c>
      <c r="V38">
        <v>10.258432000000001</v>
      </c>
      <c r="W38">
        <v>28.420021999999999</v>
      </c>
      <c r="X38">
        <v>120.673154</v>
      </c>
      <c r="Y38">
        <v>0</v>
      </c>
      <c r="Z38">
        <v>12.648834000000001</v>
      </c>
      <c r="AA38">
        <v>41.166899999999998</v>
      </c>
      <c r="AB38">
        <v>12.709089000000001</v>
      </c>
      <c r="AC38">
        <v>9.3391160000000006</v>
      </c>
      <c r="AD38">
        <v>26.387636000000001</v>
      </c>
      <c r="AE38">
        <v>47.706277</v>
      </c>
      <c r="AF38">
        <v>19.029800000000002</v>
      </c>
      <c r="AG38">
        <v>18.448098000000002</v>
      </c>
      <c r="AH38">
        <v>82.703878000000003</v>
      </c>
      <c r="AI38">
        <v>3.0711119999999998</v>
      </c>
      <c r="AJ38">
        <v>0</v>
      </c>
      <c r="AK38">
        <v>48.983400000000003</v>
      </c>
      <c r="AL38">
        <v>33.639899999999997</v>
      </c>
      <c r="AM38">
        <v>15.189162</v>
      </c>
      <c r="AN38">
        <v>0.79379900000000003</v>
      </c>
      <c r="AO38">
        <v>23.264220000000002</v>
      </c>
      <c r="AP38">
        <v>9.1476209999999991</v>
      </c>
      <c r="AQ38">
        <v>60.065460000000002</v>
      </c>
      <c r="AR38">
        <v>51.137279999999997</v>
      </c>
      <c r="AS38">
        <v>0</v>
      </c>
      <c r="AT38">
        <v>14.471912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75.579999999999984</v>
      </c>
      <c r="BA38">
        <f t="shared" si="1"/>
        <v>2105.1830730000006</v>
      </c>
      <c r="BD38">
        <v>22.46</v>
      </c>
      <c r="BE38">
        <v>7.12</v>
      </c>
      <c r="BF38">
        <v>0.81</v>
      </c>
      <c r="BG38">
        <v>1.9</v>
      </c>
      <c r="BH38">
        <v>5.42</v>
      </c>
      <c r="BI38">
        <v>6.69</v>
      </c>
      <c r="BJ38">
        <v>1.57</v>
      </c>
      <c r="BK38">
        <v>3.91</v>
      </c>
      <c r="BL38">
        <v>0.95</v>
      </c>
      <c r="BM38">
        <v>0</v>
      </c>
      <c r="BN38">
        <v>0.48</v>
      </c>
      <c r="BO38">
        <v>15.12</v>
      </c>
      <c r="BP38">
        <v>3.72</v>
      </c>
      <c r="BQ38">
        <v>4.24</v>
      </c>
      <c r="BR38">
        <v>1</v>
      </c>
      <c r="BS38">
        <v>0.19</v>
      </c>
      <c r="BT38">
        <v>0</v>
      </c>
      <c r="BU38">
        <v>0</v>
      </c>
      <c r="BV38">
        <v>0</v>
      </c>
      <c r="BW38">
        <f t="shared" si="2"/>
        <v>75.579999999999984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177.613461</v>
      </c>
      <c r="L39">
        <v>343.20505200000002</v>
      </c>
      <c r="M39">
        <v>44.39</v>
      </c>
      <c r="N39">
        <v>113.99062499999999</v>
      </c>
      <c r="O39">
        <v>119.337328</v>
      </c>
      <c r="P39">
        <v>134.43414999999999</v>
      </c>
      <c r="Q39">
        <v>16.605429999999998</v>
      </c>
      <c r="R39">
        <v>33.218195000000001</v>
      </c>
      <c r="S39">
        <v>20.792854999999999</v>
      </c>
      <c r="T39">
        <v>0</v>
      </c>
      <c r="U39">
        <v>336.760875</v>
      </c>
      <c r="V39">
        <v>10.258432000000001</v>
      </c>
      <c r="W39">
        <v>28.420021999999999</v>
      </c>
      <c r="X39">
        <v>120.673154</v>
      </c>
      <c r="Y39">
        <v>0</v>
      </c>
      <c r="Z39">
        <v>12.648834000000001</v>
      </c>
      <c r="AA39">
        <v>41.166899999999998</v>
      </c>
      <c r="AB39">
        <v>12.709089000000001</v>
      </c>
      <c r="AC39">
        <v>18.678231</v>
      </c>
      <c r="AD39">
        <v>26.387636000000001</v>
      </c>
      <c r="AE39">
        <v>47.706277</v>
      </c>
      <c r="AF39">
        <v>18.554055000000002</v>
      </c>
      <c r="AG39">
        <v>18.448098000000002</v>
      </c>
      <c r="AH39">
        <v>82.703878000000003</v>
      </c>
      <c r="AI39">
        <v>13.512895</v>
      </c>
      <c r="AJ39">
        <v>0</v>
      </c>
      <c r="AK39">
        <v>48.983400000000003</v>
      </c>
      <c r="AL39">
        <v>33.639899999999997</v>
      </c>
      <c r="AM39">
        <v>15.189162</v>
      </c>
      <c r="AN39">
        <v>0.75687800000000005</v>
      </c>
      <c r="AO39">
        <v>23.264220000000002</v>
      </c>
      <c r="AP39">
        <v>9.1476209999999991</v>
      </c>
      <c r="AQ39">
        <v>45.049095000000001</v>
      </c>
      <c r="AR39">
        <v>10.653600000000001</v>
      </c>
      <c r="AS39">
        <v>0</v>
      </c>
      <c r="AT39">
        <v>14.471912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75.639999999999986</v>
      </c>
      <c r="BA39">
        <f t="shared" si="1"/>
        <v>2069.0112600000007</v>
      </c>
      <c r="BD39">
        <v>22.46</v>
      </c>
      <c r="BE39">
        <v>7.12</v>
      </c>
      <c r="BF39">
        <v>0.87</v>
      </c>
      <c r="BG39">
        <v>1.9</v>
      </c>
      <c r="BH39">
        <v>5.42</v>
      </c>
      <c r="BI39">
        <v>6.69</v>
      </c>
      <c r="BJ39">
        <v>1.57</v>
      </c>
      <c r="BK39">
        <v>3.91</v>
      </c>
      <c r="BL39">
        <v>0.95</v>
      </c>
      <c r="BM39">
        <v>0</v>
      </c>
      <c r="BN39">
        <v>0.48</v>
      </c>
      <c r="BO39">
        <v>15.12</v>
      </c>
      <c r="BP39">
        <v>3.72</v>
      </c>
      <c r="BQ39">
        <v>4.24</v>
      </c>
      <c r="BR39">
        <v>1</v>
      </c>
      <c r="BS39">
        <v>0.19</v>
      </c>
      <c r="BT39">
        <v>0</v>
      </c>
      <c r="BU39">
        <v>0</v>
      </c>
      <c r="BV39">
        <v>0</v>
      </c>
      <c r="BW39">
        <f t="shared" si="2"/>
        <v>75.639999999999986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177.613461</v>
      </c>
      <c r="L40">
        <v>339.620881</v>
      </c>
      <c r="M40">
        <v>44.39</v>
      </c>
      <c r="N40">
        <v>113.99062499999999</v>
      </c>
      <c r="O40">
        <v>119.337328</v>
      </c>
      <c r="P40">
        <v>134.43414999999999</v>
      </c>
      <c r="Q40">
        <v>16.605429999999998</v>
      </c>
      <c r="R40">
        <v>33.218195000000001</v>
      </c>
      <c r="S40">
        <v>20.792854999999999</v>
      </c>
      <c r="T40">
        <v>0</v>
      </c>
      <c r="U40">
        <v>336.760875</v>
      </c>
      <c r="V40">
        <v>10.258432000000001</v>
      </c>
      <c r="W40">
        <v>28.420021999999999</v>
      </c>
      <c r="X40">
        <v>120.673154</v>
      </c>
      <c r="Y40">
        <v>0</v>
      </c>
      <c r="Z40">
        <v>12.648834000000001</v>
      </c>
      <c r="AA40">
        <v>41.166899999999998</v>
      </c>
      <c r="AB40">
        <v>12.709089000000001</v>
      </c>
      <c r="AC40">
        <v>18.678231</v>
      </c>
      <c r="AD40">
        <v>26.387636000000001</v>
      </c>
      <c r="AE40">
        <v>47.706277</v>
      </c>
      <c r="AF40">
        <v>18.554055000000002</v>
      </c>
      <c r="AG40">
        <v>18.448098000000002</v>
      </c>
      <c r="AH40">
        <v>82.703878000000003</v>
      </c>
      <c r="AI40">
        <v>13.512895</v>
      </c>
      <c r="AJ40">
        <v>0</v>
      </c>
      <c r="AK40">
        <v>48.983400000000003</v>
      </c>
      <c r="AL40">
        <v>33.639899999999997</v>
      </c>
      <c r="AM40">
        <v>15.189162</v>
      </c>
      <c r="AN40">
        <v>0.75687800000000005</v>
      </c>
      <c r="AO40">
        <v>23.264220000000002</v>
      </c>
      <c r="AP40">
        <v>9.1476209999999991</v>
      </c>
      <c r="AQ40">
        <v>45.049095000000001</v>
      </c>
      <c r="AR40">
        <v>10.653600000000001</v>
      </c>
      <c r="AS40">
        <v>0</v>
      </c>
      <c r="AT40">
        <v>14.471912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75.649999999999991</v>
      </c>
      <c r="BA40">
        <f t="shared" si="1"/>
        <v>2065.4370890000005</v>
      </c>
      <c r="BD40">
        <v>22.46</v>
      </c>
      <c r="BE40">
        <v>7.12</v>
      </c>
      <c r="BF40">
        <v>0.87</v>
      </c>
      <c r="BG40">
        <v>1.9</v>
      </c>
      <c r="BH40">
        <v>5.42</v>
      </c>
      <c r="BI40">
        <v>6.69</v>
      </c>
      <c r="BJ40">
        <v>1.58</v>
      </c>
      <c r="BK40">
        <v>3.91</v>
      </c>
      <c r="BL40">
        <v>0.95</v>
      </c>
      <c r="BM40">
        <v>0</v>
      </c>
      <c r="BN40">
        <v>0.48</v>
      </c>
      <c r="BO40">
        <v>15.12</v>
      </c>
      <c r="BP40">
        <v>3.72</v>
      </c>
      <c r="BQ40">
        <v>4.24</v>
      </c>
      <c r="BR40">
        <v>1</v>
      </c>
      <c r="BS40">
        <v>0.19</v>
      </c>
      <c r="BT40">
        <v>0</v>
      </c>
      <c r="BU40">
        <v>0</v>
      </c>
      <c r="BV40">
        <v>0</v>
      </c>
      <c r="BW40">
        <f t="shared" si="2"/>
        <v>75.649999999999991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180.47256300000001</v>
      </c>
      <c r="L41">
        <v>350.89330000000001</v>
      </c>
      <c r="M41">
        <v>44.39</v>
      </c>
      <c r="N41">
        <v>113.99062499999999</v>
      </c>
      <c r="O41">
        <v>119.337328</v>
      </c>
      <c r="P41">
        <v>134.43414999999999</v>
      </c>
      <c r="Q41">
        <v>16.605429999999998</v>
      </c>
      <c r="R41">
        <v>33.218195000000001</v>
      </c>
      <c r="S41">
        <v>20.792854999999999</v>
      </c>
      <c r="T41">
        <v>0</v>
      </c>
      <c r="U41">
        <v>336.760875</v>
      </c>
      <c r="V41">
        <v>10.258432000000001</v>
      </c>
      <c r="W41">
        <v>28.420021999999999</v>
      </c>
      <c r="X41">
        <v>120.673154</v>
      </c>
      <c r="Y41">
        <v>0</v>
      </c>
      <c r="Z41">
        <v>12.648834000000001</v>
      </c>
      <c r="AA41">
        <v>41.166899999999998</v>
      </c>
      <c r="AB41">
        <v>25.418177</v>
      </c>
      <c r="AC41">
        <v>18.678231</v>
      </c>
      <c r="AD41">
        <v>26.387636000000001</v>
      </c>
      <c r="AE41">
        <v>47.706277</v>
      </c>
      <c r="AF41">
        <v>18.554055000000002</v>
      </c>
      <c r="AG41">
        <v>18.448098000000002</v>
      </c>
      <c r="AH41">
        <v>82.703878000000003</v>
      </c>
      <c r="AI41">
        <v>13.512895</v>
      </c>
      <c r="AJ41">
        <v>0</v>
      </c>
      <c r="AK41">
        <v>48.983400000000003</v>
      </c>
      <c r="AL41">
        <v>33.639899999999997</v>
      </c>
      <c r="AM41">
        <v>15.189162</v>
      </c>
      <c r="AN41">
        <v>0.75687800000000005</v>
      </c>
      <c r="AO41">
        <v>21.27825</v>
      </c>
      <c r="AP41">
        <v>9.1476209999999991</v>
      </c>
      <c r="AQ41">
        <v>45.049095000000001</v>
      </c>
      <c r="AR41">
        <v>14.915039999999999</v>
      </c>
      <c r="AS41">
        <v>0</v>
      </c>
      <c r="AT41">
        <v>14.471912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75.789999999999992</v>
      </c>
      <c r="BA41">
        <f t="shared" si="1"/>
        <v>2094.6931680000007</v>
      </c>
      <c r="BD41">
        <v>22.46</v>
      </c>
      <c r="BE41">
        <v>7.12</v>
      </c>
      <c r="BF41">
        <v>0.87</v>
      </c>
      <c r="BG41">
        <v>1.9</v>
      </c>
      <c r="BH41">
        <v>5.42</v>
      </c>
      <c r="BI41">
        <v>6.69</v>
      </c>
      <c r="BJ41">
        <v>1.58</v>
      </c>
      <c r="BK41">
        <v>3.91</v>
      </c>
      <c r="BL41">
        <v>1.0900000000000001</v>
      </c>
      <c r="BM41">
        <v>0</v>
      </c>
      <c r="BN41">
        <v>0.48</v>
      </c>
      <c r="BO41">
        <v>15.12</v>
      </c>
      <c r="BP41">
        <v>3.72</v>
      </c>
      <c r="BQ41">
        <v>4.24</v>
      </c>
      <c r="BR41">
        <v>1</v>
      </c>
      <c r="BS41">
        <v>0.19</v>
      </c>
      <c r="BT41">
        <v>0</v>
      </c>
      <c r="BU41">
        <v>0</v>
      </c>
      <c r="BV41">
        <v>0</v>
      </c>
      <c r="BW41">
        <f t="shared" si="2"/>
        <v>75.789999999999992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180.47256300000001</v>
      </c>
      <c r="L42">
        <v>389.49329999999998</v>
      </c>
      <c r="M42">
        <v>44.39</v>
      </c>
      <c r="N42">
        <v>113.99062499999999</v>
      </c>
      <c r="O42">
        <v>119.337328</v>
      </c>
      <c r="P42">
        <v>134.43414999999999</v>
      </c>
      <c r="Q42">
        <v>16.605429999999998</v>
      </c>
      <c r="R42">
        <v>33.218195000000001</v>
      </c>
      <c r="S42">
        <v>20.792854999999999</v>
      </c>
      <c r="T42">
        <v>0</v>
      </c>
      <c r="U42">
        <v>336.760875</v>
      </c>
      <c r="V42">
        <v>10.258432000000001</v>
      </c>
      <c r="W42">
        <v>28.420021999999999</v>
      </c>
      <c r="X42">
        <v>120.673154</v>
      </c>
      <c r="Y42">
        <v>0</v>
      </c>
      <c r="Z42">
        <v>12.648834000000001</v>
      </c>
      <c r="AA42">
        <v>41.166899999999998</v>
      </c>
      <c r="AB42">
        <v>25.418177</v>
      </c>
      <c r="AC42">
        <v>18.678231</v>
      </c>
      <c r="AD42">
        <v>26.387636000000001</v>
      </c>
      <c r="AE42">
        <v>47.706277</v>
      </c>
      <c r="AF42">
        <v>18.554055000000002</v>
      </c>
      <c r="AG42">
        <v>18.448098000000002</v>
      </c>
      <c r="AH42">
        <v>82.703878000000003</v>
      </c>
      <c r="AI42">
        <v>13.512895</v>
      </c>
      <c r="AJ42">
        <v>0</v>
      </c>
      <c r="AK42">
        <v>48.983400000000003</v>
      </c>
      <c r="AL42">
        <v>33.639899999999997</v>
      </c>
      <c r="AM42">
        <v>15.189162</v>
      </c>
      <c r="AN42">
        <v>0.75687800000000005</v>
      </c>
      <c r="AO42">
        <v>21.27825</v>
      </c>
      <c r="AP42">
        <v>9.1476209999999991</v>
      </c>
      <c r="AQ42">
        <v>45.049095000000001</v>
      </c>
      <c r="AR42">
        <v>14.915039999999999</v>
      </c>
      <c r="AS42">
        <v>0</v>
      </c>
      <c r="AT42">
        <v>14.471912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75.849999999999994</v>
      </c>
      <c r="BA42">
        <f t="shared" si="1"/>
        <v>2133.3531680000006</v>
      </c>
      <c r="BD42">
        <v>22.46</v>
      </c>
      <c r="BE42">
        <v>7.12</v>
      </c>
      <c r="BF42">
        <v>0.87</v>
      </c>
      <c r="BG42">
        <v>1.9</v>
      </c>
      <c r="BH42">
        <v>5.42</v>
      </c>
      <c r="BI42">
        <v>6.69</v>
      </c>
      <c r="BJ42">
        <v>1.58</v>
      </c>
      <c r="BK42">
        <v>3.95</v>
      </c>
      <c r="BL42">
        <v>1.1100000000000001</v>
      </c>
      <c r="BM42">
        <v>0</v>
      </c>
      <c r="BN42">
        <v>0.48</v>
      </c>
      <c r="BO42">
        <v>15.12</v>
      </c>
      <c r="BP42">
        <v>3.72</v>
      </c>
      <c r="BQ42">
        <v>4.24</v>
      </c>
      <c r="BR42">
        <v>1</v>
      </c>
      <c r="BS42">
        <v>0.19</v>
      </c>
      <c r="BT42">
        <v>0</v>
      </c>
      <c r="BU42">
        <v>0</v>
      </c>
      <c r="BV42">
        <v>0</v>
      </c>
      <c r="BW42">
        <f t="shared" si="2"/>
        <v>75.849999999999994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180.47256300000001</v>
      </c>
      <c r="L43">
        <v>418.44330000000002</v>
      </c>
      <c r="M43">
        <v>44.39</v>
      </c>
      <c r="N43">
        <v>113.99062499999999</v>
      </c>
      <c r="O43">
        <v>119.337328</v>
      </c>
      <c r="P43">
        <v>134.43414999999999</v>
      </c>
      <c r="Q43">
        <v>16.605429999999998</v>
      </c>
      <c r="R43">
        <v>33.218195000000001</v>
      </c>
      <c r="S43">
        <v>20.792854999999999</v>
      </c>
      <c r="T43">
        <v>0</v>
      </c>
      <c r="U43">
        <v>336.760875</v>
      </c>
      <c r="V43">
        <v>10.258432000000001</v>
      </c>
      <c r="W43">
        <v>28.420021999999999</v>
      </c>
      <c r="X43">
        <v>120.673154</v>
      </c>
      <c r="Y43">
        <v>0</v>
      </c>
      <c r="Z43">
        <v>12.648834000000001</v>
      </c>
      <c r="AA43">
        <v>41.166899999999998</v>
      </c>
      <c r="AB43">
        <v>25.418177</v>
      </c>
      <c r="AC43">
        <v>18.678231</v>
      </c>
      <c r="AD43">
        <v>26.387636000000001</v>
      </c>
      <c r="AE43">
        <v>47.706277</v>
      </c>
      <c r="AF43">
        <v>18.554055000000002</v>
      </c>
      <c r="AG43">
        <v>18.448098000000002</v>
      </c>
      <c r="AH43">
        <v>82.703878000000003</v>
      </c>
      <c r="AI43">
        <v>13.512895</v>
      </c>
      <c r="AJ43">
        <v>0</v>
      </c>
      <c r="AK43">
        <v>48.983400000000003</v>
      </c>
      <c r="AL43">
        <v>33.639899999999997</v>
      </c>
      <c r="AM43">
        <v>15.189162</v>
      </c>
      <c r="AN43">
        <v>0.75687800000000005</v>
      </c>
      <c r="AO43">
        <v>21.27825</v>
      </c>
      <c r="AP43">
        <v>9.1476209999999991</v>
      </c>
      <c r="AQ43">
        <v>45.049095000000001</v>
      </c>
      <c r="AR43">
        <v>14.915039999999999</v>
      </c>
      <c r="AS43">
        <v>0</v>
      </c>
      <c r="AT43">
        <v>14.471912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75.86999999999999</v>
      </c>
      <c r="BA43">
        <f t="shared" si="1"/>
        <v>2162.3231679999999</v>
      </c>
      <c r="BD43">
        <v>22.46</v>
      </c>
      <c r="BE43">
        <v>7.12</v>
      </c>
      <c r="BF43">
        <v>0.87</v>
      </c>
      <c r="BG43">
        <v>1.9</v>
      </c>
      <c r="BH43">
        <v>5.42</v>
      </c>
      <c r="BI43">
        <v>6.69</v>
      </c>
      <c r="BJ43">
        <v>1.6</v>
      </c>
      <c r="BK43">
        <v>3.95</v>
      </c>
      <c r="BL43">
        <v>1.1100000000000001</v>
      </c>
      <c r="BM43">
        <v>0</v>
      </c>
      <c r="BN43">
        <v>0.48</v>
      </c>
      <c r="BO43">
        <v>15.12</v>
      </c>
      <c r="BP43">
        <v>3.72</v>
      </c>
      <c r="BQ43">
        <v>4.24</v>
      </c>
      <c r="BR43">
        <v>1</v>
      </c>
      <c r="BS43">
        <v>0.19</v>
      </c>
      <c r="BT43">
        <v>0</v>
      </c>
      <c r="BU43">
        <v>0</v>
      </c>
      <c r="BV43">
        <v>0</v>
      </c>
      <c r="BW43">
        <f t="shared" si="2"/>
        <v>75.86999999999999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180.47256300000001</v>
      </c>
      <c r="L44">
        <v>428.0933</v>
      </c>
      <c r="M44">
        <v>44.39</v>
      </c>
      <c r="N44">
        <v>113.99062499999999</v>
      </c>
      <c r="O44">
        <v>119.337328</v>
      </c>
      <c r="P44">
        <v>134.43414999999999</v>
      </c>
      <c r="Q44">
        <v>16.605429999999998</v>
      </c>
      <c r="R44">
        <v>33.218195000000001</v>
      </c>
      <c r="S44">
        <v>20.792854999999999</v>
      </c>
      <c r="T44">
        <v>0</v>
      </c>
      <c r="U44">
        <v>336.760875</v>
      </c>
      <c r="V44">
        <v>10.258432000000001</v>
      </c>
      <c r="W44">
        <v>28.420021999999999</v>
      </c>
      <c r="X44">
        <v>120.673154</v>
      </c>
      <c r="Y44">
        <v>0</v>
      </c>
      <c r="Z44">
        <v>12.648834000000001</v>
      </c>
      <c r="AA44">
        <v>41.166899999999998</v>
      </c>
      <c r="AB44">
        <v>25.418177</v>
      </c>
      <c r="AC44">
        <v>18.678231</v>
      </c>
      <c r="AD44">
        <v>26.387636000000001</v>
      </c>
      <c r="AE44">
        <v>47.706277</v>
      </c>
      <c r="AF44">
        <v>18.554055000000002</v>
      </c>
      <c r="AG44">
        <v>18.448098000000002</v>
      </c>
      <c r="AH44">
        <v>82.703878000000003</v>
      </c>
      <c r="AI44">
        <v>13.512895</v>
      </c>
      <c r="AJ44">
        <v>0</v>
      </c>
      <c r="AK44">
        <v>48.983400000000003</v>
      </c>
      <c r="AL44">
        <v>33.639899999999997</v>
      </c>
      <c r="AM44">
        <v>15.189162</v>
      </c>
      <c r="AN44">
        <v>0.75687800000000005</v>
      </c>
      <c r="AO44">
        <v>21.27825</v>
      </c>
      <c r="AP44">
        <v>9.1476209999999991</v>
      </c>
      <c r="AQ44">
        <v>30.032730000000001</v>
      </c>
      <c r="AR44">
        <v>14.915039999999999</v>
      </c>
      <c r="AS44">
        <v>0</v>
      </c>
      <c r="AT44">
        <v>14.471912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75.97999999999999</v>
      </c>
      <c r="BA44">
        <f t="shared" si="1"/>
        <v>2157.0668030000002</v>
      </c>
      <c r="BD44">
        <v>22.46</v>
      </c>
      <c r="BE44">
        <v>7.12</v>
      </c>
      <c r="BF44">
        <v>0.87</v>
      </c>
      <c r="BG44">
        <v>1.9</v>
      </c>
      <c r="BH44">
        <v>5.42</v>
      </c>
      <c r="BI44">
        <v>6.69</v>
      </c>
      <c r="BJ44">
        <v>1.6</v>
      </c>
      <c r="BK44">
        <v>4.03</v>
      </c>
      <c r="BL44">
        <v>1.1399999999999999</v>
      </c>
      <c r="BM44">
        <v>0</v>
      </c>
      <c r="BN44">
        <v>0.48</v>
      </c>
      <c r="BO44">
        <v>15.12</v>
      </c>
      <c r="BP44">
        <v>3.72</v>
      </c>
      <c r="BQ44">
        <v>4.24</v>
      </c>
      <c r="BR44">
        <v>1</v>
      </c>
      <c r="BS44">
        <v>0.19</v>
      </c>
      <c r="BT44">
        <v>0</v>
      </c>
      <c r="BU44">
        <v>0</v>
      </c>
      <c r="BV44">
        <v>0</v>
      </c>
      <c r="BW44">
        <f t="shared" si="2"/>
        <v>75.97999999999999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180.47256300000001</v>
      </c>
      <c r="L45">
        <v>447.39330000000001</v>
      </c>
      <c r="M45">
        <v>44.39</v>
      </c>
      <c r="N45">
        <v>113.99062499999999</v>
      </c>
      <c r="O45">
        <v>119.337328</v>
      </c>
      <c r="P45">
        <v>134.43414999999999</v>
      </c>
      <c r="Q45">
        <v>16.605429999999998</v>
      </c>
      <c r="R45">
        <v>33.218195000000001</v>
      </c>
      <c r="S45">
        <v>20.792854999999999</v>
      </c>
      <c r="T45">
        <v>0</v>
      </c>
      <c r="U45">
        <v>336.760875</v>
      </c>
      <c r="V45">
        <v>10.258432000000001</v>
      </c>
      <c r="W45">
        <v>28.420021999999999</v>
      </c>
      <c r="X45">
        <v>120.673154</v>
      </c>
      <c r="Y45">
        <v>0</v>
      </c>
      <c r="Z45">
        <v>12.648834000000001</v>
      </c>
      <c r="AA45">
        <v>41.166899999999998</v>
      </c>
      <c r="AB45">
        <v>25.418177</v>
      </c>
      <c r="AC45">
        <v>18.678231</v>
      </c>
      <c r="AD45">
        <v>26.387636000000001</v>
      </c>
      <c r="AE45">
        <v>47.706277</v>
      </c>
      <c r="AF45">
        <v>18.554055000000002</v>
      </c>
      <c r="AG45">
        <v>18.448098000000002</v>
      </c>
      <c r="AH45">
        <v>82.703878000000003</v>
      </c>
      <c r="AI45">
        <v>13.512895</v>
      </c>
      <c r="AJ45">
        <v>0</v>
      </c>
      <c r="AK45">
        <v>48.983400000000003</v>
      </c>
      <c r="AL45">
        <v>33.639899999999997</v>
      </c>
      <c r="AM45">
        <v>15.189162</v>
      </c>
      <c r="AN45">
        <v>0.75687800000000005</v>
      </c>
      <c r="AO45">
        <v>21.27825</v>
      </c>
      <c r="AP45">
        <v>9.1476209999999991</v>
      </c>
      <c r="AQ45">
        <v>15.016365</v>
      </c>
      <c r="AR45">
        <v>14.915039999999999</v>
      </c>
      <c r="AS45">
        <v>0</v>
      </c>
      <c r="AT45">
        <v>14.471912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76.08</v>
      </c>
      <c r="BA45">
        <f t="shared" si="1"/>
        <v>2161.4504379999998</v>
      </c>
      <c r="BD45">
        <v>22.46</v>
      </c>
      <c r="BE45">
        <v>7.12</v>
      </c>
      <c r="BF45">
        <v>0.87</v>
      </c>
      <c r="BG45">
        <v>1.9</v>
      </c>
      <c r="BH45">
        <v>5.42</v>
      </c>
      <c r="BI45">
        <v>6.69</v>
      </c>
      <c r="BJ45">
        <v>1.6</v>
      </c>
      <c r="BK45">
        <v>4.03</v>
      </c>
      <c r="BL45">
        <v>1.1399999999999999</v>
      </c>
      <c r="BM45">
        <v>0.1</v>
      </c>
      <c r="BN45">
        <v>0.48</v>
      </c>
      <c r="BO45">
        <v>15.12</v>
      </c>
      <c r="BP45">
        <v>3.72</v>
      </c>
      <c r="BQ45">
        <v>4.24</v>
      </c>
      <c r="BR45">
        <v>1</v>
      </c>
      <c r="BS45">
        <v>0.19</v>
      </c>
      <c r="BT45">
        <v>0</v>
      </c>
      <c r="BU45">
        <v>0</v>
      </c>
      <c r="BV45">
        <v>0</v>
      </c>
      <c r="BW45">
        <f t="shared" si="2"/>
        <v>76.08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180.47256300000001</v>
      </c>
      <c r="L46">
        <v>466.69330000000002</v>
      </c>
      <c r="M46">
        <v>44.39</v>
      </c>
      <c r="N46">
        <v>113.99062499999999</v>
      </c>
      <c r="O46">
        <v>119.337328</v>
      </c>
      <c r="P46">
        <v>134.43414999999999</v>
      </c>
      <c r="Q46">
        <v>16.605429999999998</v>
      </c>
      <c r="R46">
        <v>33.218195000000001</v>
      </c>
      <c r="S46">
        <v>20.792854999999999</v>
      </c>
      <c r="T46">
        <v>0</v>
      </c>
      <c r="U46">
        <v>336.760875</v>
      </c>
      <c r="V46">
        <v>10.258432000000001</v>
      </c>
      <c r="W46">
        <v>28.420021999999999</v>
      </c>
      <c r="X46">
        <v>120.673154</v>
      </c>
      <c r="Y46">
        <v>0</v>
      </c>
      <c r="Z46">
        <v>12.648834000000001</v>
      </c>
      <c r="AA46">
        <v>41.166899999999998</v>
      </c>
      <c r="AB46">
        <v>25.418177</v>
      </c>
      <c r="AC46">
        <v>18.678231</v>
      </c>
      <c r="AD46">
        <v>26.387636000000001</v>
      </c>
      <c r="AE46">
        <v>47.706277</v>
      </c>
      <c r="AF46">
        <v>18.554055000000002</v>
      </c>
      <c r="AG46">
        <v>18.448098000000002</v>
      </c>
      <c r="AH46">
        <v>82.703878000000003</v>
      </c>
      <c r="AI46">
        <v>13.512895</v>
      </c>
      <c r="AJ46">
        <v>0</v>
      </c>
      <c r="AK46">
        <v>48.983400000000003</v>
      </c>
      <c r="AL46">
        <v>33.639899999999997</v>
      </c>
      <c r="AM46">
        <v>15.189162</v>
      </c>
      <c r="AN46">
        <v>0.75687800000000005</v>
      </c>
      <c r="AO46">
        <v>21.27825</v>
      </c>
      <c r="AP46">
        <v>9.1476209999999991</v>
      </c>
      <c r="AQ46">
        <v>0</v>
      </c>
      <c r="AR46">
        <v>14.915039999999999</v>
      </c>
      <c r="AS46">
        <v>0</v>
      </c>
      <c r="AT46">
        <v>14.471912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76.16</v>
      </c>
      <c r="BA46">
        <f t="shared" si="1"/>
        <v>2165.814073</v>
      </c>
      <c r="BD46">
        <v>22.46</v>
      </c>
      <c r="BE46">
        <v>7.12</v>
      </c>
      <c r="BF46">
        <v>0.87</v>
      </c>
      <c r="BG46">
        <v>1.9</v>
      </c>
      <c r="BH46">
        <v>5.42</v>
      </c>
      <c r="BI46">
        <v>6.69</v>
      </c>
      <c r="BJ46">
        <v>1.6</v>
      </c>
      <c r="BK46">
        <v>4.03</v>
      </c>
      <c r="BL46">
        <v>1.1399999999999999</v>
      </c>
      <c r="BM46">
        <v>0.18</v>
      </c>
      <c r="BN46">
        <v>0.48</v>
      </c>
      <c r="BO46">
        <v>15.12</v>
      </c>
      <c r="BP46">
        <v>3.72</v>
      </c>
      <c r="BQ46">
        <v>4.24</v>
      </c>
      <c r="BR46">
        <v>1</v>
      </c>
      <c r="BS46">
        <v>0.19</v>
      </c>
      <c r="BT46">
        <v>0</v>
      </c>
      <c r="BU46">
        <v>0</v>
      </c>
      <c r="BV46">
        <v>0</v>
      </c>
      <c r="BW46">
        <f t="shared" si="2"/>
        <v>76.16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180.47256300000001</v>
      </c>
      <c r="L47">
        <v>476.3433</v>
      </c>
      <c r="M47">
        <v>44.39</v>
      </c>
      <c r="N47">
        <v>113.99062499999999</v>
      </c>
      <c r="O47">
        <v>119.337328</v>
      </c>
      <c r="P47">
        <v>134.43414999999999</v>
      </c>
      <c r="Q47">
        <v>16.605429999999998</v>
      </c>
      <c r="R47">
        <v>33.218195000000001</v>
      </c>
      <c r="S47">
        <v>20.792854999999999</v>
      </c>
      <c r="T47">
        <v>0</v>
      </c>
      <c r="U47">
        <v>336.760875</v>
      </c>
      <c r="V47">
        <v>10.258432000000001</v>
      </c>
      <c r="W47">
        <v>28.420021999999999</v>
      </c>
      <c r="X47">
        <v>120.673154</v>
      </c>
      <c r="Y47">
        <v>0</v>
      </c>
      <c r="Z47">
        <v>12.648834000000001</v>
      </c>
      <c r="AA47">
        <v>41.166899999999998</v>
      </c>
      <c r="AB47">
        <v>25.418177</v>
      </c>
      <c r="AC47">
        <v>18.678231</v>
      </c>
      <c r="AD47">
        <v>26.387636000000001</v>
      </c>
      <c r="AE47">
        <v>47.706277</v>
      </c>
      <c r="AF47">
        <v>18.554055000000002</v>
      </c>
      <c r="AG47">
        <v>18.448098000000002</v>
      </c>
      <c r="AH47">
        <v>77.677674999999994</v>
      </c>
      <c r="AI47">
        <v>0</v>
      </c>
      <c r="AJ47">
        <v>0</v>
      </c>
      <c r="AK47">
        <v>48.983400000000003</v>
      </c>
      <c r="AL47">
        <v>33.639899999999997</v>
      </c>
      <c r="AM47">
        <v>15.189162</v>
      </c>
      <c r="AN47">
        <v>0.75687800000000005</v>
      </c>
      <c r="AO47">
        <v>21.27825</v>
      </c>
      <c r="AP47">
        <v>9.1476209999999991</v>
      </c>
      <c r="AQ47">
        <v>0</v>
      </c>
      <c r="AR47">
        <v>14.915039999999999</v>
      </c>
      <c r="AS47">
        <v>0</v>
      </c>
      <c r="AT47">
        <v>14.471912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76.179999999999993</v>
      </c>
      <c r="BA47">
        <f t="shared" si="1"/>
        <v>2156.9449749999994</v>
      </c>
      <c r="BD47">
        <v>22.46</v>
      </c>
      <c r="BE47">
        <v>7.12</v>
      </c>
      <c r="BF47">
        <v>0.89</v>
      </c>
      <c r="BG47">
        <v>1.9</v>
      </c>
      <c r="BH47">
        <v>5.42</v>
      </c>
      <c r="BI47">
        <v>6.69</v>
      </c>
      <c r="BJ47">
        <v>1.53</v>
      </c>
      <c r="BK47">
        <v>4.03</v>
      </c>
      <c r="BL47">
        <v>1.1399999999999999</v>
      </c>
      <c r="BM47">
        <v>0.25</v>
      </c>
      <c r="BN47">
        <v>0.48</v>
      </c>
      <c r="BO47">
        <v>15.12</v>
      </c>
      <c r="BP47">
        <v>3.72</v>
      </c>
      <c r="BQ47">
        <v>4.24</v>
      </c>
      <c r="BR47">
        <v>1</v>
      </c>
      <c r="BS47">
        <v>0.19</v>
      </c>
      <c r="BT47">
        <v>0</v>
      </c>
      <c r="BU47">
        <v>0</v>
      </c>
      <c r="BV47">
        <v>0</v>
      </c>
      <c r="BW47">
        <f t="shared" si="2"/>
        <v>76.179999999999993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180.47256300000001</v>
      </c>
      <c r="L48">
        <v>476.3433</v>
      </c>
      <c r="M48">
        <v>44.39</v>
      </c>
      <c r="N48">
        <v>113.99062499999999</v>
      </c>
      <c r="O48">
        <v>119.337328</v>
      </c>
      <c r="P48">
        <v>134.43414999999999</v>
      </c>
      <c r="Q48">
        <v>16.605429999999998</v>
      </c>
      <c r="R48">
        <v>33.218195000000001</v>
      </c>
      <c r="S48">
        <v>20.792854999999999</v>
      </c>
      <c r="T48">
        <v>0</v>
      </c>
      <c r="U48">
        <v>336.760875</v>
      </c>
      <c r="V48">
        <v>10.258432000000001</v>
      </c>
      <c r="W48">
        <v>28.420021999999999</v>
      </c>
      <c r="X48">
        <v>120.673154</v>
      </c>
      <c r="Y48">
        <v>0</v>
      </c>
      <c r="Z48">
        <v>12.648834000000001</v>
      </c>
      <c r="AA48">
        <v>41.166899999999998</v>
      </c>
      <c r="AB48">
        <v>25.418177</v>
      </c>
      <c r="AC48">
        <v>18.678231</v>
      </c>
      <c r="AD48">
        <v>26.387636000000001</v>
      </c>
      <c r="AE48">
        <v>47.706277</v>
      </c>
      <c r="AF48">
        <v>18.554055000000002</v>
      </c>
      <c r="AG48">
        <v>18.448098000000002</v>
      </c>
      <c r="AH48">
        <v>77.677674999999994</v>
      </c>
      <c r="AI48">
        <v>0</v>
      </c>
      <c r="AJ48">
        <v>0</v>
      </c>
      <c r="AK48">
        <v>48.983400000000003</v>
      </c>
      <c r="AL48">
        <v>33.639899999999997</v>
      </c>
      <c r="AM48">
        <v>15.189162</v>
      </c>
      <c r="AN48">
        <v>0.75687800000000005</v>
      </c>
      <c r="AO48">
        <v>21.27825</v>
      </c>
      <c r="AP48">
        <v>9.1476209999999991</v>
      </c>
      <c r="AQ48">
        <v>0</v>
      </c>
      <c r="AR48">
        <v>14.915039999999999</v>
      </c>
      <c r="AS48">
        <v>0</v>
      </c>
      <c r="AT48">
        <v>14.471912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76.22999999999999</v>
      </c>
      <c r="BA48">
        <f t="shared" si="1"/>
        <v>2156.9949749999996</v>
      </c>
      <c r="BD48">
        <v>22.46</v>
      </c>
      <c r="BE48">
        <v>7.12</v>
      </c>
      <c r="BF48">
        <v>0.89</v>
      </c>
      <c r="BG48">
        <v>1.9</v>
      </c>
      <c r="BH48">
        <v>5.42</v>
      </c>
      <c r="BI48">
        <v>6.69</v>
      </c>
      <c r="BJ48">
        <v>1.53</v>
      </c>
      <c r="BK48">
        <v>4.03</v>
      </c>
      <c r="BL48">
        <v>1.1399999999999999</v>
      </c>
      <c r="BM48">
        <v>0.3</v>
      </c>
      <c r="BN48">
        <v>0.48</v>
      </c>
      <c r="BO48">
        <v>15.12</v>
      </c>
      <c r="BP48">
        <v>3.72</v>
      </c>
      <c r="BQ48">
        <v>4.24</v>
      </c>
      <c r="BR48">
        <v>1</v>
      </c>
      <c r="BS48">
        <v>0.19</v>
      </c>
      <c r="BT48">
        <v>0</v>
      </c>
      <c r="BU48">
        <v>0</v>
      </c>
      <c r="BV48">
        <v>0</v>
      </c>
      <c r="BW48">
        <f t="shared" si="2"/>
        <v>76.22999999999999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180.47256300000001</v>
      </c>
      <c r="L49">
        <v>476.3433</v>
      </c>
      <c r="M49">
        <v>44.39</v>
      </c>
      <c r="N49">
        <v>113.99062499999999</v>
      </c>
      <c r="O49">
        <v>119.337328</v>
      </c>
      <c r="P49">
        <v>134.43414999999999</v>
      </c>
      <c r="Q49">
        <v>16.605429999999998</v>
      </c>
      <c r="R49">
        <v>33.218195000000001</v>
      </c>
      <c r="S49">
        <v>20.792854999999999</v>
      </c>
      <c r="T49">
        <v>0</v>
      </c>
      <c r="U49">
        <v>336.760875</v>
      </c>
      <c r="V49">
        <v>10.258432000000001</v>
      </c>
      <c r="W49">
        <v>28.420021999999999</v>
      </c>
      <c r="X49">
        <v>120.673154</v>
      </c>
      <c r="Y49">
        <v>0</v>
      </c>
      <c r="Z49">
        <v>12.648834000000001</v>
      </c>
      <c r="AA49">
        <v>41.166899999999998</v>
      </c>
      <c r="AB49">
        <v>25.418177</v>
      </c>
      <c r="AC49">
        <v>18.678231</v>
      </c>
      <c r="AD49">
        <v>26.387636000000001</v>
      </c>
      <c r="AE49">
        <v>47.706277</v>
      </c>
      <c r="AF49">
        <v>18.554055000000002</v>
      </c>
      <c r="AG49">
        <v>18.448098000000002</v>
      </c>
      <c r="AH49">
        <v>77.677674999999994</v>
      </c>
      <c r="AI49">
        <v>0</v>
      </c>
      <c r="AJ49">
        <v>0</v>
      </c>
      <c r="AK49">
        <v>48.983400000000003</v>
      </c>
      <c r="AL49">
        <v>33.639899999999997</v>
      </c>
      <c r="AM49">
        <v>15.189162</v>
      </c>
      <c r="AN49">
        <v>0.75687800000000005</v>
      </c>
      <c r="AO49">
        <v>21.27825</v>
      </c>
      <c r="AP49">
        <v>9.1476209999999991</v>
      </c>
      <c r="AQ49">
        <v>0</v>
      </c>
      <c r="AR49">
        <v>14.915039999999999</v>
      </c>
      <c r="AS49">
        <v>0</v>
      </c>
      <c r="AT49">
        <v>14.471912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76.669999999999987</v>
      </c>
      <c r="BA49">
        <f t="shared" si="1"/>
        <v>2157.4349749999997</v>
      </c>
      <c r="BD49">
        <v>22.46</v>
      </c>
      <c r="BE49">
        <v>7.12</v>
      </c>
      <c r="BF49">
        <v>0.93</v>
      </c>
      <c r="BG49">
        <v>1.9</v>
      </c>
      <c r="BH49">
        <v>5.42</v>
      </c>
      <c r="BI49">
        <v>6.69</v>
      </c>
      <c r="BJ49">
        <v>1.53</v>
      </c>
      <c r="BK49">
        <v>4.03</v>
      </c>
      <c r="BL49">
        <v>1.51</v>
      </c>
      <c r="BM49">
        <v>0.33</v>
      </c>
      <c r="BN49">
        <v>0.48</v>
      </c>
      <c r="BO49">
        <v>15.12</v>
      </c>
      <c r="BP49">
        <v>3.72</v>
      </c>
      <c r="BQ49">
        <v>4.24</v>
      </c>
      <c r="BR49">
        <v>1</v>
      </c>
      <c r="BS49">
        <v>0.19</v>
      </c>
      <c r="BT49">
        <v>0</v>
      </c>
      <c r="BU49">
        <v>0</v>
      </c>
      <c r="BV49">
        <v>0</v>
      </c>
      <c r="BW49">
        <f t="shared" si="2"/>
        <v>76.669999999999987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180.47256300000001</v>
      </c>
      <c r="L50">
        <v>476.3433</v>
      </c>
      <c r="M50">
        <v>44.39</v>
      </c>
      <c r="N50">
        <v>113.99062499999999</v>
      </c>
      <c r="O50">
        <v>119.337328</v>
      </c>
      <c r="P50">
        <v>134.43414999999999</v>
      </c>
      <c r="Q50">
        <v>16.605429999999998</v>
      </c>
      <c r="R50">
        <v>33.218195000000001</v>
      </c>
      <c r="S50">
        <v>20.792854999999999</v>
      </c>
      <c r="T50">
        <v>0</v>
      </c>
      <c r="U50">
        <v>336.760875</v>
      </c>
      <c r="V50">
        <v>10.258432000000001</v>
      </c>
      <c r="W50">
        <v>28.420021999999999</v>
      </c>
      <c r="X50">
        <v>120.673154</v>
      </c>
      <c r="Y50">
        <v>0</v>
      </c>
      <c r="Z50">
        <v>12.648834000000001</v>
      </c>
      <c r="AA50">
        <v>41.166899999999998</v>
      </c>
      <c r="AB50">
        <v>25.418177</v>
      </c>
      <c r="AC50">
        <v>18.678231</v>
      </c>
      <c r="AD50">
        <v>26.387636000000001</v>
      </c>
      <c r="AE50">
        <v>47.706277</v>
      </c>
      <c r="AF50">
        <v>18.554055000000002</v>
      </c>
      <c r="AG50">
        <v>18.448098000000002</v>
      </c>
      <c r="AH50">
        <v>77.677674999999994</v>
      </c>
      <c r="AI50">
        <v>0</v>
      </c>
      <c r="AJ50">
        <v>0</v>
      </c>
      <c r="AK50">
        <v>48.983400000000003</v>
      </c>
      <c r="AL50">
        <v>33.639899999999997</v>
      </c>
      <c r="AM50">
        <v>15.189162</v>
      </c>
      <c r="AN50">
        <v>0.75687800000000005</v>
      </c>
      <c r="AO50">
        <v>21.27825</v>
      </c>
      <c r="AP50">
        <v>9.1476209999999991</v>
      </c>
      <c r="AQ50">
        <v>0</v>
      </c>
      <c r="AR50">
        <v>14.915039999999999</v>
      </c>
      <c r="AS50">
        <v>0</v>
      </c>
      <c r="AT50">
        <v>14.471912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76.849999999999994</v>
      </c>
      <c r="BA50">
        <f t="shared" si="1"/>
        <v>2157.6149749999995</v>
      </c>
      <c r="BD50">
        <v>22.46</v>
      </c>
      <c r="BE50">
        <v>7.12</v>
      </c>
      <c r="BF50">
        <v>0.93</v>
      </c>
      <c r="BG50">
        <v>1.9</v>
      </c>
      <c r="BH50">
        <v>5.42</v>
      </c>
      <c r="BI50">
        <v>6.69</v>
      </c>
      <c r="BJ50">
        <v>1.49</v>
      </c>
      <c r="BK50">
        <v>4.03</v>
      </c>
      <c r="BL50">
        <v>1.51</v>
      </c>
      <c r="BM50">
        <v>0.55000000000000004</v>
      </c>
      <c r="BN50">
        <v>0.48</v>
      </c>
      <c r="BO50">
        <v>15.12</v>
      </c>
      <c r="BP50">
        <v>3.72</v>
      </c>
      <c r="BQ50">
        <v>4.24</v>
      </c>
      <c r="BR50">
        <v>1</v>
      </c>
      <c r="BS50">
        <v>0.19</v>
      </c>
      <c r="BT50">
        <v>0</v>
      </c>
      <c r="BU50">
        <v>0</v>
      </c>
      <c r="BV50">
        <v>0</v>
      </c>
      <c r="BW50">
        <f t="shared" si="2"/>
        <v>76.849999999999994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167.16965200000001</v>
      </c>
      <c r="L51">
        <v>474.1431</v>
      </c>
      <c r="M51">
        <v>44.39</v>
      </c>
      <c r="N51">
        <v>113.99062499999999</v>
      </c>
      <c r="O51">
        <v>119.337328</v>
      </c>
      <c r="P51">
        <v>134.43414999999999</v>
      </c>
      <c r="Q51">
        <v>16.605429999999998</v>
      </c>
      <c r="R51">
        <v>33.218195000000001</v>
      </c>
      <c r="S51">
        <v>20.792854999999999</v>
      </c>
      <c r="T51">
        <v>0</v>
      </c>
      <c r="U51">
        <v>336.760875</v>
      </c>
      <c r="V51">
        <v>10.258432000000001</v>
      </c>
      <c r="W51">
        <v>28.420021999999999</v>
      </c>
      <c r="X51">
        <v>120.673154</v>
      </c>
      <c r="Y51">
        <v>0</v>
      </c>
      <c r="Z51">
        <v>12.648834000000001</v>
      </c>
      <c r="AA51">
        <v>41.166899999999998</v>
      </c>
      <c r="AB51">
        <v>25.418177</v>
      </c>
      <c r="AC51">
        <v>18.678231</v>
      </c>
      <c r="AD51">
        <v>26.387636000000001</v>
      </c>
      <c r="AE51">
        <v>47.706277</v>
      </c>
      <c r="AF51">
        <v>18.554055000000002</v>
      </c>
      <c r="AG51">
        <v>18.448098000000002</v>
      </c>
      <c r="AH51">
        <v>77.677674999999994</v>
      </c>
      <c r="AI51">
        <v>0</v>
      </c>
      <c r="AJ51">
        <v>0</v>
      </c>
      <c r="AK51">
        <v>48.983400000000003</v>
      </c>
      <c r="AL51">
        <v>33.639899999999997</v>
      </c>
      <c r="AM51">
        <v>15.189162</v>
      </c>
      <c r="AN51">
        <v>0.75687800000000005</v>
      </c>
      <c r="AO51">
        <v>21.27825</v>
      </c>
      <c r="AP51">
        <v>9.1476209999999991</v>
      </c>
      <c r="AQ51">
        <v>0</v>
      </c>
      <c r="AR51">
        <v>14.915039999999999</v>
      </c>
      <c r="AS51">
        <v>0</v>
      </c>
      <c r="AT51">
        <v>14.248766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76.44</v>
      </c>
      <c r="BA51">
        <f t="shared" si="1"/>
        <v>2141.4787180000003</v>
      </c>
      <c r="BD51">
        <v>22.46</v>
      </c>
      <c r="BE51">
        <v>7.12</v>
      </c>
      <c r="BF51">
        <v>0.89</v>
      </c>
      <c r="BG51">
        <v>1.9</v>
      </c>
      <c r="BH51">
        <v>5.42</v>
      </c>
      <c r="BI51">
        <v>6.69</v>
      </c>
      <c r="BJ51">
        <v>1.49</v>
      </c>
      <c r="BK51">
        <v>4.03</v>
      </c>
      <c r="BL51">
        <v>1.1399999999999999</v>
      </c>
      <c r="BM51">
        <v>0.55000000000000004</v>
      </c>
      <c r="BN51">
        <v>0.48</v>
      </c>
      <c r="BO51">
        <v>15.12</v>
      </c>
      <c r="BP51">
        <v>3.72</v>
      </c>
      <c r="BQ51">
        <v>4.24</v>
      </c>
      <c r="BR51">
        <v>1</v>
      </c>
      <c r="BS51">
        <v>0.19</v>
      </c>
      <c r="BT51">
        <v>0</v>
      </c>
      <c r="BU51">
        <v>0</v>
      </c>
      <c r="BV51">
        <v>0</v>
      </c>
      <c r="BW51">
        <f t="shared" si="2"/>
        <v>76.44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134.543002</v>
      </c>
      <c r="L52">
        <v>474.1431</v>
      </c>
      <c r="M52">
        <v>44.39</v>
      </c>
      <c r="N52">
        <v>113.99062499999999</v>
      </c>
      <c r="O52">
        <v>119.337328</v>
      </c>
      <c r="P52">
        <v>134.43414999999999</v>
      </c>
      <c r="Q52">
        <v>16.605429999999998</v>
      </c>
      <c r="R52">
        <v>33.218195000000001</v>
      </c>
      <c r="S52">
        <v>20.792854999999999</v>
      </c>
      <c r="T52">
        <v>0</v>
      </c>
      <c r="U52">
        <v>336.760875</v>
      </c>
      <c r="V52">
        <v>10.258432000000001</v>
      </c>
      <c r="W52">
        <v>28.420021999999999</v>
      </c>
      <c r="X52">
        <v>120.673154</v>
      </c>
      <c r="Y52">
        <v>0</v>
      </c>
      <c r="Z52">
        <v>12.648834000000001</v>
      </c>
      <c r="AA52">
        <v>41.166899999999998</v>
      </c>
      <c r="AB52">
        <v>25.418177</v>
      </c>
      <c r="AC52">
        <v>18.678231</v>
      </c>
      <c r="AD52">
        <v>26.387636000000001</v>
      </c>
      <c r="AE52">
        <v>47.706277</v>
      </c>
      <c r="AF52">
        <v>18.554055000000002</v>
      </c>
      <c r="AG52">
        <v>18.448098000000002</v>
      </c>
      <c r="AH52">
        <v>77.677674999999994</v>
      </c>
      <c r="AI52">
        <v>0</v>
      </c>
      <c r="AJ52">
        <v>0</v>
      </c>
      <c r="AK52">
        <v>48.983400000000003</v>
      </c>
      <c r="AL52">
        <v>33.639899999999997</v>
      </c>
      <c r="AM52">
        <v>15.189162</v>
      </c>
      <c r="AN52">
        <v>0.75687800000000005</v>
      </c>
      <c r="AO52">
        <v>21.27825</v>
      </c>
      <c r="AP52">
        <v>9.1476209999999991</v>
      </c>
      <c r="AQ52">
        <v>0</v>
      </c>
      <c r="AR52">
        <v>14.915039999999999</v>
      </c>
      <c r="AS52">
        <v>0</v>
      </c>
      <c r="AT52">
        <v>14.471912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76.459999999999994</v>
      </c>
      <c r="BA52">
        <f t="shared" si="1"/>
        <v>2109.0952139999999</v>
      </c>
      <c r="BD52">
        <v>22.46</v>
      </c>
      <c r="BE52">
        <v>7.12</v>
      </c>
      <c r="BF52">
        <v>0.89</v>
      </c>
      <c r="BG52">
        <v>1.9</v>
      </c>
      <c r="BH52">
        <v>5.42</v>
      </c>
      <c r="BI52">
        <v>6.69</v>
      </c>
      <c r="BJ52">
        <v>1.49</v>
      </c>
      <c r="BK52">
        <v>4.03</v>
      </c>
      <c r="BL52">
        <v>1.1399999999999999</v>
      </c>
      <c r="BM52">
        <v>0.56999999999999995</v>
      </c>
      <c r="BN52">
        <v>0.48</v>
      </c>
      <c r="BO52">
        <v>15.12</v>
      </c>
      <c r="BP52">
        <v>3.72</v>
      </c>
      <c r="BQ52">
        <v>4.24</v>
      </c>
      <c r="BR52">
        <v>1</v>
      </c>
      <c r="BS52">
        <v>0.19</v>
      </c>
      <c r="BT52">
        <v>0</v>
      </c>
      <c r="BU52">
        <v>0</v>
      </c>
      <c r="BV52">
        <v>0</v>
      </c>
      <c r="BW52">
        <f t="shared" si="2"/>
        <v>76.459999999999994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127.816952</v>
      </c>
      <c r="L53">
        <v>454.84309999999999</v>
      </c>
      <c r="M53">
        <v>44.39</v>
      </c>
      <c r="N53">
        <v>113.99062499999999</v>
      </c>
      <c r="O53">
        <v>119.337328</v>
      </c>
      <c r="P53">
        <v>134.43414999999999</v>
      </c>
      <c r="Q53">
        <v>16.605429999999998</v>
      </c>
      <c r="R53">
        <v>33.218195000000001</v>
      </c>
      <c r="S53">
        <v>20.792854999999999</v>
      </c>
      <c r="T53">
        <v>0</v>
      </c>
      <c r="U53">
        <v>336.760875</v>
      </c>
      <c r="V53">
        <v>10.258432000000001</v>
      </c>
      <c r="W53">
        <v>28.420021999999999</v>
      </c>
      <c r="X53">
        <v>120.673154</v>
      </c>
      <c r="Y53">
        <v>0</v>
      </c>
      <c r="Z53">
        <v>12.648834000000001</v>
      </c>
      <c r="AA53">
        <v>41.166899999999998</v>
      </c>
      <c r="AB53">
        <v>25.418177</v>
      </c>
      <c r="AC53">
        <v>18.678231</v>
      </c>
      <c r="AD53">
        <v>26.387636000000001</v>
      </c>
      <c r="AE53">
        <v>47.706277</v>
      </c>
      <c r="AF53">
        <v>18.554055000000002</v>
      </c>
      <c r="AG53">
        <v>18.448098000000002</v>
      </c>
      <c r="AH53">
        <v>77.677674999999994</v>
      </c>
      <c r="AI53">
        <v>0</v>
      </c>
      <c r="AJ53">
        <v>0</v>
      </c>
      <c r="AK53">
        <v>48.983400000000003</v>
      </c>
      <c r="AL53">
        <v>33.639899999999997</v>
      </c>
      <c r="AM53">
        <v>15.189162</v>
      </c>
      <c r="AN53">
        <v>0.75687800000000005</v>
      </c>
      <c r="AO53">
        <v>21.27825</v>
      </c>
      <c r="AP53">
        <v>9.1476209999999991</v>
      </c>
      <c r="AQ53">
        <v>0</v>
      </c>
      <c r="AR53">
        <v>10.653600000000001</v>
      </c>
      <c r="AS53">
        <v>0</v>
      </c>
      <c r="AT53">
        <v>14.471912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76.48</v>
      </c>
      <c r="BA53">
        <f t="shared" si="1"/>
        <v>2078.8277239999998</v>
      </c>
      <c r="BD53">
        <v>22.46</v>
      </c>
      <c r="BE53">
        <v>7.12</v>
      </c>
      <c r="BF53">
        <v>0.89</v>
      </c>
      <c r="BG53">
        <v>1.9</v>
      </c>
      <c r="BH53">
        <v>5.42</v>
      </c>
      <c r="BI53">
        <v>6.69</v>
      </c>
      <c r="BJ53">
        <v>1.49</v>
      </c>
      <c r="BK53">
        <v>4.03</v>
      </c>
      <c r="BL53">
        <v>1.1399999999999999</v>
      </c>
      <c r="BM53">
        <v>0.59</v>
      </c>
      <c r="BN53">
        <v>0.48</v>
      </c>
      <c r="BO53">
        <v>15.12</v>
      </c>
      <c r="BP53">
        <v>3.72</v>
      </c>
      <c r="BQ53">
        <v>4.24</v>
      </c>
      <c r="BR53">
        <v>1</v>
      </c>
      <c r="BS53">
        <v>0.19</v>
      </c>
      <c r="BT53">
        <v>0</v>
      </c>
      <c r="BU53">
        <v>0</v>
      </c>
      <c r="BV53">
        <v>0</v>
      </c>
      <c r="BW53">
        <f t="shared" si="2"/>
        <v>76.48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153.25435200000001</v>
      </c>
      <c r="L54">
        <v>435.54309999999998</v>
      </c>
      <c r="M54">
        <v>44.39</v>
      </c>
      <c r="N54">
        <v>113.99062499999999</v>
      </c>
      <c r="O54">
        <v>119.337328</v>
      </c>
      <c r="P54">
        <v>134.43414999999999</v>
      </c>
      <c r="Q54">
        <v>16.605429999999998</v>
      </c>
      <c r="R54">
        <v>33.218195000000001</v>
      </c>
      <c r="S54">
        <v>20.792854999999999</v>
      </c>
      <c r="T54">
        <v>0</v>
      </c>
      <c r="U54">
        <v>336.760875</v>
      </c>
      <c r="V54">
        <v>10.258432000000001</v>
      </c>
      <c r="W54">
        <v>28.420021999999999</v>
      </c>
      <c r="X54">
        <v>120.673154</v>
      </c>
      <c r="Y54">
        <v>0</v>
      </c>
      <c r="Z54">
        <v>12.648834000000001</v>
      </c>
      <c r="AA54">
        <v>41.166899999999998</v>
      </c>
      <c r="AB54">
        <v>25.418177</v>
      </c>
      <c r="AC54">
        <v>18.678231</v>
      </c>
      <c r="AD54">
        <v>26.387636000000001</v>
      </c>
      <c r="AE54">
        <v>47.706277</v>
      </c>
      <c r="AF54">
        <v>18.554055000000002</v>
      </c>
      <c r="AG54">
        <v>18.448098000000002</v>
      </c>
      <c r="AH54">
        <v>77.677674999999994</v>
      </c>
      <c r="AI54">
        <v>0</v>
      </c>
      <c r="AJ54">
        <v>0</v>
      </c>
      <c r="AK54">
        <v>48.983400000000003</v>
      </c>
      <c r="AL54">
        <v>33.639899999999997</v>
      </c>
      <c r="AM54">
        <v>15.189162</v>
      </c>
      <c r="AN54">
        <v>0.75687800000000005</v>
      </c>
      <c r="AO54">
        <v>21.27825</v>
      </c>
      <c r="AP54">
        <v>9.1476209999999991</v>
      </c>
      <c r="AQ54">
        <v>0</v>
      </c>
      <c r="AR54">
        <v>10.653600000000001</v>
      </c>
      <c r="AS54">
        <v>0</v>
      </c>
      <c r="AT54">
        <v>14.471912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76.39</v>
      </c>
      <c r="BA54">
        <f t="shared" si="1"/>
        <v>2084.8751240000001</v>
      </c>
      <c r="BD54">
        <v>22.46</v>
      </c>
      <c r="BE54">
        <v>7.12</v>
      </c>
      <c r="BF54">
        <v>0.89</v>
      </c>
      <c r="BG54">
        <v>1.9</v>
      </c>
      <c r="BH54">
        <v>5.42</v>
      </c>
      <c r="BI54">
        <v>6.69</v>
      </c>
      <c r="BJ54">
        <v>1.49</v>
      </c>
      <c r="BK54">
        <v>3.95</v>
      </c>
      <c r="BL54">
        <v>1.1100000000000001</v>
      </c>
      <c r="BM54">
        <v>0.61</v>
      </c>
      <c r="BN54">
        <v>0.48</v>
      </c>
      <c r="BO54">
        <v>15.12</v>
      </c>
      <c r="BP54">
        <v>3.72</v>
      </c>
      <c r="BQ54">
        <v>4.24</v>
      </c>
      <c r="BR54">
        <v>1</v>
      </c>
      <c r="BS54">
        <v>0.19</v>
      </c>
      <c r="BT54">
        <v>0</v>
      </c>
      <c r="BU54">
        <v>0</v>
      </c>
      <c r="BV54">
        <v>0</v>
      </c>
      <c r="BW54">
        <f t="shared" si="2"/>
        <v>76.39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169.726902</v>
      </c>
      <c r="L55">
        <v>339.04309999999998</v>
      </c>
      <c r="M55">
        <v>44.39</v>
      </c>
      <c r="N55">
        <v>113.99062499999999</v>
      </c>
      <c r="O55">
        <v>119.337328</v>
      </c>
      <c r="P55">
        <v>134.43414999999999</v>
      </c>
      <c r="Q55">
        <v>16.605429999999998</v>
      </c>
      <c r="R55">
        <v>33.218195000000001</v>
      </c>
      <c r="S55">
        <v>20.792854999999999</v>
      </c>
      <c r="T55">
        <v>0</v>
      </c>
      <c r="U55">
        <v>336.760875</v>
      </c>
      <c r="V55">
        <v>10.258432000000001</v>
      </c>
      <c r="W55">
        <v>28.420021999999999</v>
      </c>
      <c r="X55">
        <v>120.673154</v>
      </c>
      <c r="Y55">
        <v>0</v>
      </c>
      <c r="Z55">
        <v>12.648834000000001</v>
      </c>
      <c r="AA55">
        <v>41.166899999999998</v>
      </c>
      <c r="AB55">
        <v>25.418177</v>
      </c>
      <c r="AC55">
        <v>18.678231</v>
      </c>
      <c r="AD55">
        <v>26.387636000000001</v>
      </c>
      <c r="AE55">
        <v>47.706277</v>
      </c>
      <c r="AF55">
        <v>18.554055000000002</v>
      </c>
      <c r="AG55">
        <v>18.448098000000002</v>
      </c>
      <c r="AH55">
        <v>77.677674999999994</v>
      </c>
      <c r="AI55">
        <v>0</v>
      </c>
      <c r="AJ55">
        <v>0</v>
      </c>
      <c r="AK55">
        <v>48.983400000000003</v>
      </c>
      <c r="AL55">
        <v>33.639899999999997</v>
      </c>
      <c r="AM55">
        <v>15.189162</v>
      </c>
      <c r="AN55">
        <v>0.75687800000000005</v>
      </c>
      <c r="AO55">
        <v>21.27825</v>
      </c>
      <c r="AP55">
        <v>9.1476209999999991</v>
      </c>
      <c r="AQ55">
        <v>0</v>
      </c>
      <c r="AR55">
        <v>51.137279999999997</v>
      </c>
      <c r="AS55">
        <v>0</v>
      </c>
      <c r="AT55">
        <v>14.471912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76.22999999999999</v>
      </c>
      <c r="BA55">
        <f t="shared" si="1"/>
        <v>2045.1713540000001</v>
      </c>
      <c r="BD55">
        <v>22.46</v>
      </c>
      <c r="BE55">
        <v>7.12</v>
      </c>
      <c r="BF55">
        <v>0.73</v>
      </c>
      <c r="BG55">
        <v>1.9</v>
      </c>
      <c r="BH55">
        <v>5.42</v>
      </c>
      <c r="BI55">
        <v>6.69</v>
      </c>
      <c r="BJ55">
        <v>1.49</v>
      </c>
      <c r="BK55">
        <v>3.95</v>
      </c>
      <c r="BL55">
        <v>1.1100000000000001</v>
      </c>
      <c r="BM55">
        <v>0.61</v>
      </c>
      <c r="BN55">
        <v>0.48</v>
      </c>
      <c r="BO55">
        <v>15.12</v>
      </c>
      <c r="BP55">
        <v>3.72</v>
      </c>
      <c r="BQ55">
        <v>4.24</v>
      </c>
      <c r="BR55">
        <v>1</v>
      </c>
      <c r="BS55">
        <v>0.19</v>
      </c>
      <c r="BT55">
        <v>0</v>
      </c>
      <c r="BU55">
        <v>0</v>
      </c>
      <c r="BV55">
        <v>0</v>
      </c>
      <c r="BW55">
        <f t="shared" si="2"/>
        <v>76.22999999999999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140.93130199999999</v>
      </c>
      <c r="L56">
        <v>339.04309999999998</v>
      </c>
      <c r="M56">
        <v>44.39</v>
      </c>
      <c r="N56">
        <v>113.99062499999999</v>
      </c>
      <c r="O56">
        <v>119.337328</v>
      </c>
      <c r="P56">
        <v>134.43414999999999</v>
      </c>
      <c r="Q56">
        <v>16.605429999999998</v>
      </c>
      <c r="R56">
        <v>33.218195000000001</v>
      </c>
      <c r="S56">
        <v>20.792854999999999</v>
      </c>
      <c r="T56">
        <v>0</v>
      </c>
      <c r="U56">
        <v>336.760875</v>
      </c>
      <c r="V56">
        <v>10.258432000000001</v>
      </c>
      <c r="W56">
        <v>28.420021999999999</v>
      </c>
      <c r="X56">
        <v>120.673154</v>
      </c>
      <c r="Y56">
        <v>0</v>
      </c>
      <c r="Z56">
        <v>12.648834000000001</v>
      </c>
      <c r="AA56">
        <v>41.166899999999998</v>
      </c>
      <c r="AB56">
        <v>25.418177</v>
      </c>
      <c r="AC56">
        <v>18.678231</v>
      </c>
      <c r="AD56">
        <v>26.387636000000001</v>
      </c>
      <c r="AE56">
        <v>47.706277</v>
      </c>
      <c r="AF56">
        <v>18.554055000000002</v>
      </c>
      <c r="AG56">
        <v>18.448098000000002</v>
      </c>
      <c r="AH56">
        <v>77.677674999999994</v>
      </c>
      <c r="AI56">
        <v>0</v>
      </c>
      <c r="AJ56">
        <v>0</v>
      </c>
      <c r="AK56">
        <v>48.983400000000003</v>
      </c>
      <c r="AL56">
        <v>33.639899999999997</v>
      </c>
      <c r="AM56">
        <v>15.189162</v>
      </c>
      <c r="AN56">
        <v>0.75687800000000005</v>
      </c>
      <c r="AO56">
        <v>21.27825</v>
      </c>
      <c r="AP56">
        <v>9.1476209999999991</v>
      </c>
      <c r="AQ56">
        <v>0</v>
      </c>
      <c r="AR56">
        <v>51.137279999999997</v>
      </c>
      <c r="AS56">
        <v>0</v>
      </c>
      <c r="AT56">
        <v>14.471912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76.239999999999995</v>
      </c>
      <c r="BA56">
        <f t="shared" si="1"/>
        <v>2016.3857540000001</v>
      </c>
      <c r="BD56">
        <v>22.46</v>
      </c>
      <c r="BE56">
        <v>7.12</v>
      </c>
      <c r="BF56">
        <v>0.73</v>
      </c>
      <c r="BG56">
        <v>1.9</v>
      </c>
      <c r="BH56">
        <v>5.42</v>
      </c>
      <c r="BI56">
        <v>6.69</v>
      </c>
      <c r="BJ56">
        <v>1.49</v>
      </c>
      <c r="BK56">
        <v>3.95</v>
      </c>
      <c r="BL56">
        <v>1.1100000000000001</v>
      </c>
      <c r="BM56">
        <v>0.62</v>
      </c>
      <c r="BN56">
        <v>0.48</v>
      </c>
      <c r="BO56">
        <v>15.12</v>
      </c>
      <c r="BP56">
        <v>3.72</v>
      </c>
      <c r="BQ56">
        <v>4.24</v>
      </c>
      <c r="BR56">
        <v>1</v>
      </c>
      <c r="BS56">
        <v>0.19</v>
      </c>
      <c r="BT56">
        <v>0</v>
      </c>
      <c r="BU56">
        <v>0</v>
      </c>
      <c r="BV56">
        <v>0</v>
      </c>
      <c r="BW56">
        <f t="shared" si="2"/>
        <v>76.239999999999995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180.47256300000001</v>
      </c>
      <c r="L57">
        <v>367.99310000000003</v>
      </c>
      <c r="M57">
        <v>44.39</v>
      </c>
      <c r="N57">
        <v>113.99062499999999</v>
      </c>
      <c r="O57">
        <v>119.337328</v>
      </c>
      <c r="P57">
        <v>134.43414999999999</v>
      </c>
      <c r="Q57">
        <v>16.605429999999998</v>
      </c>
      <c r="R57">
        <v>33.218195000000001</v>
      </c>
      <c r="S57">
        <v>20.792854999999999</v>
      </c>
      <c r="T57">
        <v>0</v>
      </c>
      <c r="U57">
        <v>336.760875</v>
      </c>
      <c r="V57">
        <v>10.258432000000001</v>
      </c>
      <c r="W57">
        <v>28.420021999999999</v>
      </c>
      <c r="X57">
        <v>120.673154</v>
      </c>
      <c r="Y57">
        <v>0</v>
      </c>
      <c r="Z57">
        <v>12.648834000000001</v>
      </c>
      <c r="AA57">
        <v>41.166899999999998</v>
      </c>
      <c r="AB57">
        <v>25.418177</v>
      </c>
      <c r="AC57">
        <v>18.678231</v>
      </c>
      <c r="AD57">
        <v>26.387636000000001</v>
      </c>
      <c r="AE57">
        <v>47.706277</v>
      </c>
      <c r="AF57">
        <v>18.554055000000002</v>
      </c>
      <c r="AG57">
        <v>18.448098000000002</v>
      </c>
      <c r="AH57">
        <v>77.677674999999994</v>
      </c>
      <c r="AI57">
        <v>0</v>
      </c>
      <c r="AJ57">
        <v>0</v>
      </c>
      <c r="AK57">
        <v>48.983400000000003</v>
      </c>
      <c r="AL57">
        <v>33.639899999999997</v>
      </c>
      <c r="AM57">
        <v>15.189162</v>
      </c>
      <c r="AN57">
        <v>0.75687800000000005</v>
      </c>
      <c r="AO57">
        <v>22.41309</v>
      </c>
      <c r="AP57">
        <v>9.1476209999999991</v>
      </c>
      <c r="AQ57">
        <v>0</v>
      </c>
      <c r="AR57">
        <v>10.653600000000001</v>
      </c>
      <c r="AS57">
        <v>0</v>
      </c>
      <c r="AT57">
        <v>14.471912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76.339999999999989</v>
      </c>
      <c r="BA57">
        <f t="shared" si="1"/>
        <v>2045.6281750000001</v>
      </c>
      <c r="BD57">
        <v>22.46</v>
      </c>
      <c r="BE57">
        <v>7.12</v>
      </c>
      <c r="BF57">
        <v>0.81</v>
      </c>
      <c r="BG57">
        <v>1.9</v>
      </c>
      <c r="BH57">
        <v>5.42</v>
      </c>
      <c r="BI57">
        <v>6.69</v>
      </c>
      <c r="BJ57">
        <v>1.49</v>
      </c>
      <c r="BK57">
        <v>3.95</v>
      </c>
      <c r="BL57">
        <v>1.1100000000000001</v>
      </c>
      <c r="BM57">
        <v>0.64</v>
      </c>
      <c r="BN57">
        <v>0.48</v>
      </c>
      <c r="BO57">
        <v>15.12</v>
      </c>
      <c r="BP57">
        <v>3.72</v>
      </c>
      <c r="BQ57">
        <v>4.24</v>
      </c>
      <c r="BR57">
        <v>1</v>
      </c>
      <c r="BS57">
        <v>0.19</v>
      </c>
      <c r="BT57">
        <v>0</v>
      </c>
      <c r="BU57">
        <v>0</v>
      </c>
      <c r="BV57">
        <v>0</v>
      </c>
      <c r="BW57">
        <f t="shared" si="2"/>
        <v>76.339999999999989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180.47256300000001</v>
      </c>
      <c r="L58">
        <v>425.8931</v>
      </c>
      <c r="M58">
        <v>44.39</v>
      </c>
      <c r="N58">
        <v>113.99062499999999</v>
      </c>
      <c r="O58">
        <v>119.337328</v>
      </c>
      <c r="P58">
        <v>134.43414999999999</v>
      </c>
      <c r="Q58">
        <v>16.605429999999998</v>
      </c>
      <c r="R58">
        <v>33.218195000000001</v>
      </c>
      <c r="S58">
        <v>20.792854999999999</v>
      </c>
      <c r="T58">
        <v>0</v>
      </c>
      <c r="U58">
        <v>336.760875</v>
      </c>
      <c r="V58">
        <v>10.258432000000001</v>
      </c>
      <c r="W58">
        <v>28.420021999999999</v>
      </c>
      <c r="X58">
        <v>120.673154</v>
      </c>
      <c r="Y58">
        <v>0</v>
      </c>
      <c r="Z58">
        <v>12.648834000000001</v>
      </c>
      <c r="AA58">
        <v>41.166899999999998</v>
      </c>
      <c r="AB58">
        <v>25.418177</v>
      </c>
      <c r="AC58">
        <v>18.678231</v>
      </c>
      <c r="AD58">
        <v>26.387636000000001</v>
      </c>
      <c r="AE58">
        <v>47.706277</v>
      </c>
      <c r="AF58">
        <v>18.554055000000002</v>
      </c>
      <c r="AG58">
        <v>18.448098000000002</v>
      </c>
      <c r="AH58">
        <v>77.677674999999994</v>
      </c>
      <c r="AI58">
        <v>0</v>
      </c>
      <c r="AJ58">
        <v>0</v>
      </c>
      <c r="AK58">
        <v>48.983400000000003</v>
      </c>
      <c r="AL58">
        <v>33.639899999999997</v>
      </c>
      <c r="AM58">
        <v>15.189162</v>
      </c>
      <c r="AN58">
        <v>0.75687800000000005</v>
      </c>
      <c r="AO58">
        <v>22.41309</v>
      </c>
      <c r="AP58">
        <v>9.1476209999999991</v>
      </c>
      <c r="AQ58">
        <v>0</v>
      </c>
      <c r="AR58">
        <v>10.653600000000001</v>
      </c>
      <c r="AS58">
        <v>0</v>
      </c>
      <c r="AT58">
        <v>13.74187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76.44</v>
      </c>
      <c r="BA58">
        <f t="shared" si="1"/>
        <v>2102.8981330000001</v>
      </c>
      <c r="BD58">
        <v>22.46</v>
      </c>
      <c r="BE58">
        <v>7.12</v>
      </c>
      <c r="BF58">
        <v>0.87</v>
      </c>
      <c r="BG58">
        <v>1.9</v>
      </c>
      <c r="BH58">
        <v>5.42</v>
      </c>
      <c r="BI58">
        <v>6.69</v>
      </c>
      <c r="BJ58">
        <v>1.49</v>
      </c>
      <c r="BK58">
        <v>3.95</v>
      </c>
      <c r="BL58">
        <v>1.1100000000000001</v>
      </c>
      <c r="BM58">
        <v>0.68</v>
      </c>
      <c r="BN58">
        <v>0.48</v>
      </c>
      <c r="BO58">
        <v>15.12</v>
      </c>
      <c r="BP58">
        <v>3.72</v>
      </c>
      <c r="BQ58">
        <v>4.24</v>
      </c>
      <c r="BR58">
        <v>1</v>
      </c>
      <c r="BS58">
        <v>0.19</v>
      </c>
      <c r="BT58">
        <v>0</v>
      </c>
      <c r="BU58">
        <v>0</v>
      </c>
      <c r="BV58">
        <v>0</v>
      </c>
      <c r="BW58">
        <f t="shared" si="2"/>
        <v>76.44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180.47256300000001</v>
      </c>
      <c r="L59">
        <v>542.29912000000002</v>
      </c>
      <c r="M59">
        <v>44.39</v>
      </c>
      <c r="N59">
        <v>113.99062499999999</v>
      </c>
      <c r="O59">
        <v>119.337328</v>
      </c>
      <c r="P59">
        <v>133.16999999999999</v>
      </c>
      <c r="Q59">
        <v>16.605429999999998</v>
      </c>
      <c r="R59">
        <v>33.218195000000001</v>
      </c>
      <c r="S59">
        <v>20.792854999999999</v>
      </c>
      <c r="T59">
        <v>0</v>
      </c>
      <c r="U59">
        <v>333.28687500000001</v>
      </c>
      <c r="V59">
        <v>10.258432000000001</v>
      </c>
      <c r="W59">
        <v>28.420021999999999</v>
      </c>
      <c r="X59">
        <v>120.673154</v>
      </c>
      <c r="Y59">
        <v>0</v>
      </c>
      <c r="Z59">
        <v>12.648834000000001</v>
      </c>
      <c r="AA59">
        <v>41.166899999999998</v>
      </c>
      <c r="AB59">
        <v>25.418177</v>
      </c>
      <c r="AC59">
        <v>18.678231</v>
      </c>
      <c r="AD59">
        <v>26.387636000000001</v>
      </c>
      <c r="AE59">
        <v>47.706277</v>
      </c>
      <c r="AF59">
        <v>18.554055000000002</v>
      </c>
      <c r="AG59">
        <v>18.448098000000002</v>
      </c>
      <c r="AH59">
        <v>82.703878000000003</v>
      </c>
      <c r="AI59">
        <v>0</v>
      </c>
      <c r="AJ59">
        <v>0</v>
      </c>
      <c r="AK59">
        <v>48.983400000000003</v>
      </c>
      <c r="AL59">
        <v>22.426600000000001</v>
      </c>
      <c r="AM59">
        <v>15.189162</v>
      </c>
      <c r="AN59">
        <v>0.75687800000000005</v>
      </c>
      <c r="AO59">
        <v>22.41309</v>
      </c>
      <c r="AP59">
        <v>9.1476209999999991</v>
      </c>
      <c r="AQ59">
        <v>15.016365</v>
      </c>
      <c r="AR59">
        <v>10.653600000000001</v>
      </c>
      <c r="AS59">
        <v>0</v>
      </c>
      <c r="AT59">
        <v>14.471912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76.559999999999988</v>
      </c>
      <c r="BA59">
        <f t="shared" si="1"/>
        <v>2224.2453130000008</v>
      </c>
      <c r="BD59">
        <v>22.46</v>
      </c>
      <c r="BE59">
        <v>7.12</v>
      </c>
      <c r="BF59">
        <v>0.89</v>
      </c>
      <c r="BG59">
        <v>1.9</v>
      </c>
      <c r="BH59">
        <v>5.42</v>
      </c>
      <c r="BI59">
        <v>6.69</v>
      </c>
      <c r="BJ59">
        <v>1.58</v>
      </c>
      <c r="BK59">
        <v>3.95</v>
      </c>
      <c r="BL59">
        <v>1.1100000000000001</v>
      </c>
      <c r="BM59">
        <v>0.69</v>
      </c>
      <c r="BN59">
        <v>0.48</v>
      </c>
      <c r="BO59">
        <v>15.12</v>
      </c>
      <c r="BP59">
        <v>3.72</v>
      </c>
      <c r="BQ59">
        <v>4.24</v>
      </c>
      <c r="BR59">
        <v>1</v>
      </c>
      <c r="BS59">
        <v>0.19</v>
      </c>
      <c r="BT59">
        <v>0</v>
      </c>
      <c r="BU59">
        <v>0</v>
      </c>
      <c r="BV59">
        <v>0</v>
      </c>
      <c r="BW59">
        <f t="shared" si="2"/>
        <v>76.559999999999988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180.47256300000001</v>
      </c>
      <c r="L60">
        <v>529.59972000000005</v>
      </c>
      <c r="M60">
        <v>44.39</v>
      </c>
      <c r="N60">
        <v>113.99062499999999</v>
      </c>
      <c r="O60">
        <v>119.337328</v>
      </c>
      <c r="P60">
        <v>133.16999999999999</v>
      </c>
      <c r="Q60">
        <v>16.605429999999998</v>
      </c>
      <c r="R60">
        <v>33.218195000000001</v>
      </c>
      <c r="S60">
        <v>20.792854999999999</v>
      </c>
      <c r="T60">
        <v>0</v>
      </c>
      <c r="U60">
        <v>333.28687500000001</v>
      </c>
      <c r="V60">
        <v>10.258432000000001</v>
      </c>
      <c r="W60">
        <v>28.420021999999999</v>
      </c>
      <c r="X60">
        <v>120.673154</v>
      </c>
      <c r="Y60">
        <v>0</v>
      </c>
      <c r="Z60">
        <v>12.648834000000001</v>
      </c>
      <c r="AA60">
        <v>41.166899999999998</v>
      </c>
      <c r="AB60">
        <v>25.418177</v>
      </c>
      <c r="AC60">
        <v>18.678231</v>
      </c>
      <c r="AD60">
        <v>26.387636000000001</v>
      </c>
      <c r="AE60">
        <v>47.706277</v>
      </c>
      <c r="AF60">
        <v>18.554055000000002</v>
      </c>
      <c r="AG60">
        <v>18.448098000000002</v>
      </c>
      <c r="AH60">
        <v>82.703878000000003</v>
      </c>
      <c r="AI60">
        <v>0</v>
      </c>
      <c r="AJ60">
        <v>0</v>
      </c>
      <c r="AK60">
        <v>48.983400000000003</v>
      </c>
      <c r="AL60">
        <v>22.426600000000001</v>
      </c>
      <c r="AM60">
        <v>15.189162</v>
      </c>
      <c r="AN60">
        <v>0.75687800000000005</v>
      </c>
      <c r="AO60">
        <v>22.41309</v>
      </c>
      <c r="AP60">
        <v>9.1476209999999991</v>
      </c>
      <c r="AQ60">
        <v>30.032730000000001</v>
      </c>
      <c r="AR60">
        <v>10.653600000000001</v>
      </c>
      <c r="AS60">
        <v>0</v>
      </c>
      <c r="AT60">
        <v>14.471912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76.58</v>
      </c>
      <c r="BA60">
        <f t="shared" si="1"/>
        <v>2226.5822780000008</v>
      </c>
      <c r="BD60">
        <v>22.46</v>
      </c>
      <c r="BE60">
        <v>7.12</v>
      </c>
      <c r="BF60">
        <v>0.89</v>
      </c>
      <c r="BG60">
        <v>1.9</v>
      </c>
      <c r="BH60">
        <v>5.42</v>
      </c>
      <c r="BI60">
        <v>6.69</v>
      </c>
      <c r="BJ60">
        <v>1.58</v>
      </c>
      <c r="BK60">
        <v>3.95</v>
      </c>
      <c r="BL60">
        <v>1.1100000000000001</v>
      </c>
      <c r="BM60">
        <v>0.71</v>
      </c>
      <c r="BN60">
        <v>0.48</v>
      </c>
      <c r="BO60">
        <v>15.12</v>
      </c>
      <c r="BP60">
        <v>3.72</v>
      </c>
      <c r="BQ60">
        <v>4.24</v>
      </c>
      <c r="BR60">
        <v>1</v>
      </c>
      <c r="BS60">
        <v>0.19</v>
      </c>
      <c r="BT60">
        <v>0</v>
      </c>
      <c r="BU60">
        <v>0</v>
      </c>
      <c r="BV60">
        <v>0</v>
      </c>
      <c r="BW60">
        <f t="shared" si="2"/>
        <v>76.58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180.54976300000001</v>
      </c>
      <c r="L61">
        <v>516.90997000000004</v>
      </c>
      <c r="M61">
        <v>44.39</v>
      </c>
      <c r="N61">
        <v>113.99062499999999</v>
      </c>
      <c r="O61">
        <v>119.337328</v>
      </c>
      <c r="P61">
        <v>133.16999999999999</v>
      </c>
      <c r="Q61">
        <v>16.605429999999998</v>
      </c>
      <c r="R61">
        <v>33.218195000000001</v>
      </c>
      <c r="S61">
        <v>20.792854999999999</v>
      </c>
      <c r="T61">
        <v>0</v>
      </c>
      <c r="U61">
        <v>333.28687500000001</v>
      </c>
      <c r="V61">
        <v>10.258432000000001</v>
      </c>
      <c r="W61">
        <v>28.429672</v>
      </c>
      <c r="X61">
        <v>120.72140400000001</v>
      </c>
      <c r="Y61">
        <v>0</v>
      </c>
      <c r="Z61">
        <v>12.648834000000001</v>
      </c>
      <c r="AA61">
        <v>41.166899999999998</v>
      </c>
      <c r="AB61">
        <v>25.418177</v>
      </c>
      <c r="AC61">
        <v>18.678231</v>
      </c>
      <c r="AD61">
        <v>26.387636000000001</v>
      </c>
      <c r="AE61">
        <v>47.706277</v>
      </c>
      <c r="AF61">
        <v>18.554055000000002</v>
      </c>
      <c r="AG61">
        <v>18.448098000000002</v>
      </c>
      <c r="AH61">
        <v>90.288874000000007</v>
      </c>
      <c r="AI61">
        <v>0</v>
      </c>
      <c r="AJ61">
        <v>0</v>
      </c>
      <c r="AK61">
        <v>48.983400000000003</v>
      </c>
      <c r="AL61">
        <v>22.426600000000001</v>
      </c>
      <c r="AM61">
        <v>15.189162</v>
      </c>
      <c r="AN61">
        <v>0.75687800000000005</v>
      </c>
      <c r="AO61">
        <v>22.41309</v>
      </c>
      <c r="AP61">
        <v>9.1476209999999991</v>
      </c>
      <c r="AQ61">
        <v>45.049095000000001</v>
      </c>
      <c r="AR61">
        <v>4.2614400000000003</v>
      </c>
      <c r="AS61">
        <v>0</v>
      </c>
      <c r="AT61">
        <v>14.471912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76.45</v>
      </c>
      <c r="BA61">
        <f t="shared" si="1"/>
        <v>2230.1068290000007</v>
      </c>
      <c r="BD61">
        <v>22.46</v>
      </c>
      <c r="BE61">
        <v>7.12</v>
      </c>
      <c r="BF61">
        <v>0.89</v>
      </c>
      <c r="BG61">
        <v>1.9</v>
      </c>
      <c r="BH61">
        <v>5.42</v>
      </c>
      <c r="BI61">
        <v>6.69</v>
      </c>
      <c r="BJ61">
        <v>1.58</v>
      </c>
      <c r="BK61">
        <v>3.95</v>
      </c>
      <c r="BL61">
        <v>0.92</v>
      </c>
      <c r="BM61">
        <v>0.77</v>
      </c>
      <c r="BN61">
        <v>0.48</v>
      </c>
      <c r="BO61">
        <v>15.12</v>
      </c>
      <c r="BP61">
        <v>3.72</v>
      </c>
      <c r="BQ61">
        <v>4.24</v>
      </c>
      <c r="BR61">
        <v>1</v>
      </c>
      <c r="BS61">
        <v>0.19</v>
      </c>
      <c r="BT61">
        <v>0</v>
      </c>
      <c r="BU61">
        <v>0</v>
      </c>
      <c r="BV61">
        <v>0</v>
      </c>
      <c r="BW61">
        <f t="shared" si="2"/>
        <v>76.45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180.54976300000001</v>
      </c>
      <c r="L62">
        <v>554.76692000000003</v>
      </c>
      <c r="M62">
        <v>44.39</v>
      </c>
      <c r="N62">
        <v>113.99062499999999</v>
      </c>
      <c r="O62">
        <v>119.337328</v>
      </c>
      <c r="P62">
        <v>133.16999999999999</v>
      </c>
      <c r="Q62">
        <v>16.605429999999998</v>
      </c>
      <c r="R62">
        <v>33.218195000000001</v>
      </c>
      <c r="S62">
        <v>20.792854999999999</v>
      </c>
      <c r="T62">
        <v>0</v>
      </c>
      <c r="U62">
        <v>333.28687500000001</v>
      </c>
      <c r="V62">
        <v>10.258432000000001</v>
      </c>
      <c r="W62">
        <v>28.429672</v>
      </c>
      <c r="X62">
        <v>120.72140400000001</v>
      </c>
      <c r="Y62">
        <v>0</v>
      </c>
      <c r="Z62">
        <v>12.648834000000001</v>
      </c>
      <c r="AA62">
        <v>41.166899999999998</v>
      </c>
      <c r="AB62">
        <v>25.418177</v>
      </c>
      <c r="AC62">
        <v>18.678231</v>
      </c>
      <c r="AD62">
        <v>26.387636000000001</v>
      </c>
      <c r="AE62">
        <v>47.706277</v>
      </c>
      <c r="AF62">
        <v>18.554055000000002</v>
      </c>
      <c r="AG62">
        <v>18.448098000000002</v>
      </c>
      <c r="AH62">
        <v>90.288874000000007</v>
      </c>
      <c r="AI62">
        <v>0</v>
      </c>
      <c r="AJ62">
        <v>0</v>
      </c>
      <c r="AK62">
        <v>48.983400000000003</v>
      </c>
      <c r="AL62">
        <v>22.426600000000001</v>
      </c>
      <c r="AM62">
        <v>15.189162</v>
      </c>
      <c r="AN62">
        <v>0.75687800000000005</v>
      </c>
      <c r="AO62">
        <v>22.41309</v>
      </c>
      <c r="AP62">
        <v>9.1476209999999991</v>
      </c>
      <c r="AQ62">
        <v>45.049095000000001</v>
      </c>
      <c r="AR62">
        <v>4.2614400000000003</v>
      </c>
      <c r="AS62">
        <v>0</v>
      </c>
      <c r="AT62">
        <v>14.471912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76.349999999999994</v>
      </c>
      <c r="BA62">
        <f t="shared" si="1"/>
        <v>2267.8637790000002</v>
      </c>
      <c r="BD62">
        <v>22.46</v>
      </c>
      <c r="BE62">
        <v>7.12</v>
      </c>
      <c r="BF62">
        <v>0.89</v>
      </c>
      <c r="BG62">
        <v>1.9</v>
      </c>
      <c r="BH62">
        <v>5.42</v>
      </c>
      <c r="BI62">
        <v>6.69</v>
      </c>
      <c r="BJ62">
        <v>1.58</v>
      </c>
      <c r="BK62">
        <v>3.89</v>
      </c>
      <c r="BL62">
        <v>0.86</v>
      </c>
      <c r="BM62">
        <v>0.79</v>
      </c>
      <c r="BN62">
        <v>0.48</v>
      </c>
      <c r="BO62">
        <v>15.12</v>
      </c>
      <c r="BP62">
        <v>3.72</v>
      </c>
      <c r="BQ62">
        <v>4.24</v>
      </c>
      <c r="BR62">
        <v>1</v>
      </c>
      <c r="BS62">
        <v>0.19</v>
      </c>
      <c r="BT62">
        <v>0</v>
      </c>
      <c r="BU62">
        <v>0</v>
      </c>
      <c r="BV62">
        <v>0</v>
      </c>
      <c r="BW62">
        <f t="shared" si="2"/>
        <v>76.349999999999994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180.54976300000001</v>
      </c>
      <c r="L63">
        <v>585.359736</v>
      </c>
      <c r="M63">
        <v>44.39</v>
      </c>
      <c r="N63">
        <v>113.99062499999999</v>
      </c>
      <c r="O63">
        <v>119.337328</v>
      </c>
      <c r="P63">
        <v>133.16999999999999</v>
      </c>
      <c r="Q63">
        <v>16.605429999999998</v>
      </c>
      <c r="R63">
        <v>33.218195000000001</v>
      </c>
      <c r="S63">
        <v>20.792854999999999</v>
      </c>
      <c r="T63">
        <v>0</v>
      </c>
      <c r="U63">
        <v>333.28687500000001</v>
      </c>
      <c r="V63">
        <v>13.751250000000001</v>
      </c>
      <c r="W63">
        <v>33.581333999999998</v>
      </c>
      <c r="X63">
        <v>142.35257799999999</v>
      </c>
      <c r="Y63">
        <v>0</v>
      </c>
      <c r="Z63">
        <v>12.648834000000001</v>
      </c>
      <c r="AA63">
        <v>41.166899999999998</v>
      </c>
      <c r="AB63">
        <v>25.418177</v>
      </c>
      <c r="AC63">
        <v>18.678231</v>
      </c>
      <c r="AD63">
        <v>26.387636000000001</v>
      </c>
      <c r="AE63">
        <v>47.706277</v>
      </c>
      <c r="AF63">
        <v>18.554055000000002</v>
      </c>
      <c r="AG63">
        <v>18.448098000000002</v>
      </c>
      <c r="AH63">
        <v>90.288874000000007</v>
      </c>
      <c r="AI63">
        <v>0</v>
      </c>
      <c r="AJ63">
        <v>0</v>
      </c>
      <c r="AK63">
        <v>48.983400000000003</v>
      </c>
      <c r="AL63">
        <v>22.426600000000001</v>
      </c>
      <c r="AM63">
        <v>15.189162</v>
      </c>
      <c r="AN63">
        <v>0.75687800000000005</v>
      </c>
      <c r="AO63">
        <v>22.41309</v>
      </c>
      <c r="AP63">
        <v>9.1476209999999991</v>
      </c>
      <c r="AQ63">
        <v>45.049095000000001</v>
      </c>
      <c r="AR63">
        <v>4.2614400000000003</v>
      </c>
      <c r="AS63">
        <v>0</v>
      </c>
      <c r="AT63">
        <v>14.471912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76.339999999999989</v>
      </c>
      <c r="BA63">
        <f t="shared" si="1"/>
        <v>2328.7222490000004</v>
      </c>
      <c r="BD63">
        <v>22.46</v>
      </c>
      <c r="BE63">
        <v>7.12</v>
      </c>
      <c r="BF63">
        <v>0.87</v>
      </c>
      <c r="BG63">
        <v>1.9</v>
      </c>
      <c r="BH63">
        <v>5.42</v>
      </c>
      <c r="BI63">
        <v>6.69</v>
      </c>
      <c r="BJ63">
        <v>1.58</v>
      </c>
      <c r="BK63">
        <v>3.89</v>
      </c>
      <c r="BL63">
        <v>0.86</v>
      </c>
      <c r="BM63">
        <v>0.8</v>
      </c>
      <c r="BN63">
        <v>0.48</v>
      </c>
      <c r="BO63">
        <v>15.12</v>
      </c>
      <c r="BP63">
        <v>3.72</v>
      </c>
      <c r="BQ63">
        <v>4.24</v>
      </c>
      <c r="BR63">
        <v>1</v>
      </c>
      <c r="BS63">
        <v>0.19</v>
      </c>
      <c r="BT63">
        <v>0</v>
      </c>
      <c r="BU63">
        <v>0</v>
      </c>
      <c r="BV63">
        <v>0</v>
      </c>
      <c r="BW63">
        <f t="shared" si="2"/>
        <v>76.339999999999989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180.54976300000001</v>
      </c>
      <c r="L64">
        <v>585.359736</v>
      </c>
      <c r="M64">
        <v>44.39</v>
      </c>
      <c r="N64">
        <v>113.99062499999999</v>
      </c>
      <c r="O64">
        <v>119.337328</v>
      </c>
      <c r="P64">
        <v>133.16999999999999</v>
      </c>
      <c r="Q64">
        <v>16.605429999999998</v>
      </c>
      <c r="R64">
        <v>33.218195000000001</v>
      </c>
      <c r="S64">
        <v>20.792854999999999</v>
      </c>
      <c r="T64">
        <v>0</v>
      </c>
      <c r="U64">
        <v>333.28687500000001</v>
      </c>
      <c r="V64">
        <v>13.751250000000001</v>
      </c>
      <c r="W64">
        <v>33.581333999999998</v>
      </c>
      <c r="X64">
        <v>142.35257799999999</v>
      </c>
      <c r="Y64">
        <v>0</v>
      </c>
      <c r="Z64">
        <v>12.648834000000001</v>
      </c>
      <c r="AA64">
        <v>41.166899999999998</v>
      </c>
      <c r="AB64">
        <v>25.418177</v>
      </c>
      <c r="AC64">
        <v>18.678231</v>
      </c>
      <c r="AD64">
        <v>26.387636000000001</v>
      </c>
      <c r="AE64">
        <v>47.706277</v>
      </c>
      <c r="AF64">
        <v>18.554055000000002</v>
      </c>
      <c r="AG64">
        <v>18.448098000000002</v>
      </c>
      <c r="AH64">
        <v>90.288874000000007</v>
      </c>
      <c r="AI64">
        <v>0</v>
      </c>
      <c r="AJ64">
        <v>0</v>
      </c>
      <c r="AK64">
        <v>48.983400000000003</v>
      </c>
      <c r="AL64">
        <v>22.426600000000001</v>
      </c>
      <c r="AM64">
        <v>15.189162</v>
      </c>
      <c r="AN64">
        <v>0.75687800000000005</v>
      </c>
      <c r="AO64">
        <v>22.41309</v>
      </c>
      <c r="AP64">
        <v>9.1476209999999991</v>
      </c>
      <c r="AQ64">
        <v>60.065460000000002</v>
      </c>
      <c r="AR64">
        <v>4.2614400000000003</v>
      </c>
      <c r="AS64">
        <v>0</v>
      </c>
      <c r="AT64">
        <v>14.471912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76.389999999999986</v>
      </c>
      <c r="BA64">
        <f t="shared" si="1"/>
        <v>2343.7886140000001</v>
      </c>
      <c r="BD64">
        <v>22.46</v>
      </c>
      <c r="BE64">
        <v>7.12</v>
      </c>
      <c r="BF64">
        <v>0.89</v>
      </c>
      <c r="BG64">
        <v>1.9</v>
      </c>
      <c r="BH64">
        <v>5.42</v>
      </c>
      <c r="BI64">
        <v>6.69</v>
      </c>
      <c r="BJ64">
        <v>1.58</v>
      </c>
      <c r="BK64">
        <v>3.89</v>
      </c>
      <c r="BL64">
        <v>0.86</v>
      </c>
      <c r="BM64">
        <v>0.83</v>
      </c>
      <c r="BN64">
        <v>0.48</v>
      </c>
      <c r="BO64">
        <v>15.12</v>
      </c>
      <c r="BP64">
        <v>3.72</v>
      </c>
      <c r="BQ64">
        <v>4.24</v>
      </c>
      <c r="BR64">
        <v>1</v>
      </c>
      <c r="BS64">
        <v>0.19</v>
      </c>
      <c r="BT64">
        <v>0</v>
      </c>
      <c r="BU64">
        <v>0</v>
      </c>
      <c r="BV64">
        <v>0</v>
      </c>
      <c r="BW64">
        <f t="shared" si="2"/>
        <v>76.389999999999986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180.54976300000001</v>
      </c>
      <c r="L65">
        <v>584.44066999999995</v>
      </c>
      <c r="M65">
        <v>44.39</v>
      </c>
      <c r="N65">
        <v>113.99062499999999</v>
      </c>
      <c r="O65">
        <v>119.337328</v>
      </c>
      <c r="P65">
        <v>133.16999999999999</v>
      </c>
      <c r="Q65">
        <v>16.605429999999998</v>
      </c>
      <c r="R65">
        <v>33.218195000000001</v>
      </c>
      <c r="S65">
        <v>20.792854999999999</v>
      </c>
      <c r="T65">
        <v>0</v>
      </c>
      <c r="U65">
        <v>333.28687500000001</v>
      </c>
      <c r="V65">
        <v>13.751250000000001</v>
      </c>
      <c r="W65">
        <v>33.581333999999998</v>
      </c>
      <c r="X65">
        <v>142.35257799999999</v>
      </c>
      <c r="Y65">
        <v>0</v>
      </c>
      <c r="Z65">
        <v>12.648834000000001</v>
      </c>
      <c r="AA65">
        <v>41.166899999999998</v>
      </c>
      <c r="AB65">
        <v>25.418177</v>
      </c>
      <c r="AC65">
        <v>18.678231</v>
      </c>
      <c r="AD65">
        <v>26.387636000000001</v>
      </c>
      <c r="AE65">
        <v>47.706277</v>
      </c>
      <c r="AF65">
        <v>18.554055000000002</v>
      </c>
      <c r="AG65">
        <v>18.448098000000002</v>
      </c>
      <c r="AH65">
        <v>90.288874000000007</v>
      </c>
      <c r="AI65">
        <v>0</v>
      </c>
      <c r="AJ65">
        <v>0</v>
      </c>
      <c r="AK65">
        <v>48.983400000000003</v>
      </c>
      <c r="AL65">
        <v>22.426600000000001</v>
      </c>
      <c r="AM65">
        <v>15.189162</v>
      </c>
      <c r="AN65">
        <v>0.75687800000000005</v>
      </c>
      <c r="AO65">
        <v>22.41309</v>
      </c>
      <c r="AP65">
        <v>9.1476209999999991</v>
      </c>
      <c r="AQ65">
        <v>60.065460000000002</v>
      </c>
      <c r="AR65">
        <v>4.2614400000000003</v>
      </c>
      <c r="AS65">
        <v>0</v>
      </c>
      <c r="AT65">
        <v>14.471912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76.389999999999986</v>
      </c>
      <c r="BA65">
        <f t="shared" si="1"/>
        <v>2342.8695480000001</v>
      </c>
      <c r="BD65">
        <v>22.46</v>
      </c>
      <c r="BE65">
        <v>7.12</v>
      </c>
      <c r="BF65">
        <v>0.87</v>
      </c>
      <c r="BG65">
        <v>1.9</v>
      </c>
      <c r="BH65">
        <v>5.42</v>
      </c>
      <c r="BI65">
        <v>6.69</v>
      </c>
      <c r="BJ65">
        <v>1.58</v>
      </c>
      <c r="BK65">
        <v>3.89</v>
      </c>
      <c r="BL65">
        <v>0.86</v>
      </c>
      <c r="BM65">
        <v>0.85</v>
      </c>
      <c r="BN65">
        <v>0.48</v>
      </c>
      <c r="BO65">
        <v>15.12</v>
      </c>
      <c r="BP65">
        <v>3.72</v>
      </c>
      <c r="BQ65">
        <v>4.24</v>
      </c>
      <c r="BR65">
        <v>1</v>
      </c>
      <c r="BS65">
        <v>0.19</v>
      </c>
      <c r="BT65">
        <v>0</v>
      </c>
      <c r="BU65">
        <v>0</v>
      </c>
      <c r="BV65">
        <v>0</v>
      </c>
      <c r="BW65">
        <f t="shared" si="2"/>
        <v>76.389999999999986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180.54976300000001</v>
      </c>
      <c r="L66">
        <v>585.359736</v>
      </c>
      <c r="M66">
        <v>44.39</v>
      </c>
      <c r="N66">
        <v>113.99062499999999</v>
      </c>
      <c r="O66">
        <v>119.337328</v>
      </c>
      <c r="P66">
        <v>133.16999999999999</v>
      </c>
      <c r="Q66">
        <v>16.605429999999998</v>
      </c>
      <c r="R66">
        <v>33.218195000000001</v>
      </c>
      <c r="S66">
        <v>20.792854999999999</v>
      </c>
      <c r="T66">
        <v>0</v>
      </c>
      <c r="U66">
        <v>333.28687500000001</v>
      </c>
      <c r="V66">
        <v>13.751250000000001</v>
      </c>
      <c r="W66">
        <v>33.581333999999998</v>
      </c>
      <c r="X66">
        <v>142.35257799999999</v>
      </c>
      <c r="Y66">
        <v>0</v>
      </c>
      <c r="Z66">
        <v>12.648834000000001</v>
      </c>
      <c r="AA66">
        <v>41.166899999999998</v>
      </c>
      <c r="AB66">
        <v>25.418177</v>
      </c>
      <c r="AC66">
        <v>18.678231</v>
      </c>
      <c r="AD66">
        <v>26.387636000000001</v>
      </c>
      <c r="AE66">
        <v>47.706277</v>
      </c>
      <c r="AF66">
        <v>18.554055000000002</v>
      </c>
      <c r="AG66">
        <v>18.448098000000002</v>
      </c>
      <c r="AH66">
        <v>112.861092</v>
      </c>
      <c r="AI66">
        <v>0</v>
      </c>
      <c r="AJ66">
        <v>0</v>
      </c>
      <c r="AK66">
        <v>48.983400000000003</v>
      </c>
      <c r="AL66">
        <v>22.426600000000001</v>
      </c>
      <c r="AM66">
        <v>15.189162</v>
      </c>
      <c r="AN66">
        <v>0.75687800000000005</v>
      </c>
      <c r="AO66">
        <v>22.41309</v>
      </c>
      <c r="AP66">
        <v>9.1476209999999991</v>
      </c>
      <c r="AQ66">
        <v>60.065460000000002</v>
      </c>
      <c r="AR66">
        <v>4.2614400000000003</v>
      </c>
      <c r="AS66">
        <v>0</v>
      </c>
      <c r="AT66">
        <v>14.471912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76.429999999999993</v>
      </c>
      <c r="BA66">
        <f t="shared" si="1"/>
        <v>2366.4008320000003</v>
      </c>
      <c r="BD66">
        <v>22.46</v>
      </c>
      <c r="BE66">
        <v>7.12</v>
      </c>
      <c r="BF66">
        <v>0.89</v>
      </c>
      <c r="BG66">
        <v>1.9</v>
      </c>
      <c r="BH66">
        <v>5.42</v>
      </c>
      <c r="BI66">
        <v>6.69</v>
      </c>
      <c r="BJ66">
        <v>1.58</v>
      </c>
      <c r="BK66">
        <v>3.89</v>
      </c>
      <c r="BL66">
        <v>0.86</v>
      </c>
      <c r="BM66">
        <v>0.87</v>
      </c>
      <c r="BN66">
        <v>0.48</v>
      </c>
      <c r="BO66">
        <v>15.12</v>
      </c>
      <c r="BP66">
        <v>3.72</v>
      </c>
      <c r="BQ66">
        <v>4.24</v>
      </c>
      <c r="BR66">
        <v>1</v>
      </c>
      <c r="BS66">
        <v>0.19</v>
      </c>
      <c r="BT66">
        <v>0</v>
      </c>
      <c r="BU66">
        <v>0</v>
      </c>
      <c r="BV66">
        <v>0</v>
      </c>
      <c r="BW66">
        <f t="shared" si="2"/>
        <v>76.429999999999993</v>
      </c>
    </row>
    <row r="67" spans="1:75">
      <c r="A67" t="s">
        <v>109</v>
      </c>
      <c r="B67">
        <v>0</v>
      </c>
      <c r="C67">
        <v>0</v>
      </c>
      <c r="D67">
        <v>1.93</v>
      </c>
      <c r="E67">
        <v>0</v>
      </c>
      <c r="F67">
        <v>0</v>
      </c>
      <c r="G67">
        <v>0</v>
      </c>
      <c r="H67">
        <v>0</v>
      </c>
      <c r="I67">
        <v>0</v>
      </c>
      <c r="J67">
        <v>1.6212</v>
      </c>
      <c r="K67">
        <v>180.54976300000001</v>
      </c>
      <c r="L67">
        <v>585.359736</v>
      </c>
      <c r="M67">
        <v>44.39</v>
      </c>
      <c r="N67">
        <v>113.99062499999999</v>
      </c>
      <c r="O67">
        <v>119.337328</v>
      </c>
      <c r="P67">
        <v>133.16999999999999</v>
      </c>
      <c r="Q67">
        <v>16.605429999999998</v>
      </c>
      <c r="R67">
        <v>33.218195000000001</v>
      </c>
      <c r="S67">
        <v>20.792854999999999</v>
      </c>
      <c r="T67">
        <v>0</v>
      </c>
      <c r="U67">
        <v>333.28687500000001</v>
      </c>
      <c r="V67">
        <v>13.751250000000001</v>
      </c>
      <c r="W67">
        <v>33.581333999999998</v>
      </c>
      <c r="X67">
        <v>142.35257799999999</v>
      </c>
      <c r="Y67">
        <v>0</v>
      </c>
      <c r="Z67">
        <v>12.648834000000001</v>
      </c>
      <c r="AA67">
        <v>41.166899999999998</v>
      </c>
      <c r="AB67">
        <v>25.418177</v>
      </c>
      <c r="AC67">
        <v>18.678231</v>
      </c>
      <c r="AD67">
        <v>26.387636000000001</v>
      </c>
      <c r="AE67">
        <v>47.706277</v>
      </c>
      <c r="AF67">
        <v>18.554055000000002</v>
      </c>
      <c r="AG67">
        <v>18.448098000000002</v>
      </c>
      <c r="AH67">
        <v>112.861092</v>
      </c>
      <c r="AI67">
        <v>0</v>
      </c>
      <c r="AJ67">
        <v>0</v>
      </c>
      <c r="AK67">
        <v>48.983400000000003</v>
      </c>
      <c r="AL67">
        <v>22.426600000000001</v>
      </c>
      <c r="AM67">
        <v>15.189162</v>
      </c>
      <c r="AN67">
        <v>0.75687800000000005</v>
      </c>
      <c r="AO67">
        <v>22.41309</v>
      </c>
      <c r="AP67">
        <v>9.1476209999999991</v>
      </c>
      <c r="AQ67">
        <v>60.065460000000002</v>
      </c>
      <c r="AR67">
        <v>10.653600000000001</v>
      </c>
      <c r="AS67">
        <v>0</v>
      </c>
      <c r="AT67">
        <v>14.471912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76.459999999999994</v>
      </c>
      <c r="BA67">
        <f t="shared" si="1"/>
        <v>2376.3741920000002</v>
      </c>
      <c r="BD67">
        <v>22.46</v>
      </c>
      <c r="BE67">
        <v>7.12</v>
      </c>
      <c r="BF67">
        <v>0.89</v>
      </c>
      <c r="BG67">
        <v>1.9</v>
      </c>
      <c r="BH67">
        <v>5.42</v>
      </c>
      <c r="BI67">
        <v>6.69</v>
      </c>
      <c r="BJ67">
        <v>1.58</v>
      </c>
      <c r="BK67">
        <v>3.89</v>
      </c>
      <c r="BL67">
        <v>0.86</v>
      </c>
      <c r="BM67">
        <v>0.9</v>
      </c>
      <c r="BN67">
        <v>0.48</v>
      </c>
      <c r="BO67">
        <v>15.12</v>
      </c>
      <c r="BP67">
        <v>3.72</v>
      </c>
      <c r="BQ67">
        <v>4.24</v>
      </c>
      <c r="BR67">
        <v>1</v>
      </c>
      <c r="BS67">
        <v>0.19</v>
      </c>
      <c r="BT67">
        <v>0</v>
      </c>
      <c r="BU67">
        <v>0</v>
      </c>
      <c r="BV67">
        <v>0</v>
      </c>
      <c r="BW67">
        <f t="shared" si="2"/>
        <v>76.459999999999994</v>
      </c>
    </row>
    <row r="68" spans="1:75">
      <c r="A68" t="s">
        <v>110</v>
      </c>
      <c r="B68">
        <v>0</v>
      </c>
      <c r="C68">
        <v>0</v>
      </c>
      <c r="D68">
        <v>1.93</v>
      </c>
      <c r="E68">
        <v>0</v>
      </c>
      <c r="F68">
        <v>0</v>
      </c>
      <c r="G68">
        <v>1.93</v>
      </c>
      <c r="H68">
        <v>0</v>
      </c>
      <c r="I68">
        <v>0</v>
      </c>
      <c r="J68">
        <v>0</v>
      </c>
      <c r="K68">
        <v>180.54976300000001</v>
      </c>
      <c r="L68">
        <v>585.359736</v>
      </c>
      <c r="M68">
        <v>44.39</v>
      </c>
      <c r="N68">
        <v>113.99062499999999</v>
      </c>
      <c r="O68">
        <v>119.337328</v>
      </c>
      <c r="P68">
        <v>133.16999999999999</v>
      </c>
      <c r="Q68">
        <v>16.605429999999998</v>
      </c>
      <c r="R68">
        <v>33.218195000000001</v>
      </c>
      <c r="S68">
        <v>20.792854999999999</v>
      </c>
      <c r="T68">
        <v>0</v>
      </c>
      <c r="U68">
        <v>333.28687500000001</v>
      </c>
      <c r="V68">
        <v>13.751250000000001</v>
      </c>
      <c r="W68">
        <v>33.581333999999998</v>
      </c>
      <c r="X68">
        <v>142.35257799999999</v>
      </c>
      <c r="Y68">
        <v>0</v>
      </c>
      <c r="Z68">
        <v>12.648834000000001</v>
      </c>
      <c r="AA68">
        <v>41.166899999999998</v>
      </c>
      <c r="AB68">
        <v>25.418177</v>
      </c>
      <c r="AC68">
        <v>18.678231</v>
      </c>
      <c r="AD68">
        <v>26.387636000000001</v>
      </c>
      <c r="AE68">
        <v>47.706277</v>
      </c>
      <c r="AF68">
        <v>18.554055000000002</v>
      </c>
      <c r="AG68">
        <v>18.448098000000002</v>
      </c>
      <c r="AH68">
        <v>112.861092</v>
      </c>
      <c r="AI68">
        <v>0</v>
      </c>
      <c r="AJ68">
        <v>0</v>
      </c>
      <c r="AK68">
        <v>48.983400000000003</v>
      </c>
      <c r="AL68">
        <v>22.426600000000001</v>
      </c>
      <c r="AM68">
        <v>15.189162</v>
      </c>
      <c r="AN68">
        <v>0.75687800000000005</v>
      </c>
      <c r="AO68">
        <v>22.41309</v>
      </c>
      <c r="AP68">
        <v>9.1476209999999991</v>
      </c>
      <c r="AQ68">
        <v>60.065460000000002</v>
      </c>
      <c r="AR68">
        <v>10.653600000000001</v>
      </c>
      <c r="AS68">
        <v>0</v>
      </c>
      <c r="AT68">
        <v>14.471912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76.47999999999999</v>
      </c>
      <c r="BA68">
        <f t="shared" ref="BA68:BA99" si="4">SUM(B68:AZ68)</f>
        <v>2376.7029920000004</v>
      </c>
      <c r="BD68">
        <v>22.46</v>
      </c>
      <c r="BE68">
        <v>7.12</v>
      </c>
      <c r="BF68">
        <v>0.89</v>
      </c>
      <c r="BG68">
        <v>1.9</v>
      </c>
      <c r="BH68">
        <v>5.42</v>
      </c>
      <c r="BI68">
        <v>6.69</v>
      </c>
      <c r="BJ68">
        <v>1.58</v>
      </c>
      <c r="BK68">
        <v>3.89</v>
      </c>
      <c r="BL68">
        <v>0.86</v>
      </c>
      <c r="BM68">
        <v>0.92</v>
      </c>
      <c r="BN68">
        <v>0.48</v>
      </c>
      <c r="BO68">
        <v>15.12</v>
      </c>
      <c r="BP68">
        <v>3.72</v>
      </c>
      <c r="BQ68">
        <v>4.24</v>
      </c>
      <c r="BR68">
        <v>1</v>
      </c>
      <c r="BS68">
        <v>0.19</v>
      </c>
      <c r="BT68">
        <v>0</v>
      </c>
      <c r="BU68">
        <v>0</v>
      </c>
      <c r="BV68">
        <v>0</v>
      </c>
      <c r="BW68">
        <f t="shared" ref="BW68:BW98" si="5">SUM(BD68:BV68)</f>
        <v>76.47999999999999</v>
      </c>
    </row>
    <row r="69" spans="1:75">
      <c r="A69" t="s">
        <v>111</v>
      </c>
      <c r="B69">
        <v>0</v>
      </c>
      <c r="C69">
        <v>0</v>
      </c>
      <c r="D69">
        <v>1.93</v>
      </c>
      <c r="E69">
        <v>0</v>
      </c>
      <c r="F69">
        <v>0</v>
      </c>
      <c r="G69">
        <v>1.93</v>
      </c>
      <c r="H69">
        <v>0</v>
      </c>
      <c r="I69">
        <v>0</v>
      </c>
      <c r="J69">
        <v>0</v>
      </c>
      <c r="K69">
        <v>180.54976300000001</v>
      </c>
      <c r="L69">
        <v>548.62951999999996</v>
      </c>
      <c r="M69">
        <v>44.39</v>
      </c>
      <c r="N69">
        <v>113.99062499999999</v>
      </c>
      <c r="O69">
        <v>119.337328</v>
      </c>
      <c r="P69">
        <v>133.16999999999999</v>
      </c>
      <c r="Q69">
        <v>16.605429999999998</v>
      </c>
      <c r="R69">
        <v>33.218195000000001</v>
      </c>
      <c r="S69">
        <v>20.792854999999999</v>
      </c>
      <c r="T69">
        <v>0</v>
      </c>
      <c r="U69">
        <v>333.28687500000001</v>
      </c>
      <c r="V69">
        <v>13.751250000000001</v>
      </c>
      <c r="W69">
        <v>33.581333999999998</v>
      </c>
      <c r="X69">
        <v>142.35257799999999</v>
      </c>
      <c r="Y69">
        <v>0</v>
      </c>
      <c r="Z69">
        <v>6.3244170000000004</v>
      </c>
      <c r="AA69">
        <v>41.166899999999998</v>
      </c>
      <c r="AB69">
        <v>25.418177</v>
      </c>
      <c r="AC69">
        <v>18.678231</v>
      </c>
      <c r="AD69">
        <v>26.387636000000001</v>
      </c>
      <c r="AE69">
        <v>47.706277</v>
      </c>
      <c r="AF69">
        <v>18.554055000000002</v>
      </c>
      <c r="AG69">
        <v>18.448098000000002</v>
      </c>
      <c r="AH69">
        <v>135.433311</v>
      </c>
      <c r="AI69">
        <v>0</v>
      </c>
      <c r="AJ69">
        <v>0</v>
      </c>
      <c r="AK69">
        <v>48.983400000000003</v>
      </c>
      <c r="AL69">
        <v>22.426600000000001</v>
      </c>
      <c r="AM69">
        <v>15.189162</v>
      </c>
      <c r="AN69">
        <v>0.75687800000000005</v>
      </c>
      <c r="AO69">
        <v>22.41309</v>
      </c>
      <c r="AP69">
        <v>9.1476209999999991</v>
      </c>
      <c r="AQ69">
        <v>60.065460000000002</v>
      </c>
      <c r="AR69">
        <v>14.915039999999999</v>
      </c>
      <c r="AS69">
        <v>0</v>
      </c>
      <c r="AT69">
        <v>14.471912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76.459999999999994</v>
      </c>
      <c r="BA69">
        <f t="shared" si="4"/>
        <v>2360.4620179999997</v>
      </c>
      <c r="BD69">
        <v>22.46</v>
      </c>
      <c r="BE69">
        <v>7.12</v>
      </c>
      <c r="BF69">
        <v>0.84</v>
      </c>
      <c r="BG69">
        <v>1.9</v>
      </c>
      <c r="BH69">
        <v>5.42</v>
      </c>
      <c r="BI69">
        <v>6.69</v>
      </c>
      <c r="BJ69">
        <v>1.58</v>
      </c>
      <c r="BK69">
        <v>3.89</v>
      </c>
      <c r="BL69">
        <v>0.86</v>
      </c>
      <c r="BM69">
        <v>0.95</v>
      </c>
      <c r="BN69">
        <v>0.48</v>
      </c>
      <c r="BO69">
        <v>15.12</v>
      </c>
      <c r="BP69">
        <v>3.72</v>
      </c>
      <c r="BQ69">
        <v>4.24</v>
      </c>
      <c r="BR69">
        <v>1</v>
      </c>
      <c r="BS69">
        <v>0.19</v>
      </c>
      <c r="BT69">
        <v>0</v>
      </c>
      <c r="BU69">
        <v>0</v>
      </c>
      <c r="BV69">
        <v>0</v>
      </c>
      <c r="BW69">
        <f t="shared" si="5"/>
        <v>76.459999999999994</v>
      </c>
    </row>
    <row r="70" spans="1:75">
      <c r="A70" t="s">
        <v>112</v>
      </c>
      <c r="B70">
        <v>0</v>
      </c>
      <c r="C70">
        <v>0</v>
      </c>
      <c r="D70">
        <v>1.2159</v>
      </c>
      <c r="E70">
        <v>0</v>
      </c>
      <c r="F70">
        <v>0</v>
      </c>
      <c r="G70">
        <v>1.93</v>
      </c>
      <c r="H70">
        <v>0</v>
      </c>
      <c r="I70">
        <v>0</v>
      </c>
      <c r="J70">
        <v>0</v>
      </c>
      <c r="K70">
        <v>180.08656300000001</v>
      </c>
      <c r="L70">
        <v>577.96551999999997</v>
      </c>
      <c r="M70">
        <v>44.39</v>
      </c>
      <c r="N70">
        <v>113.99062499999999</v>
      </c>
      <c r="O70">
        <v>119.337328</v>
      </c>
      <c r="P70">
        <v>133.16999999999999</v>
      </c>
      <c r="Q70">
        <v>21.0563</v>
      </c>
      <c r="R70">
        <v>40.215930999999998</v>
      </c>
      <c r="S70">
        <v>25.466446000000001</v>
      </c>
      <c r="T70">
        <v>0</v>
      </c>
      <c r="U70">
        <v>333.28687500000001</v>
      </c>
      <c r="V70">
        <v>13.751250000000001</v>
      </c>
      <c r="W70">
        <v>33.581333999999998</v>
      </c>
      <c r="X70">
        <v>142.35257799999999</v>
      </c>
      <c r="Y70">
        <v>0</v>
      </c>
      <c r="Z70">
        <v>6.3244170000000004</v>
      </c>
      <c r="AA70">
        <v>41.166899999999998</v>
      </c>
      <c r="AB70">
        <v>25.418177</v>
      </c>
      <c r="AC70">
        <v>18.678231</v>
      </c>
      <c r="AD70">
        <v>26.387636000000001</v>
      </c>
      <c r="AE70">
        <v>47.706277</v>
      </c>
      <c r="AF70">
        <v>18.554055000000002</v>
      </c>
      <c r="AG70">
        <v>18.448098000000002</v>
      </c>
      <c r="AH70">
        <v>135.433311</v>
      </c>
      <c r="AI70">
        <v>0</v>
      </c>
      <c r="AJ70">
        <v>0</v>
      </c>
      <c r="AK70">
        <v>48.983400000000003</v>
      </c>
      <c r="AL70">
        <v>22.426600000000001</v>
      </c>
      <c r="AM70">
        <v>15.189162</v>
      </c>
      <c r="AN70">
        <v>0.75687800000000005</v>
      </c>
      <c r="AO70">
        <v>22.41309</v>
      </c>
      <c r="AP70">
        <v>9.1476209999999991</v>
      </c>
      <c r="AQ70">
        <v>60.065460000000002</v>
      </c>
      <c r="AR70">
        <v>14.915039999999999</v>
      </c>
      <c r="AS70">
        <v>0</v>
      </c>
      <c r="AT70">
        <v>14.471912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76.529999999999987</v>
      </c>
      <c r="BA70">
        <f t="shared" si="4"/>
        <v>2404.8129150000004</v>
      </c>
      <c r="BD70">
        <v>22.46</v>
      </c>
      <c r="BE70">
        <v>7.12</v>
      </c>
      <c r="BF70">
        <v>0.89</v>
      </c>
      <c r="BG70">
        <v>1.9</v>
      </c>
      <c r="BH70">
        <v>5.42</v>
      </c>
      <c r="BI70">
        <v>6.69</v>
      </c>
      <c r="BJ70">
        <v>1.58</v>
      </c>
      <c r="BK70">
        <v>3.89</v>
      </c>
      <c r="BL70">
        <v>0.86</v>
      </c>
      <c r="BM70">
        <v>0.97</v>
      </c>
      <c r="BN70">
        <v>0.48</v>
      </c>
      <c r="BO70">
        <v>15.12</v>
      </c>
      <c r="BP70">
        <v>3.72</v>
      </c>
      <c r="BQ70">
        <v>4.24</v>
      </c>
      <c r="BR70">
        <v>1</v>
      </c>
      <c r="BS70">
        <v>0.19</v>
      </c>
      <c r="BT70">
        <v>0</v>
      </c>
      <c r="BU70">
        <v>0</v>
      </c>
      <c r="BV70">
        <v>0</v>
      </c>
      <c r="BW70">
        <f t="shared" si="5"/>
        <v>76.529999999999987</v>
      </c>
    </row>
    <row r="71" spans="1:75">
      <c r="A71" t="s">
        <v>113</v>
      </c>
      <c r="B71">
        <v>0</v>
      </c>
      <c r="C71">
        <v>7.6234999999999999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180.08656300000001</v>
      </c>
      <c r="L71">
        <v>585.359736</v>
      </c>
      <c r="M71">
        <v>44.39</v>
      </c>
      <c r="N71">
        <v>113.99062499999999</v>
      </c>
      <c r="O71">
        <v>119.337328</v>
      </c>
      <c r="P71">
        <v>133.53187500000001</v>
      </c>
      <c r="Q71">
        <v>21.0563</v>
      </c>
      <c r="R71">
        <v>40.906446000000003</v>
      </c>
      <c r="S71">
        <v>25.466446000000001</v>
      </c>
      <c r="T71">
        <v>0</v>
      </c>
      <c r="U71">
        <v>333.28687500000001</v>
      </c>
      <c r="V71">
        <v>13.751250000000001</v>
      </c>
      <c r="W71">
        <v>33.581333999999998</v>
      </c>
      <c r="X71">
        <v>142.35257799999999</v>
      </c>
      <c r="Y71">
        <v>0</v>
      </c>
      <c r="Z71">
        <v>6.3244170000000004</v>
      </c>
      <c r="AA71">
        <v>41.166899999999998</v>
      </c>
      <c r="AB71">
        <v>25.418177</v>
      </c>
      <c r="AC71">
        <v>18.678231</v>
      </c>
      <c r="AD71">
        <v>26.387636000000001</v>
      </c>
      <c r="AE71">
        <v>47.706277</v>
      </c>
      <c r="AF71">
        <v>18.554055000000002</v>
      </c>
      <c r="AG71">
        <v>18.448098000000002</v>
      </c>
      <c r="AH71">
        <v>135.433311</v>
      </c>
      <c r="AI71">
        <v>0</v>
      </c>
      <c r="AJ71">
        <v>0</v>
      </c>
      <c r="AK71">
        <v>48.983400000000003</v>
      </c>
      <c r="AL71">
        <v>22.426600000000001</v>
      </c>
      <c r="AM71">
        <v>15.189162</v>
      </c>
      <c r="AN71">
        <v>0.75687800000000005</v>
      </c>
      <c r="AO71">
        <v>22.41309</v>
      </c>
      <c r="AP71">
        <v>9.1476209999999991</v>
      </c>
      <c r="AQ71">
        <v>60.065460000000002</v>
      </c>
      <c r="AR71">
        <v>10.653600000000001</v>
      </c>
      <c r="AS71">
        <v>0</v>
      </c>
      <c r="AT71">
        <v>14.471912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76.239999999999981</v>
      </c>
      <c r="BA71">
        <f t="shared" si="4"/>
        <v>2413.1856809999999</v>
      </c>
      <c r="BD71">
        <v>22.46</v>
      </c>
      <c r="BE71">
        <v>7.12</v>
      </c>
      <c r="BF71">
        <v>0.84</v>
      </c>
      <c r="BG71">
        <v>1.9</v>
      </c>
      <c r="BH71">
        <v>5.42</v>
      </c>
      <c r="BI71">
        <v>6.69</v>
      </c>
      <c r="BJ71">
        <v>1.49</v>
      </c>
      <c r="BK71">
        <v>3.73</v>
      </c>
      <c r="BL71">
        <v>0.86</v>
      </c>
      <c r="BM71">
        <v>0.98</v>
      </c>
      <c r="BN71">
        <v>0.48</v>
      </c>
      <c r="BO71">
        <v>15.12</v>
      </c>
      <c r="BP71">
        <v>3.72</v>
      </c>
      <c r="BQ71">
        <v>4.24</v>
      </c>
      <c r="BR71">
        <v>1</v>
      </c>
      <c r="BS71">
        <v>0.19</v>
      </c>
      <c r="BT71">
        <v>0</v>
      </c>
      <c r="BU71">
        <v>0</v>
      </c>
      <c r="BV71">
        <v>0</v>
      </c>
      <c r="BW71">
        <f t="shared" si="5"/>
        <v>76.239999999999981</v>
      </c>
    </row>
    <row r="72" spans="1:75">
      <c r="A72" t="s">
        <v>114</v>
      </c>
      <c r="B72">
        <v>0</v>
      </c>
      <c r="C72">
        <v>7.6234999999999999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180.08656300000001</v>
      </c>
      <c r="L72">
        <v>585.359736</v>
      </c>
      <c r="M72">
        <v>44.39</v>
      </c>
      <c r="N72">
        <v>113.99062499999999</v>
      </c>
      <c r="O72">
        <v>119.337328</v>
      </c>
      <c r="P72">
        <v>133.53187500000001</v>
      </c>
      <c r="Q72">
        <v>21.0563</v>
      </c>
      <c r="R72">
        <v>40.906446000000003</v>
      </c>
      <c r="S72">
        <v>25.466446000000001</v>
      </c>
      <c r="T72">
        <v>0</v>
      </c>
      <c r="U72">
        <v>333.28687500000001</v>
      </c>
      <c r="V72">
        <v>13.751250000000001</v>
      </c>
      <c r="W72">
        <v>33.581333999999998</v>
      </c>
      <c r="X72">
        <v>142.35257799999999</v>
      </c>
      <c r="Y72">
        <v>0</v>
      </c>
      <c r="Z72">
        <v>6.3244170000000004</v>
      </c>
      <c r="AA72">
        <v>41.166899999999998</v>
      </c>
      <c r="AB72">
        <v>25.418177</v>
      </c>
      <c r="AC72">
        <v>18.678231</v>
      </c>
      <c r="AD72">
        <v>26.387636000000001</v>
      </c>
      <c r="AE72">
        <v>47.706277</v>
      </c>
      <c r="AF72">
        <v>18.554055000000002</v>
      </c>
      <c r="AG72">
        <v>18.448098000000002</v>
      </c>
      <c r="AH72">
        <v>135.433311</v>
      </c>
      <c r="AI72">
        <v>0</v>
      </c>
      <c r="AJ72">
        <v>0</v>
      </c>
      <c r="AK72">
        <v>48.983400000000003</v>
      </c>
      <c r="AL72">
        <v>22.426600000000001</v>
      </c>
      <c r="AM72">
        <v>15.189162</v>
      </c>
      <c r="AN72">
        <v>0.75687800000000005</v>
      </c>
      <c r="AO72">
        <v>21.845669999999998</v>
      </c>
      <c r="AP72">
        <v>9.1476209999999991</v>
      </c>
      <c r="AQ72">
        <v>60.065460000000002</v>
      </c>
      <c r="AR72">
        <v>10.653600000000001</v>
      </c>
      <c r="AS72">
        <v>0</v>
      </c>
      <c r="AT72">
        <v>14.471912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76.289999999999992</v>
      </c>
      <c r="BA72">
        <f t="shared" si="4"/>
        <v>2412.6682610000003</v>
      </c>
      <c r="BD72">
        <v>22.46</v>
      </c>
      <c r="BE72">
        <v>7.12</v>
      </c>
      <c r="BF72">
        <v>0.87</v>
      </c>
      <c r="BG72">
        <v>1.9</v>
      </c>
      <c r="BH72">
        <v>5.42</v>
      </c>
      <c r="BI72">
        <v>6.69</v>
      </c>
      <c r="BJ72">
        <v>1.49</v>
      </c>
      <c r="BK72">
        <v>3.73</v>
      </c>
      <c r="BL72">
        <v>0.86</v>
      </c>
      <c r="BM72">
        <v>1</v>
      </c>
      <c r="BN72">
        <v>0.48</v>
      </c>
      <c r="BO72">
        <v>15.12</v>
      </c>
      <c r="BP72">
        <v>3.72</v>
      </c>
      <c r="BQ72">
        <v>4.24</v>
      </c>
      <c r="BR72">
        <v>1</v>
      </c>
      <c r="BS72">
        <v>0.19</v>
      </c>
      <c r="BT72">
        <v>0</v>
      </c>
      <c r="BU72">
        <v>0</v>
      </c>
      <c r="BV72">
        <v>0</v>
      </c>
      <c r="BW72">
        <f t="shared" si="5"/>
        <v>76.289999999999992</v>
      </c>
    </row>
    <row r="73" spans="1:75">
      <c r="A73" t="s">
        <v>115</v>
      </c>
      <c r="B73">
        <v>0</v>
      </c>
      <c r="C73">
        <v>5.5970000000000004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207.986546</v>
      </c>
      <c r="L73">
        <v>630.28984600000001</v>
      </c>
      <c r="M73">
        <v>44.39</v>
      </c>
      <c r="N73">
        <v>113.99062499999999</v>
      </c>
      <c r="O73">
        <v>119.337328</v>
      </c>
      <c r="P73">
        <v>133.53187500000001</v>
      </c>
      <c r="Q73">
        <v>21.0563</v>
      </c>
      <c r="R73">
        <v>40.906446000000003</v>
      </c>
      <c r="S73">
        <v>25.466446000000001</v>
      </c>
      <c r="T73">
        <v>0</v>
      </c>
      <c r="U73">
        <v>333.28687500000001</v>
      </c>
      <c r="V73">
        <v>13.751250000000001</v>
      </c>
      <c r="W73">
        <v>33.581333999999998</v>
      </c>
      <c r="X73">
        <v>142.35257799999999</v>
      </c>
      <c r="Y73">
        <v>0</v>
      </c>
      <c r="Z73">
        <v>6.3244170000000004</v>
      </c>
      <c r="AA73">
        <v>41.166899999999998</v>
      </c>
      <c r="AB73">
        <v>38.127265999999999</v>
      </c>
      <c r="AC73">
        <v>18.678231</v>
      </c>
      <c r="AD73">
        <v>26.387636000000001</v>
      </c>
      <c r="AE73">
        <v>47.706277</v>
      </c>
      <c r="AF73">
        <v>18.554055000000002</v>
      </c>
      <c r="AG73">
        <v>18.448098000000002</v>
      </c>
      <c r="AH73">
        <v>135.433311</v>
      </c>
      <c r="AI73">
        <v>0</v>
      </c>
      <c r="AJ73">
        <v>0</v>
      </c>
      <c r="AK73">
        <v>48.983400000000003</v>
      </c>
      <c r="AL73">
        <v>44.853200000000001</v>
      </c>
      <c r="AM73">
        <v>15.189162</v>
      </c>
      <c r="AN73">
        <v>0.75687800000000005</v>
      </c>
      <c r="AO73">
        <v>21.845669999999998</v>
      </c>
      <c r="AP73">
        <v>9.1476209999999991</v>
      </c>
      <c r="AQ73">
        <v>60.065460000000002</v>
      </c>
      <c r="AR73">
        <v>10.653600000000001</v>
      </c>
      <c r="AS73">
        <v>0</v>
      </c>
      <c r="AT73">
        <v>14.471912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76.27</v>
      </c>
      <c r="BA73">
        <f t="shared" si="4"/>
        <v>2518.5875430000001</v>
      </c>
      <c r="BD73">
        <v>22.46</v>
      </c>
      <c r="BE73">
        <v>7.12</v>
      </c>
      <c r="BF73">
        <v>0.87</v>
      </c>
      <c r="BG73">
        <v>1.9</v>
      </c>
      <c r="BH73">
        <v>5.42</v>
      </c>
      <c r="BI73">
        <v>6.69</v>
      </c>
      <c r="BJ73">
        <v>1.46</v>
      </c>
      <c r="BK73">
        <v>3.73</v>
      </c>
      <c r="BL73">
        <v>0.86</v>
      </c>
      <c r="BM73">
        <v>1.03</v>
      </c>
      <c r="BN73">
        <v>0.48</v>
      </c>
      <c r="BO73">
        <v>15.12</v>
      </c>
      <c r="BP73">
        <v>3.72</v>
      </c>
      <c r="BQ73">
        <v>4.24</v>
      </c>
      <c r="BR73">
        <v>1</v>
      </c>
      <c r="BS73">
        <v>0.17</v>
      </c>
      <c r="BT73">
        <v>0</v>
      </c>
      <c r="BU73">
        <v>0</v>
      </c>
      <c r="BV73">
        <v>0</v>
      </c>
      <c r="BW73">
        <f t="shared" si="5"/>
        <v>76.27</v>
      </c>
    </row>
    <row r="74" spans="1:75">
      <c r="A74" t="s">
        <v>116</v>
      </c>
      <c r="B74">
        <v>0</v>
      </c>
      <c r="C74">
        <v>3.5705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207.986546</v>
      </c>
      <c r="L74">
        <v>630.28984600000001</v>
      </c>
      <c r="M74">
        <v>44.39</v>
      </c>
      <c r="N74">
        <v>113.99062499999999</v>
      </c>
      <c r="O74">
        <v>119.337328</v>
      </c>
      <c r="P74">
        <v>133.53187500000001</v>
      </c>
      <c r="Q74">
        <v>21.0563</v>
      </c>
      <c r="R74">
        <v>40.906446000000003</v>
      </c>
      <c r="S74">
        <v>25.466446000000001</v>
      </c>
      <c r="T74">
        <v>0</v>
      </c>
      <c r="U74">
        <v>333.28687500000001</v>
      </c>
      <c r="V74">
        <v>13.751250000000001</v>
      </c>
      <c r="W74">
        <v>33.581333999999998</v>
      </c>
      <c r="X74">
        <v>142.35257799999999</v>
      </c>
      <c r="Y74">
        <v>0</v>
      </c>
      <c r="Z74">
        <v>6.3244170000000004</v>
      </c>
      <c r="AA74">
        <v>41.166899999999998</v>
      </c>
      <c r="AB74">
        <v>38.127265999999999</v>
      </c>
      <c r="AC74">
        <v>18.678231</v>
      </c>
      <c r="AD74">
        <v>26.387636000000001</v>
      </c>
      <c r="AE74">
        <v>47.706277</v>
      </c>
      <c r="AF74">
        <v>18.554055000000002</v>
      </c>
      <c r="AG74">
        <v>18.448098000000002</v>
      </c>
      <c r="AH74">
        <v>135.433311</v>
      </c>
      <c r="AI74">
        <v>3.0711119999999998</v>
      </c>
      <c r="AJ74">
        <v>0</v>
      </c>
      <c r="AK74">
        <v>48.983400000000003</v>
      </c>
      <c r="AL74">
        <v>44.853200000000001</v>
      </c>
      <c r="AM74">
        <v>15.189162</v>
      </c>
      <c r="AN74">
        <v>0.75687800000000005</v>
      </c>
      <c r="AO74">
        <v>21.845669999999998</v>
      </c>
      <c r="AP74">
        <v>9.1476209999999991</v>
      </c>
      <c r="AQ74">
        <v>60.065460000000002</v>
      </c>
      <c r="AR74">
        <v>10.653600000000001</v>
      </c>
      <c r="AS74">
        <v>0</v>
      </c>
      <c r="AT74">
        <v>14.471912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76.289999999999992</v>
      </c>
      <c r="BA74">
        <f t="shared" si="4"/>
        <v>2519.6521550000002</v>
      </c>
      <c r="BD74">
        <v>22.46</v>
      </c>
      <c r="BE74">
        <v>7.12</v>
      </c>
      <c r="BF74">
        <v>0.87</v>
      </c>
      <c r="BG74">
        <v>1.9</v>
      </c>
      <c r="BH74">
        <v>5.42</v>
      </c>
      <c r="BI74">
        <v>6.69</v>
      </c>
      <c r="BJ74">
        <v>1.46</v>
      </c>
      <c r="BK74">
        <v>3.73</v>
      </c>
      <c r="BL74">
        <v>0.86</v>
      </c>
      <c r="BM74">
        <v>1.05</v>
      </c>
      <c r="BN74">
        <v>0.48</v>
      </c>
      <c r="BO74">
        <v>15.12</v>
      </c>
      <c r="BP74">
        <v>3.72</v>
      </c>
      <c r="BQ74">
        <v>4.24</v>
      </c>
      <c r="BR74">
        <v>1</v>
      </c>
      <c r="BS74">
        <v>0.17</v>
      </c>
      <c r="BT74">
        <v>0</v>
      </c>
      <c r="BU74">
        <v>0</v>
      </c>
      <c r="BV74">
        <v>0</v>
      </c>
      <c r="BW74">
        <f t="shared" si="5"/>
        <v>76.289999999999992</v>
      </c>
    </row>
    <row r="75" spans="1:75">
      <c r="A75" t="s">
        <v>117</v>
      </c>
      <c r="B75">
        <v>0</v>
      </c>
      <c r="C75">
        <v>3.5705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207.986546</v>
      </c>
      <c r="L75">
        <v>630.28984600000001</v>
      </c>
      <c r="M75">
        <v>44.39</v>
      </c>
      <c r="N75">
        <v>113.99062499999999</v>
      </c>
      <c r="O75">
        <v>119.337328</v>
      </c>
      <c r="P75">
        <v>133.53187500000001</v>
      </c>
      <c r="Q75">
        <v>21.0563</v>
      </c>
      <c r="R75">
        <v>40.906446000000003</v>
      </c>
      <c r="S75">
        <v>25.466446000000001</v>
      </c>
      <c r="T75">
        <v>0</v>
      </c>
      <c r="U75">
        <v>333.28687500000001</v>
      </c>
      <c r="V75">
        <v>13.751250000000001</v>
      </c>
      <c r="W75">
        <v>30.45926</v>
      </c>
      <c r="X75">
        <v>142.35257799999999</v>
      </c>
      <c r="Y75">
        <v>0</v>
      </c>
      <c r="Z75">
        <v>6.3244170000000004</v>
      </c>
      <c r="AA75">
        <v>41.166899999999998</v>
      </c>
      <c r="AB75">
        <v>38.127265999999999</v>
      </c>
      <c r="AC75">
        <v>18.678231</v>
      </c>
      <c r="AD75">
        <v>35.265098999999999</v>
      </c>
      <c r="AE75">
        <v>47.706277</v>
      </c>
      <c r="AF75">
        <v>27.593209999999999</v>
      </c>
      <c r="AG75">
        <v>18.448098000000002</v>
      </c>
      <c r="AH75">
        <v>135.433311</v>
      </c>
      <c r="AI75">
        <v>3.0711119999999998</v>
      </c>
      <c r="AJ75">
        <v>0</v>
      </c>
      <c r="AK75">
        <v>48.983400000000003</v>
      </c>
      <c r="AL75">
        <v>44.853200000000001</v>
      </c>
      <c r="AM75">
        <v>15.189162</v>
      </c>
      <c r="AN75">
        <v>0.75687800000000005</v>
      </c>
      <c r="AO75">
        <v>21.845669999999998</v>
      </c>
      <c r="AP75">
        <v>9.1476209999999991</v>
      </c>
      <c r="AQ75">
        <v>60.065460000000002</v>
      </c>
      <c r="AR75">
        <v>10.653600000000001</v>
      </c>
      <c r="AS75">
        <v>0</v>
      </c>
      <c r="AT75">
        <v>14.471912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76.510000000000005</v>
      </c>
      <c r="BA75">
        <f t="shared" si="4"/>
        <v>2534.6666990000008</v>
      </c>
      <c r="BD75">
        <v>23.52</v>
      </c>
      <c r="BE75">
        <v>6.94</v>
      </c>
      <c r="BF75">
        <v>0.93</v>
      </c>
      <c r="BG75">
        <v>1.84</v>
      </c>
      <c r="BH75">
        <v>5.43</v>
      </c>
      <c r="BI75">
        <v>6.56</v>
      </c>
      <c r="BJ75">
        <v>1.5</v>
      </c>
      <c r="BK75">
        <v>3.73</v>
      </c>
      <c r="BL75">
        <v>0.82</v>
      </c>
      <c r="BM75">
        <v>1.07</v>
      </c>
      <c r="BN75">
        <v>0.47</v>
      </c>
      <c r="BO75">
        <v>14.75</v>
      </c>
      <c r="BP75">
        <v>3.63</v>
      </c>
      <c r="BQ75">
        <v>4.1100000000000003</v>
      </c>
      <c r="BR75">
        <v>1.04</v>
      </c>
      <c r="BS75">
        <v>0.17</v>
      </c>
      <c r="BT75">
        <v>0</v>
      </c>
      <c r="BU75">
        <v>0</v>
      </c>
      <c r="BV75">
        <v>0</v>
      </c>
      <c r="BW75">
        <f t="shared" si="5"/>
        <v>76.510000000000005</v>
      </c>
    </row>
    <row r="76" spans="1:75">
      <c r="A76" t="s">
        <v>118</v>
      </c>
      <c r="B76">
        <v>0</v>
      </c>
      <c r="C76">
        <v>3.5705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207.986546</v>
      </c>
      <c r="L76">
        <v>630.28984600000001</v>
      </c>
      <c r="M76">
        <v>44.39</v>
      </c>
      <c r="N76">
        <v>113.99062499999999</v>
      </c>
      <c r="O76">
        <v>119.337328</v>
      </c>
      <c r="P76">
        <v>133.53187500000001</v>
      </c>
      <c r="Q76">
        <v>21.0563</v>
      </c>
      <c r="R76">
        <v>40.906446000000003</v>
      </c>
      <c r="S76">
        <v>25.466446000000001</v>
      </c>
      <c r="T76">
        <v>0</v>
      </c>
      <c r="U76">
        <v>333.28687500000001</v>
      </c>
      <c r="V76">
        <v>13.751250000000001</v>
      </c>
      <c r="W76">
        <v>29.287749999999999</v>
      </c>
      <c r="X76">
        <v>142.35257799999999</v>
      </c>
      <c r="Y76">
        <v>0</v>
      </c>
      <c r="Z76">
        <v>6.3244170000000004</v>
      </c>
      <c r="AA76">
        <v>41.166899999999998</v>
      </c>
      <c r="AB76">
        <v>38.127265999999999</v>
      </c>
      <c r="AC76">
        <v>18.678231</v>
      </c>
      <c r="AD76">
        <v>35.265098999999999</v>
      </c>
      <c r="AE76">
        <v>47.706277</v>
      </c>
      <c r="AF76">
        <v>27.593209999999999</v>
      </c>
      <c r="AG76">
        <v>18.448098000000002</v>
      </c>
      <c r="AH76">
        <v>135.433311</v>
      </c>
      <c r="AI76">
        <v>6.1422249999999998</v>
      </c>
      <c r="AJ76">
        <v>0</v>
      </c>
      <c r="AK76">
        <v>48.983400000000003</v>
      </c>
      <c r="AL76">
        <v>44.853200000000001</v>
      </c>
      <c r="AM76">
        <v>15.189162</v>
      </c>
      <c r="AN76">
        <v>0.75687800000000005</v>
      </c>
      <c r="AO76">
        <v>21.845669999999998</v>
      </c>
      <c r="AP76">
        <v>9.1476209999999991</v>
      </c>
      <c r="AQ76">
        <v>60.065460000000002</v>
      </c>
      <c r="AR76">
        <v>10.653600000000001</v>
      </c>
      <c r="AS76">
        <v>0</v>
      </c>
      <c r="AT76">
        <v>14.471912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76.540000000000006</v>
      </c>
      <c r="BA76">
        <f t="shared" si="4"/>
        <v>2536.5963020000004</v>
      </c>
      <c r="BD76">
        <v>23.52</v>
      </c>
      <c r="BE76">
        <v>6.94</v>
      </c>
      <c r="BF76">
        <v>0.93</v>
      </c>
      <c r="BG76">
        <v>1.84</v>
      </c>
      <c r="BH76">
        <v>5.43</v>
      </c>
      <c r="BI76">
        <v>6.56</v>
      </c>
      <c r="BJ76">
        <v>1.5</v>
      </c>
      <c r="BK76">
        <v>3.73</v>
      </c>
      <c r="BL76">
        <v>0.82</v>
      </c>
      <c r="BM76">
        <v>1.1000000000000001</v>
      </c>
      <c r="BN76">
        <v>0.47</v>
      </c>
      <c r="BO76">
        <v>14.75</v>
      </c>
      <c r="BP76">
        <v>3.63</v>
      </c>
      <c r="BQ76">
        <v>4.1100000000000003</v>
      </c>
      <c r="BR76">
        <v>1.04</v>
      </c>
      <c r="BS76">
        <v>0.17</v>
      </c>
      <c r="BT76">
        <v>0</v>
      </c>
      <c r="BU76">
        <v>0</v>
      </c>
      <c r="BV76">
        <v>0</v>
      </c>
      <c r="BW76">
        <f t="shared" si="5"/>
        <v>76.540000000000006</v>
      </c>
    </row>
    <row r="77" spans="1:75">
      <c r="A77" t="s">
        <v>119</v>
      </c>
      <c r="B77">
        <v>0</v>
      </c>
      <c r="C77">
        <v>3.5705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207.986546</v>
      </c>
      <c r="L77">
        <v>630.28984600000001</v>
      </c>
      <c r="M77">
        <v>44.39</v>
      </c>
      <c r="N77">
        <v>113.99062499999999</v>
      </c>
      <c r="O77">
        <v>119.337328</v>
      </c>
      <c r="P77">
        <v>133.53187500000001</v>
      </c>
      <c r="Q77">
        <v>21.0563</v>
      </c>
      <c r="R77">
        <v>40.906446000000003</v>
      </c>
      <c r="S77">
        <v>25.466446000000001</v>
      </c>
      <c r="T77">
        <v>0</v>
      </c>
      <c r="U77">
        <v>333.28687500000001</v>
      </c>
      <c r="V77">
        <v>13.751250000000001</v>
      </c>
      <c r="W77">
        <v>29.287749999999999</v>
      </c>
      <c r="X77">
        <v>142.35257799999999</v>
      </c>
      <c r="Y77">
        <v>0</v>
      </c>
      <c r="Z77">
        <v>6.3244170000000004</v>
      </c>
      <c r="AA77">
        <v>41.166899999999998</v>
      </c>
      <c r="AB77">
        <v>38.127265999999999</v>
      </c>
      <c r="AC77">
        <v>18.678231</v>
      </c>
      <c r="AD77">
        <v>35.265098999999999</v>
      </c>
      <c r="AE77">
        <v>47.706277</v>
      </c>
      <c r="AF77">
        <v>27.593209999999999</v>
      </c>
      <c r="AG77">
        <v>18.448098000000002</v>
      </c>
      <c r="AH77">
        <v>135.433311</v>
      </c>
      <c r="AI77">
        <v>6.1422249999999998</v>
      </c>
      <c r="AJ77">
        <v>0</v>
      </c>
      <c r="AK77">
        <v>48.983400000000003</v>
      </c>
      <c r="AL77">
        <v>61.67315</v>
      </c>
      <c r="AM77">
        <v>15.189162</v>
      </c>
      <c r="AN77">
        <v>0.75687800000000005</v>
      </c>
      <c r="AO77">
        <v>21.845669999999998</v>
      </c>
      <c r="AP77">
        <v>9.1476209999999991</v>
      </c>
      <c r="AQ77">
        <v>60.065460000000002</v>
      </c>
      <c r="AR77">
        <v>51.137279999999997</v>
      </c>
      <c r="AS77">
        <v>0</v>
      </c>
      <c r="AT77">
        <v>14.471912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76.56</v>
      </c>
      <c r="BA77">
        <f t="shared" si="4"/>
        <v>2593.9199320000002</v>
      </c>
      <c r="BD77">
        <v>23.52</v>
      </c>
      <c r="BE77">
        <v>6.94</v>
      </c>
      <c r="BF77">
        <v>0.93</v>
      </c>
      <c r="BG77">
        <v>1.84</v>
      </c>
      <c r="BH77">
        <v>5.43</v>
      </c>
      <c r="BI77">
        <v>6.56</v>
      </c>
      <c r="BJ77">
        <v>1.5</v>
      </c>
      <c r="BK77">
        <v>3.73</v>
      </c>
      <c r="BL77">
        <v>0.82</v>
      </c>
      <c r="BM77">
        <v>1.1200000000000001</v>
      </c>
      <c r="BN77">
        <v>0.47</v>
      </c>
      <c r="BO77">
        <v>14.75</v>
      </c>
      <c r="BP77">
        <v>3.63</v>
      </c>
      <c r="BQ77">
        <v>4.1100000000000003</v>
      </c>
      <c r="BR77">
        <v>1.04</v>
      </c>
      <c r="BS77">
        <v>0.17</v>
      </c>
      <c r="BT77">
        <v>0</v>
      </c>
      <c r="BU77">
        <v>0</v>
      </c>
      <c r="BV77">
        <v>0</v>
      </c>
      <c r="BW77">
        <f t="shared" si="5"/>
        <v>76.56</v>
      </c>
    </row>
    <row r="78" spans="1:75">
      <c r="A78" t="s">
        <v>120</v>
      </c>
      <c r="B78">
        <v>0</v>
      </c>
      <c r="C78">
        <v>3.5705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207.986546</v>
      </c>
      <c r="L78">
        <v>630.28984600000001</v>
      </c>
      <c r="M78">
        <v>44.39</v>
      </c>
      <c r="N78">
        <v>113.99062499999999</v>
      </c>
      <c r="O78">
        <v>119.337328</v>
      </c>
      <c r="P78">
        <v>133.53187500000001</v>
      </c>
      <c r="Q78">
        <v>21.0563</v>
      </c>
      <c r="R78">
        <v>40.906446000000003</v>
      </c>
      <c r="S78">
        <v>25.466446000000001</v>
      </c>
      <c r="T78">
        <v>0</v>
      </c>
      <c r="U78">
        <v>333.28687500000001</v>
      </c>
      <c r="V78">
        <v>13.751250000000001</v>
      </c>
      <c r="W78">
        <v>29.287749999999999</v>
      </c>
      <c r="X78">
        <v>142.35257799999999</v>
      </c>
      <c r="Y78">
        <v>0</v>
      </c>
      <c r="Z78">
        <v>12.648834000000001</v>
      </c>
      <c r="AA78">
        <v>41.166899999999998</v>
      </c>
      <c r="AB78">
        <v>38.127265999999999</v>
      </c>
      <c r="AC78">
        <v>28.04561</v>
      </c>
      <c r="AD78">
        <v>35.265098999999999</v>
      </c>
      <c r="AE78">
        <v>47.706277</v>
      </c>
      <c r="AF78">
        <v>27.593209999999999</v>
      </c>
      <c r="AG78">
        <v>18.448098000000002</v>
      </c>
      <c r="AH78">
        <v>135.433311</v>
      </c>
      <c r="AI78">
        <v>6.1422249999999998</v>
      </c>
      <c r="AJ78">
        <v>0</v>
      </c>
      <c r="AK78">
        <v>48.983400000000003</v>
      </c>
      <c r="AL78">
        <v>77.371769999999998</v>
      </c>
      <c r="AM78">
        <v>15.189162</v>
      </c>
      <c r="AN78">
        <v>0.75687800000000005</v>
      </c>
      <c r="AO78">
        <v>21.845669999999998</v>
      </c>
      <c r="AP78">
        <v>9.1476209999999991</v>
      </c>
      <c r="AQ78">
        <v>60.065460000000002</v>
      </c>
      <c r="AR78">
        <v>51.137279999999997</v>
      </c>
      <c r="AS78">
        <v>0</v>
      </c>
      <c r="AT78">
        <v>14.471912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76.59</v>
      </c>
      <c r="BA78">
        <f t="shared" si="4"/>
        <v>2625.3403479999997</v>
      </c>
      <c r="BD78">
        <v>23.52</v>
      </c>
      <c r="BE78">
        <v>6.94</v>
      </c>
      <c r="BF78">
        <v>0.93</v>
      </c>
      <c r="BG78">
        <v>1.84</v>
      </c>
      <c r="BH78">
        <v>5.43</v>
      </c>
      <c r="BI78">
        <v>6.56</v>
      </c>
      <c r="BJ78">
        <v>1.5</v>
      </c>
      <c r="BK78">
        <v>3.73</v>
      </c>
      <c r="BL78">
        <v>0.82</v>
      </c>
      <c r="BM78">
        <v>1.1499999999999999</v>
      </c>
      <c r="BN78">
        <v>0.47</v>
      </c>
      <c r="BO78">
        <v>14.75</v>
      </c>
      <c r="BP78">
        <v>3.63</v>
      </c>
      <c r="BQ78">
        <v>4.1100000000000003</v>
      </c>
      <c r="BR78">
        <v>1.04</v>
      </c>
      <c r="BS78">
        <v>0.17</v>
      </c>
      <c r="BT78">
        <v>0</v>
      </c>
      <c r="BU78">
        <v>0</v>
      </c>
      <c r="BV78">
        <v>0</v>
      </c>
      <c r="BW78">
        <f t="shared" si="5"/>
        <v>76.59</v>
      </c>
    </row>
    <row r="79" spans="1:75">
      <c r="A79" t="s">
        <v>121</v>
      </c>
      <c r="B79">
        <v>0</v>
      </c>
      <c r="C79">
        <v>2.5572499999999998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207.986546</v>
      </c>
      <c r="L79">
        <v>630.28984600000001</v>
      </c>
      <c r="M79">
        <v>44.39</v>
      </c>
      <c r="N79">
        <v>113.99062499999999</v>
      </c>
      <c r="O79">
        <v>119.337328</v>
      </c>
      <c r="P79">
        <v>133.53187500000001</v>
      </c>
      <c r="Q79">
        <v>21.0563</v>
      </c>
      <c r="R79">
        <v>40.906446000000003</v>
      </c>
      <c r="S79">
        <v>25.466446000000001</v>
      </c>
      <c r="T79">
        <v>0</v>
      </c>
      <c r="U79">
        <v>333.28687500000001</v>
      </c>
      <c r="V79">
        <v>13.751250000000001</v>
      </c>
      <c r="W79">
        <v>29.287749999999999</v>
      </c>
      <c r="X79">
        <v>142.35257799999999</v>
      </c>
      <c r="Y79">
        <v>0</v>
      </c>
      <c r="Z79">
        <v>18.973251000000001</v>
      </c>
      <c r="AA79">
        <v>41.166899999999998</v>
      </c>
      <c r="AB79">
        <v>38.127265999999999</v>
      </c>
      <c r="AC79">
        <v>28.04561</v>
      </c>
      <c r="AD79">
        <v>35.265098999999999</v>
      </c>
      <c r="AE79">
        <v>50.266657000000002</v>
      </c>
      <c r="AF79">
        <v>29.115594000000002</v>
      </c>
      <c r="AG79">
        <v>18.448098000000002</v>
      </c>
      <c r="AH79">
        <v>135.433311</v>
      </c>
      <c r="AI79">
        <v>11.056005000000001</v>
      </c>
      <c r="AJ79">
        <v>0</v>
      </c>
      <c r="AK79">
        <v>48.983400000000003</v>
      </c>
      <c r="AL79">
        <v>77.371769999999998</v>
      </c>
      <c r="AM79">
        <v>15.189162</v>
      </c>
      <c r="AN79">
        <v>0.75687800000000005</v>
      </c>
      <c r="AO79">
        <v>21.845669999999998</v>
      </c>
      <c r="AP79">
        <v>9.1476209999999991</v>
      </c>
      <c r="AQ79">
        <v>60.065460000000002</v>
      </c>
      <c r="AR79">
        <v>10.653600000000001</v>
      </c>
      <c r="AS79">
        <v>0</v>
      </c>
      <c r="AT79">
        <v>13.213479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76.62</v>
      </c>
      <c r="BA79">
        <f t="shared" si="4"/>
        <v>2597.9359460000001</v>
      </c>
      <c r="BD79">
        <v>23.52</v>
      </c>
      <c r="BE79">
        <v>6.94</v>
      </c>
      <c r="BF79">
        <v>0.93</v>
      </c>
      <c r="BG79">
        <v>1.84</v>
      </c>
      <c r="BH79">
        <v>5.43</v>
      </c>
      <c r="BI79">
        <v>6.56</v>
      </c>
      <c r="BJ79">
        <v>1.5</v>
      </c>
      <c r="BK79">
        <v>3.73</v>
      </c>
      <c r="BL79">
        <v>0.82</v>
      </c>
      <c r="BM79">
        <v>1.17</v>
      </c>
      <c r="BN79">
        <v>0.47</v>
      </c>
      <c r="BO79">
        <v>14.75</v>
      </c>
      <c r="BP79">
        <v>3.63</v>
      </c>
      <c r="BQ79">
        <v>4.1100000000000003</v>
      </c>
      <c r="BR79">
        <v>1.04</v>
      </c>
      <c r="BS79">
        <v>0.18</v>
      </c>
      <c r="BT79">
        <v>0</v>
      </c>
      <c r="BU79">
        <v>0</v>
      </c>
      <c r="BV79">
        <v>0</v>
      </c>
      <c r="BW79">
        <f t="shared" si="5"/>
        <v>76.62</v>
      </c>
    </row>
    <row r="80" spans="1:75">
      <c r="A80" t="s">
        <v>122</v>
      </c>
      <c r="B80">
        <v>0</v>
      </c>
      <c r="C80">
        <v>2.5572499999999998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207.986546</v>
      </c>
      <c r="L80">
        <v>630.28984600000001</v>
      </c>
      <c r="M80">
        <v>44.39</v>
      </c>
      <c r="N80">
        <v>113.99062499999999</v>
      </c>
      <c r="O80">
        <v>119.337328</v>
      </c>
      <c r="P80">
        <v>133.53187500000001</v>
      </c>
      <c r="Q80">
        <v>21.0563</v>
      </c>
      <c r="R80">
        <v>40.906446000000003</v>
      </c>
      <c r="S80">
        <v>25.466446000000001</v>
      </c>
      <c r="T80">
        <v>0</v>
      </c>
      <c r="U80">
        <v>333.28687500000001</v>
      </c>
      <c r="V80">
        <v>13.751250000000001</v>
      </c>
      <c r="W80">
        <v>29.287749999999999</v>
      </c>
      <c r="X80">
        <v>142.35257799999999</v>
      </c>
      <c r="Y80">
        <v>0</v>
      </c>
      <c r="Z80">
        <v>18.973251000000001</v>
      </c>
      <c r="AA80">
        <v>41.166899999999998</v>
      </c>
      <c r="AB80">
        <v>38.127265999999999</v>
      </c>
      <c r="AC80">
        <v>28.04561</v>
      </c>
      <c r="AD80">
        <v>35.265098999999999</v>
      </c>
      <c r="AE80">
        <v>50.266657000000002</v>
      </c>
      <c r="AF80">
        <v>29.115594000000002</v>
      </c>
      <c r="AG80">
        <v>18.448098000000002</v>
      </c>
      <c r="AH80">
        <v>135.433311</v>
      </c>
      <c r="AI80">
        <v>47.172288000000002</v>
      </c>
      <c r="AJ80">
        <v>0</v>
      </c>
      <c r="AK80">
        <v>48.983400000000003</v>
      </c>
      <c r="AL80">
        <v>77.371769999999998</v>
      </c>
      <c r="AM80">
        <v>15.189162</v>
      </c>
      <c r="AN80">
        <v>0.75687800000000005</v>
      </c>
      <c r="AO80">
        <v>21.845669999999998</v>
      </c>
      <c r="AP80">
        <v>9.1476209999999991</v>
      </c>
      <c r="AQ80">
        <v>60.065460000000002</v>
      </c>
      <c r="AR80">
        <v>10.653600000000001</v>
      </c>
      <c r="AS80">
        <v>0</v>
      </c>
      <c r="AT80">
        <v>14.471912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76.650000000000006</v>
      </c>
      <c r="BA80">
        <f t="shared" si="4"/>
        <v>2635.3406620000005</v>
      </c>
      <c r="BD80">
        <v>23.52</v>
      </c>
      <c r="BE80">
        <v>6.94</v>
      </c>
      <c r="BF80">
        <v>0.93</v>
      </c>
      <c r="BG80">
        <v>1.84</v>
      </c>
      <c r="BH80">
        <v>5.43</v>
      </c>
      <c r="BI80">
        <v>6.56</v>
      </c>
      <c r="BJ80">
        <v>1.5</v>
      </c>
      <c r="BK80">
        <v>3.73</v>
      </c>
      <c r="BL80">
        <v>0.82</v>
      </c>
      <c r="BM80">
        <v>1.2</v>
      </c>
      <c r="BN80">
        <v>0.47</v>
      </c>
      <c r="BO80">
        <v>14.75</v>
      </c>
      <c r="BP80">
        <v>3.63</v>
      </c>
      <c r="BQ80">
        <v>4.1100000000000003</v>
      </c>
      <c r="BR80">
        <v>1.04</v>
      </c>
      <c r="BS80">
        <v>0.18</v>
      </c>
      <c r="BT80">
        <v>0</v>
      </c>
      <c r="BU80">
        <v>0</v>
      </c>
      <c r="BV80">
        <v>0</v>
      </c>
      <c r="BW80">
        <f t="shared" si="5"/>
        <v>76.650000000000006</v>
      </c>
    </row>
    <row r="81" spans="1:75">
      <c r="A81" t="s">
        <v>123</v>
      </c>
      <c r="B81">
        <v>0</v>
      </c>
      <c r="C81">
        <v>2.5572499999999998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207.986546</v>
      </c>
      <c r="L81">
        <v>630.28984600000001</v>
      </c>
      <c r="M81">
        <v>44.39</v>
      </c>
      <c r="N81">
        <v>113.99062499999999</v>
      </c>
      <c r="O81">
        <v>119.337328</v>
      </c>
      <c r="P81">
        <v>133.53187500000001</v>
      </c>
      <c r="Q81">
        <v>21.0563</v>
      </c>
      <c r="R81">
        <v>40.906446000000003</v>
      </c>
      <c r="S81">
        <v>25.466446000000001</v>
      </c>
      <c r="T81">
        <v>0</v>
      </c>
      <c r="U81">
        <v>333.28687500000001</v>
      </c>
      <c r="V81">
        <v>13.751250000000001</v>
      </c>
      <c r="W81">
        <v>30.45926</v>
      </c>
      <c r="X81">
        <v>142.35257799999999</v>
      </c>
      <c r="Y81">
        <v>0</v>
      </c>
      <c r="Z81">
        <v>18.973251000000001</v>
      </c>
      <c r="AA81">
        <v>41.166899999999998</v>
      </c>
      <c r="AB81">
        <v>38.127265999999999</v>
      </c>
      <c r="AC81">
        <v>28.04561</v>
      </c>
      <c r="AD81">
        <v>35.265098999999999</v>
      </c>
      <c r="AE81">
        <v>50.266657000000002</v>
      </c>
      <c r="AF81">
        <v>29.115594000000002</v>
      </c>
      <c r="AG81">
        <v>18.448098000000002</v>
      </c>
      <c r="AH81">
        <v>135.433311</v>
      </c>
      <c r="AI81">
        <v>47.172288000000002</v>
      </c>
      <c r="AJ81">
        <v>0</v>
      </c>
      <c r="AK81">
        <v>48.983400000000003</v>
      </c>
      <c r="AL81">
        <v>77.371769999999998</v>
      </c>
      <c r="AM81">
        <v>15.189162</v>
      </c>
      <c r="AN81">
        <v>0.75687800000000005</v>
      </c>
      <c r="AO81">
        <v>21.845669999999998</v>
      </c>
      <c r="AP81">
        <v>9.1476209999999991</v>
      </c>
      <c r="AQ81">
        <v>60.065460000000002</v>
      </c>
      <c r="AR81">
        <v>10.653600000000001</v>
      </c>
      <c r="AS81">
        <v>0</v>
      </c>
      <c r="AT81">
        <v>14.471912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76.69</v>
      </c>
      <c r="BA81">
        <f t="shared" si="4"/>
        <v>2636.5521720000006</v>
      </c>
      <c r="BD81">
        <v>23.52</v>
      </c>
      <c r="BE81">
        <v>6.94</v>
      </c>
      <c r="BF81">
        <v>0.95</v>
      </c>
      <c r="BG81">
        <v>1.84</v>
      </c>
      <c r="BH81">
        <v>5.43</v>
      </c>
      <c r="BI81">
        <v>6.56</v>
      </c>
      <c r="BJ81">
        <v>1.5</v>
      </c>
      <c r="BK81">
        <v>3.73</v>
      </c>
      <c r="BL81">
        <v>0.82</v>
      </c>
      <c r="BM81">
        <v>1.22</v>
      </c>
      <c r="BN81">
        <v>0.47</v>
      </c>
      <c r="BO81">
        <v>14.75</v>
      </c>
      <c r="BP81">
        <v>3.63</v>
      </c>
      <c r="BQ81">
        <v>4.1100000000000003</v>
      </c>
      <c r="BR81">
        <v>1.04</v>
      </c>
      <c r="BS81">
        <v>0.18</v>
      </c>
      <c r="BT81">
        <v>0</v>
      </c>
      <c r="BU81">
        <v>0</v>
      </c>
      <c r="BV81">
        <v>0</v>
      </c>
      <c r="BW81">
        <f t="shared" si="5"/>
        <v>76.69</v>
      </c>
    </row>
    <row r="82" spans="1:75">
      <c r="A82" t="s">
        <v>124</v>
      </c>
      <c r="B82">
        <v>0</v>
      </c>
      <c r="C82">
        <v>2.5572499999999998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207.986546</v>
      </c>
      <c r="L82">
        <v>630.28984600000001</v>
      </c>
      <c r="M82">
        <v>44.39</v>
      </c>
      <c r="N82">
        <v>113.99062499999999</v>
      </c>
      <c r="O82">
        <v>119.337328</v>
      </c>
      <c r="P82">
        <v>133.53187500000001</v>
      </c>
      <c r="Q82">
        <v>21.0563</v>
      </c>
      <c r="R82">
        <v>40.906446000000003</v>
      </c>
      <c r="S82">
        <v>25.466446000000001</v>
      </c>
      <c r="T82">
        <v>0</v>
      </c>
      <c r="U82">
        <v>333.28687500000001</v>
      </c>
      <c r="V82">
        <v>13.751250000000001</v>
      </c>
      <c r="W82">
        <v>30.45926</v>
      </c>
      <c r="X82">
        <v>142.35257799999999</v>
      </c>
      <c r="Y82">
        <v>0</v>
      </c>
      <c r="Z82">
        <v>18.973251000000001</v>
      </c>
      <c r="AA82">
        <v>41.166899999999998</v>
      </c>
      <c r="AB82">
        <v>38.127265999999999</v>
      </c>
      <c r="AC82">
        <v>28.04561</v>
      </c>
      <c r="AD82">
        <v>35.265098999999999</v>
      </c>
      <c r="AE82">
        <v>50.266657000000002</v>
      </c>
      <c r="AF82">
        <v>29.115594000000002</v>
      </c>
      <c r="AG82">
        <v>18.448098000000002</v>
      </c>
      <c r="AH82">
        <v>135.433311</v>
      </c>
      <c r="AI82">
        <v>47.172288000000002</v>
      </c>
      <c r="AJ82">
        <v>0</v>
      </c>
      <c r="AK82">
        <v>48.983400000000003</v>
      </c>
      <c r="AL82">
        <v>77.371769999999998</v>
      </c>
      <c r="AM82">
        <v>15.189162</v>
      </c>
      <c r="AN82">
        <v>0.75687800000000005</v>
      </c>
      <c r="AO82">
        <v>21.845669999999998</v>
      </c>
      <c r="AP82">
        <v>9.1476209999999991</v>
      </c>
      <c r="AQ82">
        <v>60.065460000000002</v>
      </c>
      <c r="AR82">
        <v>10.653600000000001</v>
      </c>
      <c r="AS82">
        <v>0</v>
      </c>
      <c r="AT82">
        <v>14.471912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76.73</v>
      </c>
      <c r="BA82">
        <f t="shared" si="4"/>
        <v>2636.5921720000006</v>
      </c>
      <c r="BD82">
        <v>23.52</v>
      </c>
      <c r="BE82">
        <v>6.94</v>
      </c>
      <c r="BF82">
        <v>0.98</v>
      </c>
      <c r="BG82">
        <v>1.84</v>
      </c>
      <c r="BH82">
        <v>5.43</v>
      </c>
      <c r="BI82">
        <v>6.56</v>
      </c>
      <c r="BJ82">
        <v>1.5</v>
      </c>
      <c r="BK82">
        <v>3.73</v>
      </c>
      <c r="BL82">
        <v>0.82</v>
      </c>
      <c r="BM82">
        <v>1.23</v>
      </c>
      <c r="BN82">
        <v>0.47</v>
      </c>
      <c r="BO82">
        <v>14.75</v>
      </c>
      <c r="BP82">
        <v>3.63</v>
      </c>
      <c r="BQ82">
        <v>4.1100000000000003</v>
      </c>
      <c r="BR82">
        <v>1.04</v>
      </c>
      <c r="BS82">
        <v>0.18</v>
      </c>
      <c r="BT82">
        <v>0</v>
      </c>
      <c r="BU82">
        <v>0</v>
      </c>
      <c r="BV82">
        <v>0</v>
      </c>
      <c r="BW82">
        <f t="shared" si="5"/>
        <v>76.73</v>
      </c>
    </row>
    <row r="83" spans="1:75">
      <c r="A83" t="s">
        <v>125</v>
      </c>
      <c r="B83">
        <v>0</v>
      </c>
      <c r="C83">
        <v>2.5572499999999998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207.986546</v>
      </c>
      <c r="L83">
        <v>630.28984600000001</v>
      </c>
      <c r="M83">
        <v>44.39</v>
      </c>
      <c r="N83">
        <v>113.99062499999999</v>
      </c>
      <c r="O83">
        <v>119.337328</v>
      </c>
      <c r="P83">
        <v>133.53187500000001</v>
      </c>
      <c r="Q83">
        <v>21.0563</v>
      </c>
      <c r="R83">
        <v>40.906446000000003</v>
      </c>
      <c r="S83">
        <v>25.466446000000001</v>
      </c>
      <c r="T83">
        <v>0</v>
      </c>
      <c r="U83">
        <v>333.28687500000001</v>
      </c>
      <c r="V83">
        <v>13.751250000000001</v>
      </c>
      <c r="W83">
        <v>30.45926</v>
      </c>
      <c r="X83">
        <v>142.35257799999999</v>
      </c>
      <c r="Y83">
        <v>0</v>
      </c>
      <c r="Z83">
        <v>18.973251000000001</v>
      </c>
      <c r="AA83">
        <v>41.166899999999998</v>
      </c>
      <c r="AB83">
        <v>38.127265999999999</v>
      </c>
      <c r="AC83">
        <v>28.04561</v>
      </c>
      <c r="AD83">
        <v>35.265098999999999</v>
      </c>
      <c r="AE83">
        <v>50.266657000000002</v>
      </c>
      <c r="AF83">
        <v>29.115594000000002</v>
      </c>
      <c r="AG83">
        <v>18.448098000000002</v>
      </c>
      <c r="AH83">
        <v>135.433311</v>
      </c>
      <c r="AI83">
        <v>47.172288000000002</v>
      </c>
      <c r="AJ83">
        <v>0</v>
      </c>
      <c r="AK83">
        <v>48.983400000000003</v>
      </c>
      <c r="AL83">
        <v>77.371769999999998</v>
      </c>
      <c r="AM83">
        <v>15.189162</v>
      </c>
      <c r="AN83">
        <v>0.75687800000000005</v>
      </c>
      <c r="AO83">
        <v>21.845669999999998</v>
      </c>
      <c r="AP83">
        <v>9.1476209999999991</v>
      </c>
      <c r="AQ83">
        <v>60.065460000000002</v>
      </c>
      <c r="AR83">
        <v>10.653600000000001</v>
      </c>
      <c r="AS83">
        <v>0</v>
      </c>
      <c r="AT83">
        <v>14.471912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76.81</v>
      </c>
      <c r="BA83">
        <f t="shared" si="4"/>
        <v>2636.6721720000005</v>
      </c>
      <c r="BD83">
        <v>23.52</v>
      </c>
      <c r="BE83">
        <v>6.94</v>
      </c>
      <c r="BF83">
        <v>1.04</v>
      </c>
      <c r="BG83">
        <v>1.84</v>
      </c>
      <c r="BH83">
        <v>5.43</v>
      </c>
      <c r="BI83">
        <v>6.56</v>
      </c>
      <c r="BJ83">
        <v>1.5</v>
      </c>
      <c r="BK83">
        <v>3.73</v>
      </c>
      <c r="BL83">
        <v>0.82</v>
      </c>
      <c r="BM83">
        <v>1.25</v>
      </c>
      <c r="BN83">
        <v>0.47</v>
      </c>
      <c r="BO83">
        <v>14.75</v>
      </c>
      <c r="BP83">
        <v>3.63</v>
      </c>
      <c r="BQ83">
        <v>4.1100000000000003</v>
      </c>
      <c r="BR83">
        <v>1.04</v>
      </c>
      <c r="BS83">
        <v>0.18</v>
      </c>
      <c r="BT83">
        <v>0</v>
      </c>
      <c r="BU83">
        <v>0</v>
      </c>
      <c r="BV83">
        <v>0</v>
      </c>
      <c r="BW83">
        <f t="shared" si="5"/>
        <v>76.81</v>
      </c>
    </row>
    <row r="84" spans="1:75">
      <c r="A84" t="s">
        <v>126</v>
      </c>
      <c r="B84">
        <v>0</v>
      </c>
      <c r="C84">
        <v>2.5572499999999998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207.986546</v>
      </c>
      <c r="L84">
        <v>630.28984600000001</v>
      </c>
      <c r="M84">
        <v>44.39</v>
      </c>
      <c r="N84">
        <v>113.99062499999999</v>
      </c>
      <c r="O84">
        <v>119.337328</v>
      </c>
      <c r="P84">
        <v>133.53187500000001</v>
      </c>
      <c r="Q84">
        <v>21.0563</v>
      </c>
      <c r="R84">
        <v>40.906446000000003</v>
      </c>
      <c r="S84">
        <v>25.466446000000001</v>
      </c>
      <c r="T84">
        <v>0</v>
      </c>
      <c r="U84">
        <v>333.28687500000001</v>
      </c>
      <c r="V84">
        <v>13.751250000000001</v>
      </c>
      <c r="W84">
        <v>30.45926</v>
      </c>
      <c r="X84">
        <v>142.35257799999999</v>
      </c>
      <c r="Y84">
        <v>0</v>
      </c>
      <c r="Z84">
        <v>18.973251000000001</v>
      </c>
      <c r="AA84">
        <v>41.166899999999998</v>
      </c>
      <c r="AB84">
        <v>38.127265999999999</v>
      </c>
      <c r="AC84">
        <v>28.04561</v>
      </c>
      <c r="AD84">
        <v>35.265098999999999</v>
      </c>
      <c r="AE84">
        <v>50.266657000000002</v>
      </c>
      <c r="AF84">
        <v>29.115594000000002</v>
      </c>
      <c r="AG84">
        <v>18.448098000000002</v>
      </c>
      <c r="AH84">
        <v>135.433311</v>
      </c>
      <c r="AI84">
        <v>47.172288000000002</v>
      </c>
      <c r="AJ84">
        <v>0</v>
      </c>
      <c r="AK84">
        <v>48.983400000000003</v>
      </c>
      <c r="AL84">
        <v>56.066499999999998</v>
      </c>
      <c r="AM84">
        <v>15.189162</v>
      </c>
      <c r="AN84">
        <v>0.75687800000000005</v>
      </c>
      <c r="AO84">
        <v>21.845669999999998</v>
      </c>
      <c r="AP84">
        <v>9.1476209999999991</v>
      </c>
      <c r="AQ84">
        <v>60.065460000000002</v>
      </c>
      <c r="AR84">
        <v>10.653600000000001</v>
      </c>
      <c r="AS84">
        <v>0</v>
      </c>
      <c r="AT84">
        <v>14.471912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76.84</v>
      </c>
      <c r="BA84">
        <f t="shared" si="4"/>
        <v>2615.3969020000004</v>
      </c>
      <c r="BD84">
        <v>23.52</v>
      </c>
      <c r="BE84">
        <v>6.94</v>
      </c>
      <c r="BF84">
        <v>1.04</v>
      </c>
      <c r="BG84">
        <v>1.84</v>
      </c>
      <c r="BH84">
        <v>5.43</v>
      </c>
      <c r="BI84">
        <v>6.56</v>
      </c>
      <c r="BJ84">
        <v>1.5</v>
      </c>
      <c r="BK84">
        <v>3.73</v>
      </c>
      <c r="BL84">
        <v>0.82</v>
      </c>
      <c r="BM84">
        <v>1.28</v>
      </c>
      <c r="BN84">
        <v>0.47</v>
      </c>
      <c r="BO84">
        <v>14.75</v>
      </c>
      <c r="BP84">
        <v>3.63</v>
      </c>
      <c r="BQ84">
        <v>4.1100000000000003</v>
      </c>
      <c r="BR84">
        <v>1.04</v>
      </c>
      <c r="BS84">
        <v>0.18</v>
      </c>
      <c r="BT84">
        <v>0</v>
      </c>
      <c r="BU84">
        <v>0</v>
      </c>
      <c r="BV84">
        <v>0</v>
      </c>
      <c r="BW84">
        <f t="shared" si="5"/>
        <v>76.84</v>
      </c>
    </row>
    <row r="85" spans="1:75">
      <c r="A85" t="s">
        <v>127</v>
      </c>
      <c r="B85">
        <v>0</v>
      </c>
      <c r="C85">
        <v>2.5572499999999998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207.986546</v>
      </c>
      <c r="L85">
        <v>630.28984600000001</v>
      </c>
      <c r="M85">
        <v>44.39</v>
      </c>
      <c r="N85">
        <v>113.99062499999999</v>
      </c>
      <c r="O85">
        <v>119.337328</v>
      </c>
      <c r="P85">
        <v>134.43656200000001</v>
      </c>
      <c r="Q85">
        <v>21.0563</v>
      </c>
      <c r="R85">
        <v>40.906446000000003</v>
      </c>
      <c r="S85">
        <v>25.466446000000001</v>
      </c>
      <c r="T85">
        <v>0</v>
      </c>
      <c r="U85">
        <v>333.28687500000001</v>
      </c>
      <c r="V85">
        <v>13.751250000000001</v>
      </c>
      <c r="W85">
        <v>30.45926</v>
      </c>
      <c r="X85">
        <v>142.35257799999999</v>
      </c>
      <c r="Y85">
        <v>0</v>
      </c>
      <c r="Z85">
        <v>18.973251000000001</v>
      </c>
      <c r="AA85">
        <v>41.166899999999998</v>
      </c>
      <c r="AB85">
        <v>38.127265999999999</v>
      </c>
      <c r="AC85">
        <v>28.04561</v>
      </c>
      <c r="AD85">
        <v>35.265098999999999</v>
      </c>
      <c r="AE85">
        <v>50.266657000000002</v>
      </c>
      <c r="AF85">
        <v>29.115594000000002</v>
      </c>
      <c r="AG85">
        <v>18.448098000000002</v>
      </c>
      <c r="AH85">
        <v>135.433311</v>
      </c>
      <c r="AI85">
        <v>47.172288000000002</v>
      </c>
      <c r="AJ85">
        <v>0</v>
      </c>
      <c r="AK85">
        <v>48.983400000000003</v>
      </c>
      <c r="AL85">
        <v>34.761229999999998</v>
      </c>
      <c r="AM85">
        <v>15.189162</v>
      </c>
      <c r="AN85">
        <v>0.75687800000000005</v>
      </c>
      <c r="AO85">
        <v>21.845669999999998</v>
      </c>
      <c r="AP85">
        <v>9.1476209999999991</v>
      </c>
      <c r="AQ85">
        <v>60.065460000000002</v>
      </c>
      <c r="AR85">
        <v>10.653600000000001</v>
      </c>
      <c r="AS85">
        <v>0</v>
      </c>
      <c r="AT85">
        <v>14.471912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76.860000000000014</v>
      </c>
      <c r="BA85">
        <f t="shared" si="4"/>
        <v>2595.0163190000007</v>
      </c>
      <c r="BD85">
        <v>23.52</v>
      </c>
      <c r="BE85">
        <v>6.94</v>
      </c>
      <c r="BF85">
        <v>1.04</v>
      </c>
      <c r="BG85">
        <v>1.84</v>
      </c>
      <c r="BH85">
        <v>5.43</v>
      </c>
      <c r="BI85">
        <v>6.56</v>
      </c>
      <c r="BJ85">
        <v>1.5</v>
      </c>
      <c r="BK85">
        <v>3.73</v>
      </c>
      <c r="BL85">
        <v>0.82</v>
      </c>
      <c r="BM85">
        <v>1.3</v>
      </c>
      <c r="BN85">
        <v>0.47</v>
      </c>
      <c r="BO85">
        <v>14.75</v>
      </c>
      <c r="BP85">
        <v>3.63</v>
      </c>
      <c r="BQ85">
        <v>4.1100000000000003</v>
      </c>
      <c r="BR85">
        <v>1.04</v>
      </c>
      <c r="BS85">
        <v>0.18</v>
      </c>
      <c r="BT85">
        <v>0</v>
      </c>
      <c r="BU85">
        <v>0</v>
      </c>
      <c r="BV85">
        <v>0</v>
      </c>
      <c r="BW85">
        <f t="shared" si="5"/>
        <v>76.860000000000014</v>
      </c>
    </row>
    <row r="86" spans="1:75">
      <c r="A86" t="s">
        <v>128</v>
      </c>
      <c r="B86">
        <v>0</v>
      </c>
      <c r="C86">
        <v>2.5572499999999998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207.986546</v>
      </c>
      <c r="L86">
        <v>630.28984600000001</v>
      </c>
      <c r="M86">
        <v>44.39</v>
      </c>
      <c r="N86">
        <v>113.99062499999999</v>
      </c>
      <c r="O86">
        <v>119.337328</v>
      </c>
      <c r="P86">
        <v>134.43656200000001</v>
      </c>
      <c r="Q86">
        <v>21.0563</v>
      </c>
      <c r="R86">
        <v>40.906446000000003</v>
      </c>
      <c r="S86">
        <v>25.466446000000001</v>
      </c>
      <c r="T86">
        <v>0</v>
      </c>
      <c r="U86">
        <v>333.28687500000001</v>
      </c>
      <c r="V86">
        <v>13.751250000000001</v>
      </c>
      <c r="W86">
        <v>30.45926</v>
      </c>
      <c r="X86">
        <v>142.35257799999999</v>
      </c>
      <c r="Y86">
        <v>0</v>
      </c>
      <c r="Z86">
        <v>18.973251000000001</v>
      </c>
      <c r="AA86">
        <v>41.166899999999998</v>
      </c>
      <c r="AB86">
        <v>38.127265999999999</v>
      </c>
      <c r="AC86">
        <v>28.04561</v>
      </c>
      <c r="AD86">
        <v>35.265098999999999</v>
      </c>
      <c r="AE86">
        <v>50.266657000000002</v>
      </c>
      <c r="AF86">
        <v>29.115594000000002</v>
      </c>
      <c r="AG86">
        <v>18.448098000000002</v>
      </c>
      <c r="AH86">
        <v>135.433311</v>
      </c>
      <c r="AI86">
        <v>14.741339999999999</v>
      </c>
      <c r="AJ86">
        <v>0</v>
      </c>
      <c r="AK86">
        <v>48.983400000000003</v>
      </c>
      <c r="AL86">
        <v>34.761229999999998</v>
      </c>
      <c r="AM86">
        <v>15.189162</v>
      </c>
      <c r="AN86">
        <v>0.75687800000000005</v>
      </c>
      <c r="AO86">
        <v>21.845669999999998</v>
      </c>
      <c r="AP86">
        <v>9.1476209999999991</v>
      </c>
      <c r="AQ86">
        <v>60.065460000000002</v>
      </c>
      <c r="AR86">
        <v>10.653600000000001</v>
      </c>
      <c r="AS86">
        <v>0</v>
      </c>
      <c r="AT86">
        <v>14.471912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76.890000000000015</v>
      </c>
      <c r="BA86">
        <f t="shared" si="4"/>
        <v>2562.6153710000003</v>
      </c>
      <c r="BD86">
        <v>23.52</v>
      </c>
      <c r="BE86">
        <v>6.94</v>
      </c>
      <c r="BF86">
        <v>1.04</v>
      </c>
      <c r="BG86">
        <v>1.84</v>
      </c>
      <c r="BH86">
        <v>5.43</v>
      </c>
      <c r="BI86">
        <v>6.56</v>
      </c>
      <c r="BJ86">
        <v>1.5</v>
      </c>
      <c r="BK86">
        <v>3.73</v>
      </c>
      <c r="BL86">
        <v>0.82</v>
      </c>
      <c r="BM86">
        <v>1.33</v>
      </c>
      <c r="BN86">
        <v>0.47</v>
      </c>
      <c r="BO86">
        <v>14.75</v>
      </c>
      <c r="BP86">
        <v>3.63</v>
      </c>
      <c r="BQ86">
        <v>4.1100000000000003</v>
      </c>
      <c r="BR86">
        <v>1.04</v>
      </c>
      <c r="BS86">
        <v>0.18</v>
      </c>
      <c r="BT86">
        <v>0</v>
      </c>
      <c r="BU86">
        <v>0</v>
      </c>
      <c r="BV86">
        <v>0</v>
      </c>
      <c r="BW86">
        <f t="shared" si="5"/>
        <v>76.890000000000015</v>
      </c>
    </row>
    <row r="87" spans="1:75">
      <c r="A87" t="s">
        <v>129</v>
      </c>
      <c r="B87">
        <v>0</v>
      </c>
      <c r="C87">
        <v>2.5572499999999998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207.986546</v>
      </c>
      <c r="L87">
        <v>585.65888600000005</v>
      </c>
      <c r="M87">
        <v>44.39</v>
      </c>
      <c r="N87">
        <v>113.99062499999999</v>
      </c>
      <c r="O87">
        <v>119.337328</v>
      </c>
      <c r="P87">
        <v>134.43656200000001</v>
      </c>
      <c r="Q87">
        <v>21.0563</v>
      </c>
      <c r="R87">
        <v>40.906446000000003</v>
      </c>
      <c r="S87">
        <v>25.466446000000001</v>
      </c>
      <c r="T87">
        <v>0</v>
      </c>
      <c r="U87">
        <v>333.28687500000001</v>
      </c>
      <c r="V87">
        <v>13.751250000000001</v>
      </c>
      <c r="W87">
        <v>30.45926</v>
      </c>
      <c r="X87">
        <v>142.35257799999999</v>
      </c>
      <c r="Y87">
        <v>0</v>
      </c>
      <c r="Z87">
        <v>3.1844999999999999</v>
      </c>
      <c r="AA87">
        <v>41.166899999999998</v>
      </c>
      <c r="AB87">
        <v>38.127265999999999</v>
      </c>
      <c r="AC87">
        <v>28.04561</v>
      </c>
      <c r="AD87">
        <v>35.265098999999999</v>
      </c>
      <c r="AE87">
        <v>47.706277</v>
      </c>
      <c r="AF87">
        <v>27.593209999999999</v>
      </c>
      <c r="AG87">
        <v>18.448098000000002</v>
      </c>
      <c r="AH87">
        <v>123.370425</v>
      </c>
      <c r="AI87">
        <v>13.512895</v>
      </c>
      <c r="AJ87">
        <v>0</v>
      </c>
      <c r="AK87">
        <v>48.983400000000003</v>
      </c>
      <c r="AL87">
        <v>33.639899999999997</v>
      </c>
      <c r="AM87">
        <v>15.189162</v>
      </c>
      <c r="AN87">
        <v>0.75687800000000005</v>
      </c>
      <c r="AO87">
        <v>21.845669999999998</v>
      </c>
      <c r="AP87">
        <v>9.1476209999999991</v>
      </c>
      <c r="AQ87">
        <v>60.065460000000002</v>
      </c>
      <c r="AR87">
        <v>14.915039999999999</v>
      </c>
      <c r="AS87">
        <v>0</v>
      </c>
      <c r="AT87">
        <v>14.471912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76.900000000000006</v>
      </c>
      <c r="BA87">
        <f t="shared" si="4"/>
        <v>2487.9716750000002</v>
      </c>
      <c r="BD87">
        <v>23.52</v>
      </c>
      <c r="BE87">
        <v>6.94</v>
      </c>
      <c r="BF87">
        <v>1.04</v>
      </c>
      <c r="BG87">
        <v>1.84</v>
      </c>
      <c r="BH87">
        <v>5.43</v>
      </c>
      <c r="BI87">
        <v>6.56</v>
      </c>
      <c r="BJ87">
        <v>1.5</v>
      </c>
      <c r="BK87">
        <v>3.73</v>
      </c>
      <c r="BL87">
        <v>0.82</v>
      </c>
      <c r="BM87">
        <v>1.34</v>
      </c>
      <c r="BN87">
        <v>0.47</v>
      </c>
      <c r="BO87">
        <v>14.75</v>
      </c>
      <c r="BP87">
        <v>3.63</v>
      </c>
      <c r="BQ87">
        <v>4.1100000000000003</v>
      </c>
      <c r="BR87">
        <v>1.04</v>
      </c>
      <c r="BS87">
        <v>0.18</v>
      </c>
      <c r="BT87">
        <v>0</v>
      </c>
      <c r="BU87">
        <v>0</v>
      </c>
      <c r="BV87">
        <v>0</v>
      </c>
      <c r="BW87">
        <f t="shared" si="5"/>
        <v>76.900000000000006</v>
      </c>
    </row>
    <row r="88" spans="1:75">
      <c r="A88" t="s">
        <v>130</v>
      </c>
      <c r="B88">
        <v>0</v>
      </c>
      <c r="C88">
        <v>2.5572499999999998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207.986546</v>
      </c>
      <c r="L88">
        <v>585.65888600000005</v>
      </c>
      <c r="M88">
        <v>44.39</v>
      </c>
      <c r="N88">
        <v>113.99062499999999</v>
      </c>
      <c r="O88">
        <v>119.337328</v>
      </c>
      <c r="P88">
        <v>134.43656200000001</v>
      </c>
      <c r="Q88">
        <v>21.0563</v>
      </c>
      <c r="R88">
        <v>40.906446000000003</v>
      </c>
      <c r="S88">
        <v>25.466446000000001</v>
      </c>
      <c r="T88">
        <v>0</v>
      </c>
      <c r="U88">
        <v>333.28687500000001</v>
      </c>
      <c r="V88">
        <v>13.751250000000001</v>
      </c>
      <c r="W88">
        <v>30.45926</v>
      </c>
      <c r="X88">
        <v>142.35257799999999</v>
      </c>
      <c r="Y88">
        <v>0</v>
      </c>
      <c r="Z88">
        <v>3.1844999999999999</v>
      </c>
      <c r="AA88">
        <v>41.166899999999998</v>
      </c>
      <c r="AB88">
        <v>38.127265999999999</v>
      </c>
      <c r="AC88">
        <v>28.04561</v>
      </c>
      <c r="AD88">
        <v>35.265098999999999</v>
      </c>
      <c r="AE88">
        <v>47.706277</v>
      </c>
      <c r="AF88">
        <v>27.593209999999999</v>
      </c>
      <c r="AG88">
        <v>18.448098000000002</v>
      </c>
      <c r="AH88">
        <v>123.370425</v>
      </c>
      <c r="AI88">
        <v>13.512895</v>
      </c>
      <c r="AJ88">
        <v>0</v>
      </c>
      <c r="AK88">
        <v>48.983400000000003</v>
      </c>
      <c r="AL88">
        <v>33.639899999999997</v>
      </c>
      <c r="AM88">
        <v>15.189162</v>
      </c>
      <c r="AN88">
        <v>0.75687800000000005</v>
      </c>
      <c r="AO88">
        <v>21.845669999999998</v>
      </c>
      <c r="AP88">
        <v>9.1476209999999991</v>
      </c>
      <c r="AQ88">
        <v>60.065460000000002</v>
      </c>
      <c r="AR88">
        <v>51.137279999999997</v>
      </c>
      <c r="AS88">
        <v>0</v>
      </c>
      <c r="AT88">
        <v>14.471912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76.930000000000007</v>
      </c>
      <c r="BA88">
        <f t="shared" si="4"/>
        <v>2524.223915</v>
      </c>
      <c r="BD88">
        <v>23.52</v>
      </c>
      <c r="BE88">
        <v>6.94</v>
      </c>
      <c r="BF88">
        <v>1.04</v>
      </c>
      <c r="BG88">
        <v>1.84</v>
      </c>
      <c r="BH88">
        <v>5.43</v>
      </c>
      <c r="BI88">
        <v>6.56</v>
      </c>
      <c r="BJ88">
        <v>1.5</v>
      </c>
      <c r="BK88">
        <v>3.73</v>
      </c>
      <c r="BL88">
        <v>0.82</v>
      </c>
      <c r="BM88">
        <v>1.37</v>
      </c>
      <c r="BN88">
        <v>0.47</v>
      </c>
      <c r="BO88">
        <v>14.75</v>
      </c>
      <c r="BP88">
        <v>3.63</v>
      </c>
      <c r="BQ88">
        <v>4.1100000000000003</v>
      </c>
      <c r="BR88">
        <v>1.04</v>
      </c>
      <c r="BS88">
        <v>0.18</v>
      </c>
      <c r="BT88">
        <v>0</v>
      </c>
      <c r="BU88">
        <v>0</v>
      </c>
      <c r="BV88">
        <v>0</v>
      </c>
      <c r="BW88">
        <f t="shared" si="5"/>
        <v>76.930000000000007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207.986546</v>
      </c>
      <c r="L89">
        <v>585.65888600000005</v>
      </c>
      <c r="M89">
        <v>44.39</v>
      </c>
      <c r="N89">
        <v>113.99062499999999</v>
      </c>
      <c r="O89">
        <v>119.337328</v>
      </c>
      <c r="P89">
        <v>134.43656200000001</v>
      </c>
      <c r="Q89">
        <v>21.0563</v>
      </c>
      <c r="R89">
        <v>40.906446000000003</v>
      </c>
      <c r="S89">
        <v>25.466446000000001</v>
      </c>
      <c r="T89">
        <v>0</v>
      </c>
      <c r="U89">
        <v>333.28687500000001</v>
      </c>
      <c r="V89">
        <v>13.751250000000001</v>
      </c>
      <c r="W89">
        <v>30.45926</v>
      </c>
      <c r="X89">
        <v>142.35257799999999</v>
      </c>
      <c r="Y89">
        <v>0</v>
      </c>
      <c r="Z89">
        <v>3.1844999999999999</v>
      </c>
      <c r="AA89">
        <v>41.166899999999998</v>
      </c>
      <c r="AB89">
        <v>38.127265999999999</v>
      </c>
      <c r="AC89">
        <v>28.04561</v>
      </c>
      <c r="AD89">
        <v>35.265098999999999</v>
      </c>
      <c r="AE89">
        <v>47.706277</v>
      </c>
      <c r="AF89">
        <v>27.593209999999999</v>
      </c>
      <c r="AG89">
        <v>18.448098000000002</v>
      </c>
      <c r="AH89">
        <v>123.370425</v>
      </c>
      <c r="AI89">
        <v>13.512895</v>
      </c>
      <c r="AJ89">
        <v>0</v>
      </c>
      <c r="AK89">
        <v>48.983400000000003</v>
      </c>
      <c r="AL89">
        <v>33.639899999999997</v>
      </c>
      <c r="AM89">
        <v>15.189162</v>
      </c>
      <c r="AN89">
        <v>0.75687800000000005</v>
      </c>
      <c r="AO89">
        <v>20.710830000000001</v>
      </c>
      <c r="AP89">
        <v>9.1476209999999991</v>
      </c>
      <c r="AQ89">
        <v>60.065460000000002</v>
      </c>
      <c r="AR89">
        <v>51.137279999999997</v>
      </c>
      <c r="AS89">
        <v>0</v>
      </c>
      <c r="AT89">
        <v>14.471912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76.930000000000007</v>
      </c>
      <c r="BA89">
        <f t="shared" si="4"/>
        <v>2520.531825</v>
      </c>
      <c r="BD89">
        <v>23.52</v>
      </c>
      <c r="BE89">
        <v>6.94</v>
      </c>
      <c r="BF89">
        <v>1.04</v>
      </c>
      <c r="BG89">
        <v>1.84</v>
      </c>
      <c r="BH89">
        <v>5.43</v>
      </c>
      <c r="BI89">
        <v>6.56</v>
      </c>
      <c r="BJ89">
        <v>1.5</v>
      </c>
      <c r="BK89">
        <v>3.73</v>
      </c>
      <c r="BL89">
        <v>0.82</v>
      </c>
      <c r="BM89">
        <v>1.37</v>
      </c>
      <c r="BN89">
        <v>0.47</v>
      </c>
      <c r="BO89">
        <v>14.75</v>
      </c>
      <c r="BP89">
        <v>3.63</v>
      </c>
      <c r="BQ89">
        <v>4.1100000000000003</v>
      </c>
      <c r="BR89">
        <v>1.04</v>
      </c>
      <c r="BS89">
        <v>0.18</v>
      </c>
      <c r="BT89">
        <v>0</v>
      </c>
      <c r="BU89">
        <v>0</v>
      </c>
      <c r="BV89">
        <v>0</v>
      </c>
      <c r="BW89">
        <f t="shared" si="5"/>
        <v>76.930000000000007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207.986546</v>
      </c>
      <c r="L90">
        <v>585.65888600000005</v>
      </c>
      <c r="M90">
        <v>44.39</v>
      </c>
      <c r="N90">
        <v>113.99062499999999</v>
      </c>
      <c r="O90">
        <v>119.337328</v>
      </c>
      <c r="P90">
        <v>134.43656200000001</v>
      </c>
      <c r="Q90">
        <v>21.0563</v>
      </c>
      <c r="R90">
        <v>40.906446000000003</v>
      </c>
      <c r="S90">
        <v>25.466446000000001</v>
      </c>
      <c r="T90">
        <v>0</v>
      </c>
      <c r="U90">
        <v>333.28687500000001</v>
      </c>
      <c r="V90">
        <v>13.751250000000001</v>
      </c>
      <c r="W90">
        <v>30.45926</v>
      </c>
      <c r="X90">
        <v>142.35257799999999</v>
      </c>
      <c r="Y90">
        <v>0</v>
      </c>
      <c r="Z90">
        <v>3.1844999999999999</v>
      </c>
      <c r="AA90">
        <v>41.166899999999998</v>
      </c>
      <c r="AB90">
        <v>38.127265999999999</v>
      </c>
      <c r="AC90">
        <v>28.04561</v>
      </c>
      <c r="AD90">
        <v>35.265098999999999</v>
      </c>
      <c r="AE90">
        <v>47.706277</v>
      </c>
      <c r="AF90">
        <v>27.593209999999999</v>
      </c>
      <c r="AG90">
        <v>18.448098000000002</v>
      </c>
      <c r="AH90">
        <v>123.370425</v>
      </c>
      <c r="AI90">
        <v>13.512895</v>
      </c>
      <c r="AJ90">
        <v>0</v>
      </c>
      <c r="AK90">
        <v>48.983400000000003</v>
      </c>
      <c r="AL90">
        <v>33.639899999999997</v>
      </c>
      <c r="AM90">
        <v>15.189162</v>
      </c>
      <c r="AN90">
        <v>0.75687800000000005</v>
      </c>
      <c r="AO90">
        <v>20.710830000000001</v>
      </c>
      <c r="AP90">
        <v>9.1476209999999991</v>
      </c>
      <c r="AQ90">
        <v>60.065460000000002</v>
      </c>
      <c r="AR90">
        <v>10.653600000000001</v>
      </c>
      <c r="AS90">
        <v>0</v>
      </c>
      <c r="AT90">
        <v>14.471912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76.930000000000007</v>
      </c>
      <c r="BA90">
        <f t="shared" si="4"/>
        <v>2480.0481450000002</v>
      </c>
      <c r="BD90">
        <v>23.52</v>
      </c>
      <c r="BE90">
        <v>6.94</v>
      </c>
      <c r="BF90">
        <v>1.04</v>
      </c>
      <c r="BG90">
        <v>1.84</v>
      </c>
      <c r="BH90">
        <v>5.43</v>
      </c>
      <c r="BI90">
        <v>6.56</v>
      </c>
      <c r="BJ90">
        <v>1.5</v>
      </c>
      <c r="BK90">
        <v>3.73</v>
      </c>
      <c r="BL90">
        <v>0.82</v>
      </c>
      <c r="BM90">
        <v>1.37</v>
      </c>
      <c r="BN90">
        <v>0.47</v>
      </c>
      <c r="BO90">
        <v>14.75</v>
      </c>
      <c r="BP90">
        <v>3.63</v>
      </c>
      <c r="BQ90">
        <v>4.1100000000000003</v>
      </c>
      <c r="BR90">
        <v>1.04</v>
      </c>
      <c r="BS90">
        <v>0.18</v>
      </c>
      <c r="BT90">
        <v>0</v>
      </c>
      <c r="BU90">
        <v>0</v>
      </c>
      <c r="BV90">
        <v>0</v>
      </c>
      <c r="BW90">
        <f t="shared" si="5"/>
        <v>76.930000000000007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207.986546</v>
      </c>
      <c r="L91">
        <v>585.02198599999997</v>
      </c>
      <c r="M91">
        <v>44.39</v>
      </c>
      <c r="N91">
        <v>113.99062499999999</v>
      </c>
      <c r="O91">
        <v>119.337328</v>
      </c>
      <c r="P91">
        <v>134.43414999999999</v>
      </c>
      <c r="Q91">
        <v>21.0563</v>
      </c>
      <c r="R91">
        <v>40.906446000000003</v>
      </c>
      <c r="S91">
        <v>25.466446000000001</v>
      </c>
      <c r="T91">
        <v>0</v>
      </c>
      <c r="U91">
        <v>333.28687500000001</v>
      </c>
      <c r="V91">
        <v>13.751250000000001</v>
      </c>
      <c r="W91">
        <v>30.45926</v>
      </c>
      <c r="X91">
        <v>142.35257799999999</v>
      </c>
      <c r="Y91">
        <v>0</v>
      </c>
      <c r="Z91">
        <v>18.973251000000001</v>
      </c>
      <c r="AA91">
        <v>41.166899999999998</v>
      </c>
      <c r="AB91">
        <v>38.127265999999999</v>
      </c>
      <c r="AC91">
        <v>28.04561</v>
      </c>
      <c r="AD91">
        <v>35.265098999999999</v>
      </c>
      <c r="AE91">
        <v>50.266657000000002</v>
      </c>
      <c r="AF91">
        <v>29.115594000000002</v>
      </c>
      <c r="AG91">
        <v>18.448098000000002</v>
      </c>
      <c r="AH91">
        <v>135.433311</v>
      </c>
      <c r="AI91">
        <v>13.512895</v>
      </c>
      <c r="AJ91">
        <v>0</v>
      </c>
      <c r="AK91">
        <v>48.983400000000003</v>
      </c>
      <c r="AL91">
        <v>33.639899999999997</v>
      </c>
      <c r="AM91">
        <v>15.189162</v>
      </c>
      <c r="AN91">
        <v>0.75687800000000005</v>
      </c>
      <c r="AO91">
        <v>21.27825</v>
      </c>
      <c r="AP91">
        <v>9.1476209999999991</v>
      </c>
      <c r="AQ91">
        <v>60.065460000000002</v>
      </c>
      <c r="AR91">
        <v>10.653600000000001</v>
      </c>
      <c r="AS91">
        <v>0</v>
      </c>
      <c r="AT91">
        <v>14.471912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76.84</v>
      </c>
      <c r="BA91">
        <f t="shared" si="4"/>
        <v>2511.8206539999996</v>
      </c>
      <c r="BD91">
        <v>22.46</v>
      </c>
      <c r="BE91">
        <v>7.12</v>
      </c>
      <c r="BF91">
        <v>0.97</v>
      </c>
      <c r="BG91">
        <v>1.9</v>
      </c>
      <c r="BH91">
        <v>5.42</v>
      </c>
      <c r="BI91">
        <v>6.69</v>
      </c>
      <c r="BJ91">
        <v>1.48</v>
      </c>
      <c r="BK91">
        <v>3.81</v>
      </c>
      <c r="BL91">
        <v>0.88</v>
      </c>
      <c r="BM91">
        <v>1.37</v>
      </c>
      <c r="BN91">
        <v>0.48</v>
      </c>
      <c r="BO91">
        <v>15.12</v>
      </c>
      <c r="BP91">
        <v>3.72</v>
      </c>
      <c r="BQ91">
        <v>4.24</v>
      </c>
      <c r="BR91">
        <v>1</v>
      </c>
      <c r="BS91">
        <v>0.18</v>
      </c>
      <c r="BT91">
        <v>0</v>
      </c>
      <c r="BU91">
        <v>0</v>
      </c>
      <c r="BV91">
        <v>0</v>
      </c>
      <c r="BW91">
        <f t="shared" si="5"/>
        <v>76.84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207.986546</v>
      </c>
      <c r="L92">
        <v>585.02198599999997</v>
      </c>
      <c r="M92">
        <v>44.39</v>
      </c>
      <c r="N92">
        <v>113.99062499999999</v>
      </c>
      <c r="O92">
        <v>119.337328</v>
      </c>
      <c r="P92">
        <v>134.43414999999999</v>
      </c>
      <c r="Q92">
        <v>21.0563</v>
      </c>
      <c r="R92">
        <v>40.906446000000003</v>
      </c>
      <c r="S92">
        <v>25.466446000000001</v>
      </c>
      <c r="T92">
        <v>0</v>
      </c>
      <c r="U92">
        <v>333.28687500000001</v>
      </c>
      <c r="V92">
        <v>13.751250000000001</v>
      </c>
      <c r="W92">
        <v>30.45926</v>
      </c>
      <c r="X92">
        <v>142.35257799999999</v>
      </c>
      <c r="Y92">
        <v>0</v>
      </c>
      <c r="Z92">
        <v>18.973251000000001</v>
      </c>
      <c r="AA92">
        <v>41.166899999999998</v>
      </c>
      <c r="AB92">
        <v>38.127265999999999</v>
      </c>
      <c r="AC92">
        <v>28.04561</v>
      </c>
      <c r="AD92">
        <v>35.265098999999999</v>
      </c>
      <c r="AE92">
        <v>50.266657000000002</v>
      </c>
      <c r="AF92">
        <v>29.115594000000002</v>
      </c>
      <c r="AG92">
        <v>18.448098000000002</v>
      </c>
      <c r="AH92">
        <v>135.433311</v>
      </c>
      <c r="AI92">
        <v>13.512895</v>
      </c>
      <c r="AJ92">
        <v>0</v>
      </c>
      <c r="AK92">
        <v>48.983400000000003</v>
      </c>
      <c r="AL92">
        <v>33.639899999999997</v>
      </c>
      <c r="AM92">
        <v>15.189162</v>
      </c>
      <c r="AN92">
        <v>0.75687800000000005</v>
      </c>
      <c r="AO92">
        <v>21.27825</v>
      </c>
      <c r="AP92">
        <v>9.1476209999999991</v>
      </c>
      <c r="AQ92">
        <v>60.065460000000002</v>
      </c>
      <c r="AR92">
        <v>10.653600000000001</v>
      </c>
      <c r="AS92">
        <v>0</v>
      </c>
      <c r="AT92">
        <v>14.471912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76.84</v>
      </c>
      <c r="BA92">
        <f t="shared" si="4"/>
        <v>2511.8206539999996</v>
      </c>
      <c r="BD92">
        <v>22.46</v>
      </c>
      <c r="BE92">
        <v>7.12</v>
      </c>
      <c r="BF92">
        <v>0.97</v>
      </c>
      <c r="BG92">
        <v>1.9</v>
      </c>
      <c r="BH92">
        <v>5.42</v>
      </c>
      <c r="BI92">
        <v>6.69</v>
      </c>
      <c r="BJ92">
        <v>1.48</v>
      </c>
      <c r="BK92">
        <v>3.81</v>
      </c>
      <c r="BL92">
        <v>0.88</v>
      </c>
      <c r="BM92">
        <v>1.37</v>
      </c>
      <c r="BN92">
        <v>0.48</v>
      </c>
      <c r="BO92">
        <v>15.12</v>
      </c>
      <c r="BP92">
        <v>3.72</v>
      </c>
      <c r="BQ92">
        <v>4.24</v>
      </c>
      <c r="BR92">
        <v>1</v>
      </c>
      <c r="BS92">
        <v>0.18</v>
      </c>
      <c r="BT92">
        <v>0</v>
      </c>
      <c r="BU92">
        <v>0</v>
      </c>
      <c r="BV92">
        <v>0</v>
      </c>
      <c r="BW92">
        <f t="shared" si="5"/>
        <v>76.84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207.986546</v>
      </c>
      <c r="L93">
        <v>585.02198599999997</v>
      </c>
      <c r="M93">
        <v>44.39</v>
      </c>
      <c r="N93">
        <v>113.99062499999999</v>
      </c>
      <c r="O93">
        <v>119.337328</v>
      </c>
      <c r="P93">
        <v>134.43414999999999</v>
      </c>
      <c r="Q93">
        <v>21.0563</v>
      </c>
      <c r="R93">
        <v>40.906446000000003</v>
      </c>
      <c r="S93">
        <v>25.466446000000001</v>
      </c>
      <c r="T93">
        <v>0</v>
      </c>
      <c r="U93">
        <v>333.28687500000001</v>
      </c>
      <c r="V93">
        <v>13.751250000000001</v>
      </c>
      <c r="W93">
        <v>30.45926</v>
      </c>
      <c r="X93">
        <v>142.35257799999999</v>
      </c>
      <c r="Y93">
        <v>0</v>
      </c>
      <c r="Z93">
        <v>18.973251000000001</v>
      </c>
      <c r="AA93">
        <v>41.166899999999998</v>
      </c>
      <c r="AB93">
        <v>38.127265999999999</v>
      </c>
      <c r="AC93">
        <v>28.04561</v>
      </c>
      <c r="AD93">
        <v>35.265098999999999</v>
      </c>
      <c r="AE93">
        <v>50.266657000000002</v>
      </c>
      <c r="AF93">
        <v>29.115594000000002</v>
      </c>
      <c r="AG93">
        <v>18.448098000000002</v>
      </c>
      <c r="AH93">
        <v>135.433311</v>
      </c>
      <c r="AI93">
        <v>13.512895</v>
      </c>
      <c r="AJ93">
        <v>0</v>
      </c>
      <c r="AK93">
        <v>48.983400000000003</v>
      </c>
      <c r="AL93">
        <v>33.639899999999997</v>
      </c>
      <c r="AM93">
        <v>15.189162</v>
      </c>
      <c r="AN93">
        <v>0.75687800000000005</v>
      </c>
      <c r="AO93">
        <v>21.27825</v>
      </c>
      <c r="AP93">
        <v>9.1476209999999991</v>
      </c>
      <c r="AQ93">
        <v>60.065460000000002</v>
      </c>
      <c r="AR93">
        <v>10.653600000000001</v>
      </c>
      <c r="AS93">
        <v>0</v>
      </c>
      <c r="AT93">
        <v>13.872790999999999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76.86</v>
      </c>
      <c r="BA93">
        <f t="shared" si="4"/>
        <v>2511.2415329999994</v>
      </c>
      <c r="BD93">
        <v>22.46</v>
      </c>
      <c r="BE93">
        <v>7.12</v>
      </c>
      <c r="BF93">
        <v>0.99</v>
      </c>
      <c r="BG93">
        <v>1.9</v>
      </c>
      <c r="BH93">
        <v>5.42</v>
      </c>
      <c r="BI93">
        <v>6.69</v>
      </c>
      <c r="BJ93">
        <v>1.48</v>
      </c>
      <c r="BK93">
        <v>3.81</v>
      </c>
      <c r="BL93">
        <v>0.88</v>
      </c>
      <c r="BM93">
        <v>1.37</v>
      </c>
      <c r="BN93">
        <v>0.48</v>
      </c>
      <c r="BO93">
        <v>15.12</v>
      </c>
      <c r="BP93">
        <v>3.72</v>
      </c>
      <c r="BQ93">
        <v>4.24</v>
      </c>
      <c r="BR93">
        <v>1</v>
      </c>
      <c r="BS93">
        <v>0.18</v>
      </c>
      <c r="BT93">
        <v>0</v>
      </c>
      <c r="BU93">
        <v>0</v>
      </c>
      <c r="BV93">
        <v>0</v>
      </c>
      <c r="BW93">
        <f t="shared" si="5"/>
        <v>76.86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207.986546</v>
      </c>
      <c r="L94">
        <v>585.02198599999997</v>
      </c>
      <c r="M94">
        <v>44.39</v>
      </c>
      <c r="N94">
        <v>113.99062499999999</v>
      </c>
      <c r="O94">
        <v>119.337328</v>
      </c>
      <c r="P94">
        <v>134.43414999999999</v>
      </c>
      <c r="Q94">
        <v>21.0563</v>
      </c>
      <c r="R94">
        <v>40.906446000000003</v>
      </c>
      <c r="S94">
        <v>25.466446000000001</v>
      </c>
      <c r="T94">
        <v>0</v>
      </c>
      <c r="U94">
        <v>333.28687500000001</v>
      </c>
      <c r="V94">
        <v>13.751250000000001</v>
      </c>
      <c r="W94">
        <v>30.45926</v>
      </c>
      <c r="X94">
        <v>142.35257799999999</v>
      </c>
      <c r="Y94">
        <v>0</v>
      </c>
      <c r="Z94">
        <v>18.973251000000001</v>
      </c>
      <c r="AA94">
        <v>41.166899999999998</v>
      </c>
      <c r="AB94">
        <v>38.127265999999999</v>
      </c>
      <c r="AC94">
        <v>28.04561</v>
      </c>
      <c r="AD94">
        <v>35.265098999999999</v>
      </c>
      <c r="AE94">
        <v>50.266657000000002</v>
      </c>
      <c r="AF94">
        <v>29.115594000000002</v>
      </c>
      <c r="AG94">
        <v>18.448098000000002</v>
      </c>
      <c r="AH94">
        <v>135.433311</v>
      </c>
      <c r="AI94">
        <v>13.512895</v>
      </c>
      <c r="AJ94">
        <v>0</v>
      </c>
      <c r="AK94">
        <v>48.983400000000003</v>
      </c>
      <c r="AL94">
        <v>33.639899999999997</v>
      </c>
      <c r="AM94">
        <v>15.189162</v>
      </c>
      <c r="AN94">
        <v>0.75687800000000005</v>
      </c>
      <c r="AO94">
        <v>21.27825</v>
      </c>
      <c r="AP94">
        <v>9.1476209999999991</v>
      </c>
      <c r="AQ94">
        <v>60.065460000000002</v>
      </c>
      <c r="AR94">
        <v>10.653600000000001</v>
      </c>
      <c r="AS94">
        <v>0</v>
      </c>
      <c r="AT94">
        <v>14.471912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76.779999999999987</v>
      </c>
      <c r="BA94">
        <f t="shared" si="4"/>
        <v>2511.7606539999997</v>
      </c>
      <c r="BD94">
        <v>22.46</v>
      </c>
      <c r="BE94">
        <v>7.12</v>
      </c>
      <c r="BF94">
        <v>0.99</v>
      </c>
      <c r="BG94">
        <v>1.9</v>
      </c>
      <c r="BH94">
        <v>5.42</v>
      </c>
      <c r="BI94">
        <v>6.69</v>
      </c>
      <c r="BJ94">
        <v>1.48</v>
      </c>
      <c r="BK94">
        <v>3.75</v>
      </c>
      <c r="BL94">
        <v>0.86</v>
      </c>
      <c r="BM94">
        <v>1.37</v>
      </c>
      <c r="BN94">
        <v>0.48</v>
      </c>
      <c r="BO94">
        <v>15.12</v>
      </c>
      <c r="BP94">
        <v>3.72</v>
      </c>
      <c r="BQ94">
        <v>4.24</v>
      </c>
      <c r="BR94">
        <v>1</v>
      </c>
      <c r="BS94">
        <v>0.18</v>
      </c>
      <c r="BT94">
        <v>0</v>
      </c>
      <c r="BU94">
        <v>0</v>
      </c>
      <c r="BV94">
        <v>0</v>
      </c>
      <c r="BW94">
        <f t="shared" si="5"/>
        <v>76.779999999999987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207.986546</v>
      </c>
      <c r="L95">
        <v>585.02198599999997</v>
      </c>
      <c r="M95">
        <v>44.39</v>
      </c>
      <c r="N95">
        <v>113.99062499999999</v>
      </c>
      <c r="O95">
        <v>119.337328</v>
      </c>
      <c r="P95">
        <v>134.43414999999999</v>
      </c>
      <c r="Q95">
        <v>21.0563</v>
      </c>
      <c r="R95">
        <v>40.906446000000003</v>
      </c>
      <c r="S95">
        <v>25.466446000000001</v>
      </c>
      <c r="T95">
        <v>0</v>
      </c>
      <c r="U95">
        <v>333.28687500000001</v>
      </c>
      <c r="V95">
        <v>13.751250000000001</v>
      </c>
      <c r="W95">
        <v>30.45926</v>
      </c>
      <c r="X95">
        <v>142.35257799999999</v>
      </c>
      <c r="Y95">
        <v>0</v>
      </c>
      <c r="Z95">
        <v>12.648834000000001</v>
      </c>
      <c r="AA95">
        <v>41.166899999999998</v>
      </c>
      <c r="AB95">
        <v>38.127265999999999</v>
      </c>
      <c r="AC95">
        <v>18.678231</v>
      </c>
      <c r="AD95">
        <v>35.265098999999999</v>
      </c>
      <c r="AE95">
        <v>47.706277</v>
      </c>
      <c r="AF95">
        <v>27.593209999999999</v>
      </c>
      <c r="AG95">
        <v>18.448098000000002</v>
      </c>
      <c r="AH95">
        <v>135.433311</v>
      </c>
      <c r="AI95">
        <v>13.512895</v>
      </c>
      <c r="AJ95">
        <v>0</v>
      </c>
      <c r="AK95">
        <v>48.983400000000003</v>
      </c>
      <c r="AL95">
        <v>33.639899999999997</v>
      </c>
      <c r="AM95">
        <v>15.43614</v>
      </c>
      <c r="AN95">
        <v>0.75687800000000005</v>
      </c>
      <c r="AO95">
        <v>21.27825</v>
      </c>
      <c r="AP95">
        <v>9.1476209999999991</v>
      </c>
      <c r="AQ95">
        <v>60.065460000000002</v>
      </c>
      <c r="AR95">
        <v>10.653600000000001</v>
      </c>
      <c r="AS95">
        <v>0</v>
      </c>
      <c r="AT95">
        <v>14.471912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76.779999999999987</v>
      </c>
      <c r="BA95">
        <f t="shared" si="4"/>
        <v>2492.2330719999995</v>
      </c>
      <c r="BD95">
        <v>22.46</v>
      </c>
      <c r="BE95">
        <v>7.12</v>
      </c>
      <c r="BF95">
        <v>0.99</v>
      </c>
      <c r="BG95">
        <v>1.9</v>
      </c>
      <c r="BH95">
        <v>5.42</v>
      </c>
      <c r="BI95">
        <v>6.69</v>
      </c>
      <c r="BJ95">
        <v>1.48</v>
      </c>
      <c r="BK95">
        <v>3.75</v>
      </c>
      <c r="BL95">
        <v>0.86</v>
      </c>
      <c r="BM95">
        <v>1.37</v>
      </c>
      <c r="BN95">
        <v>0.48</v>
      </c>
      <c r="BO95">
        <v>15.12</v>
      </c>
      <c r="BP95">
        <v>3.72</v>
      </c>
      <c r="BQ95">
        <v>4.24</v>
      </c>
      <c r="BR95">
        <v>1</v>
      </c>
      <c r="BS95">
        <v>0.18</v>
      </c>
      <c r="BT95">
        <v>0</v>
      </c>
      <c r="BU95">
        <v>0</v>
      </c>
      <c r="BV95">
        <v>0</v>
      </c>
      <c r="BW95">
        <f t="shared" si="5"/>
        <v>76.779999999999987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207.986546</v>
      </c>
      <c r="L96">
        <v>585.02198599999997</v>
      </c>
      <c r="M96">
        <v>44.39</v>
      </c>
      <c r="N96">
        <v>113.99062499999999</v>
      </c>
      <c r="O96">
        <v>119.337328</v>
      </c>
      <c r="P96">
        <v>134.43414999999999</v>
      </c>
      <c r="Q96">
        <v>21.0563</v>
      </c>
      <c r="R96">
        <v>40.906446000000003</v>
      </c>
      <c r="S96">
        <v>25.466446000000001</v>
      </c>
      <c r="T96">
        <v>0</v>
      </c>
      <c r="U96">
        <v>333.28687500000001</v>
      </c>
      <c r="V96">
        <v>13.751250000000001</v>
      </c>
      <c r="W96">
        <v>30.45926</v>
      </c>
      <c r="X96">
        <v>142.35257799999999</v>
      </c>
      <c r="Y96">
        <v>0</v>
      </c>
      <c r="Z96">
        <v>12.648834000000001</v>
      </c>
      <c r="AA96">
        <v>41.166899999999998</v>
      </c>
      <c r="AB96">
        <v>38.127265999999999</v>
      </c>
      <c r="AC96">
        <v>18.678231</v>
      </c>
      <c r="AD96">
        <v>35.265098999999999</v>
      </c>
      <c r="AE96">
        <v>47.706277</v>
      </c>
      <c r="AF96">
        <v>27.593209999999999</v>
      </c>
      <c r="AG96">
        <v>18.448098000000002</v>
      </c>
      <c r="AH96">
        <v>135.433311</v>
      </c>
      <c r="AI96">
        <v>13.512895</v>
      </c>
      <c r="AJ96">
        <v>0</v>
      </c>
      <c r="AK96">
        <v>48.983400000000003</v>
      </c>
      <c r="AL96">
        <v>33.639899999999997</v>
      </c>
      <c r="AM96">
        <v>15.43614</v>
      </c>
      <c r="AN96">
        <v>0.75687800000000005</v>
      </c>
      <c r="AO96">
        <v>21.27825</v>
      </c>
      <c r="AP96">
        <v>9.1476209999999991</v>
      </c>
      <c r="AQ96">
        <v>60.065460000000002</v>
      </c>
      <c r="AR96">
        <v>10.653600000000001</v>
      </c>
      <c r="AS96">
        <v>0</v>
      </c>
      <c r="AT96">
        <v>14.471912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76.789999999999992</v>
      </c>
      <c r="BA96">
        <f t="shared" si="4"/>
        <v>2492.2430719999993</v>
      </c>
      <c r="BD96">
        <v>22.46</v>
      </c>
      <c r="BE96">
        <v>7.12</v>
      </c>
      <c r="BF96">
        <v>0.99</v>
      </c>
      <c r="BG96">
        <v>1.9</v>
      </c>
      <c r="BH96">
        <v>5.42</v>
      </c>
      <c r="BI96">
        <v>6.69</v>
      </c>
      <c r="BJ96">
        <v>1.49</v>
      </c>
      <c r="BK96">
        <v>3.75</v>
      </c>
      <c r="BL96">
        <v>0.86</v>
      </c>
      <c r="BM96">
        <v>1.37</v>
      </c>
      <c r="BN96">
        <v>0.48</v>
      </c>
      <c r="BO96">
        <v>15.12</v>
      </c>
      <c r="BP96">
        <v>3.72</v>
      </c>
      <c r="BQ96">
        <v>4.24</v>
      </c>
      <c r="BR96">
        <v>1</v>
      </c>
      <c r="BS96">
        <v>0.18</v>
      </c>
      <c r="BT96">
        <v>0</v>
      </c>
      <c r="BU96">
        <v>0</v>
      </c>
      <c r="BV96">
        <v>0</v>
      </c>
      <c r="BW96">
        <f t="shared" si="5"/>
        <v>76.789999999999992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182.132363</v>
      </c>
      <c r="L97">
        <v>585.02198599999997</v>
      </c>
      <c r="M97">
        <v>44.39</v>
      </c>
      <c r="N97">
        <v>113.99062499999999</v>
      </c>
      <c r="O97">
        <v>119.337328</v>
      </c>
      <c r="P97">
        <v>134.43414999999999</v>
      </c>
      <c r="Q97">
        <v>21.0563</v>
      </c>
      <c r="R97">
        <v>40.906446000000003</v>
      </c>
      <c r="S97">
        <v>25.466446000000001</v>
      </c>
      <c r="T97">
        <v>0</v>
      </c>
      <c r="U97">
        <v>333.28687500000001</v>
      </c>
      <c r="V97">
        <v>13.751250000000001</v>
      </c>
      <c r="W97">
        <v>31.630769999999998</v>
      </c>
      <c r="X97">
        <v>142.35257799999999</v>
      </c>
      <c r="Y97">
        <v>0</v>
      </c>
      <c r="Z97">
        <v>12.648834000000001</v>
      </c>
      <c r="AA97">
        <v>41.166899999999998</v>
      </c>
      <c r="AB97">
        <v>38.127265999999999</v>
      </c>
      <c r="AC97">
        <v>18.678231</v>
      </c>
      <c r="AD97">
        <v>35.265098999999999</v>
      </c>
      <c r="AE97">
        <v>47.706277</v>
      </c>
      <c r="AF97">
        <v>27.593209999999999</v>
      </c>
      <c r="AG97">
        <v>18.448098000000002</v>
      </c>
      <c r="AH97">
        <v>135.433311</v>
      </c>
      <c r="AI97">
        <v>13.512895</v>
      </c>
      <c r="AJ97">
        <v>0</v>
      </c>
      <c r="AK97">
        <v>48.983400000000003</v>
      </c>
      <c r="AL97">
        <v>33.639899999999997</v>
      </c>
      <c r="AM97">
        <v>15.43614</v>
      </c>
      <c r="AN97">
        <v>0.75687800000000005</v>
      </c>
      <c r="AO97">
        <v>21.27825</v>
      </c>
      <c r="AP97">
        <v>9.1476209999999991</v>
      </c>
      <c r="AQ97">
        <v>60.065460000000002</v>
      </c>
      <c r="AR97">
        <v>10.653600000000001</v>
      </c>
      <c r="AS97">
        <v>0</v>
      </c>
      <c r="AT97">
        <v>13.408274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76.53</v>
      </c>
      <c r="BA97">
        <f t="shared" si="4"/>
        <v>2466.2367610000001</v>
      </c>
      <c r="BD97">
        <v>22.46</v>
      </c>
      <c r="BE97">
        <v>6.86</v>
      </c>
      <c r="BF97">
        <v>0.99</v>
      </c>
      <c r="BG97">
        <v>1.9</v>
      </c>
      <c r="BH97">
        <v>5.42</v>
      </c>
      <c r="BI97">
        <v>6.69</v>
      </c>
      <c r="BJ97">
        <v>1.49</v>
      </c>
      <c r="BK97">
        <v>3.75</v>
      </c>
      <c r="BL97">
        <v>0.86</v>
      </c>
      <c r="BM97">
        <v>1.37</v>
      </c>
      <c r="BN97">
        <v>0.48</v>
      </c>
      <c r="BO97">
        <v>15.12</v>
      </c>
      <c r="BP97">
        <v>3.72</v>
      </c>
      <c r="BQ97">
        <v>4.24</v>
      </c>
      <c r="BR97">
        <v>1</v>
      </c>
      <c r="BS97">
        <v>0.18</v>
      </c>
      <c r="BT97">
        <v>0</v>
      </c>
      <c r="BU97">
        <v>0</v>
      </c>
      <c r="BV97">
        <v>0</v>
      </c>
      <c r="BW97">
        <f t="shared" si="5"/>
        <v>76.53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182.132363</v>
      </c>
      <c r="L98">
        <v>585.02198599999997</v>
      </c>
      <c r="M98">
        <v>44.39</v>
      </c>
      <c r="N98">
        <v>113.99062499999999</v>
      </c>
      <c r="O98">
        <v>119.337328</v>
      </c>
      <c r="P98">
        <v>134.43414999999999</v>
      </c>
      <c r="Q98">
        <v>16.672979999999999</v>
      </c>
      <c r="R98">
        <v>33.411194999999999</v>
      </c>
      <c r="S98">
        <v>20.927955000000001</v>
      </c>
      <c r="T98">
        <v>0</v>
      </c>
      <c r="U98">
        <v>333.28687500000001</v>
      </c>
      <c r="V98">
        <v>13.751250000000001</v>
      </c>
      <c r="W98">
        <v>31.630769999999998</v>
      </c>
      <c r="X98">
        <v>142.35257799999999</v>
      </c>
      <c r="Y98">
        <v>0</v>
      </c>
      <c r="Z98">
        <v>12.648834000000001</v>
      </c>
      <c r="AA98">
        <v>41.166899999999998</v>
      </c>
      <c r="AB98">
        <v>38.127265999999999</v>
      </c>
      <c r="AC98">
        <v>18.678231</v>
      </c>
      <c r="AD98">
        <v>35.265098999999999</v>
      </c>
      <c r="AE98">
        <v>47.706277</v>
      </c>
      <c r="AF98">
        <v>27.593209999999999</v>
      </c>
      <c r="AG98">
        <v>18.448098000000002</v>
      </c>
      <c r="AH98">
        <v>135.433311</v>
      </c>
      <c r="AI98">
        <v>13.512895</v>
      </c>
      <c r="AJ98">
        <v>0</v>
      </c>
      <c r="AK98">
        <v>48.983400000000003</v>
      </c>
      <c r="AL98">
        <v>33.639899999999997</v>
      </c>
      <c r="AM98">
        <v>15.43614</v>
      </c>
      <c r="AN98">
        <v>0.75687800000000005</v>
      </c>
      <c r="AO98">
        <v>21.27825</v>
      </c>
      <c r="AP98">
        <v>9.1476209999999991</v>
      </c>
      <c r="AQ98">
        <v>60.065460000000002</v>
      </c>
      <c r="AR98">
        <v>10.653600000000001</v>
      </c>
      <c r="AS98">
        <v>0</v>
      </c>
      <c r="AT98">
        <v>14.471912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75.94</v>
      </c>
      <c r="BA98">
        <f t="shared" si="4"/>
        <v>2450.2933370000001</v>
      </c>
      <c r="BD98">
        <v>22.46</v>
      </c>
      <c r="BE98">
        <v>6.27</v>
      </c>
      <c r="BF98">
        <v>0.99</v>
      </c>
      <c r="BG98">
        <v>1.9</v>
      </c>
      <c r="BH98">
        <v>5.42</v>
      </c>
      <c r="BI98">
        <v>6.69</v>
      </c>
      <c r="BJ98">
        <v>1.49</v>
      </c>
      <c r="BK98">
        <v>3.75</v>
      </c>
      <c r="BL98">
        <v>0.86</v>
      </c>
      <c r="BM98">
        <v>1.37</v>
      </c>
      <c r="BN98">
        <v>0.48</v>
      </c>
      <c r="BO98">
        <v>15.12</v>
      </c>
      <c r="BP98">
        <v>3.72</v>
      </c>
      <c r="BQ98">
        <v>4.24</v>
      </c>
      <c r="BR98">
        <v>1</v>
      </c>
      <c r="BS98">
        <v>0.18</v>
      </c>
      <c r="BT98">
        <v>0</v>
      </c>
      <c r="BU98">
        <v>0</v>
      </c>
      <c r="BV98">
        <v>0</v>
      </c>
      <c r="BW98">
        <f t="shared" si="5"/>
        <v>75.94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1.6067249999999991E-2</v>
      </c>
      <c r="D99">
        <f t="shared" si="6"/>
        <v>1.7514750000000002E-3</v>
      </c>
      <c r="E99">
        <f t="shared" si="6"/>
        <v>0</v>
      </c>
      <c r="F99">
        <f t="shared" si="6"/>
        <v>0</v>
      </c>
      <c r="G99">
        <f t="shared" si="6"/>
        <v>1.4475E-3</v>
      </c>
      <c r="H99">
        <f t="shared" si="6"/>
        <v>0</v>
      </c>
      <c r="I99">
        <f t="shared" si="6"/>
        <v>0</v>
      </c>
      <c r="J99">
        <f t="shared" si="6"/>
        <v>4.0529999999999999E-4</v>
      </c>
      <c r="K99">
        <f t="shared" si="6"/>
        <v>4.4195047760000037</v>
      </c>
      <c r="L99">
        <f t="shared" si="6"/>
        <v>11.991667240249992</v>
      </c>
      <c r="M99">
        <f t="shared" si="6"/>
        <v>1.0653599999999994</v>
      </c>
      <c r="N99">
        <f t="shared" si="6"/>
        <v>2.7357750000000047</v>
      </c>
      <c r="O99">
        <f t="shared" si="6"/>
        <v>2.8640958719999943</v>
      </c>
      <c r="P99">
        <f t="shared" si="6"/>
        <v>3.2194728055000019</v>
      </c>
      <c r="Q99">
        <f t="shared" si="6"/>
        <v>0.45321028999999963</v>
      </c>
      <c r="R99">
        <f t="shared" si="6"/>
        <v>0.89141882599999911</v>
      </c>
      <c r="S99">
        <f t="shared" si="6"/>
        <v>0.55679145974999911</v>
      </c>
      <c r="T99">
        <f t="shared" si="6"/>
        <v>0</v>
      </c>
      <c r="U99">
        <f t="shared" si="6"/>
        <v>7.9765211250000156</v>
      </c>
      <c r="V99">
        <f t="shared" si="6"/>
        <v>0.30478257400000025</v>
      </c>
      <c r="W99">
        <f t="shared" si="6"/>
        <v>0.74151619250000034</v>
      </c>
      <c r="X99">
        <f t="shared" si="6"/>
        <v>3.2755697410000004</v>
      </c>
      <c r="Y99">
        <f t="shared" si="6"/>
        <v>0</v>
      </c>
      <c r="Z99">
        <f t="shared" si="6"/>
        <v>0.27987774375000002</v>
      </c>
      <c r="AA99">
        <f t="shared" si="6"/>
        <v>0.98800560000000148</v>
      </c>
      <c r="AB99">
        <f t="shared" si="6"/>
        <v>0.69582260249999972</v>
      </c>
      <c r="AC99">
        <f t="shared" si="6"/>
        <v>0.46861408724999992</v>
      </c>
      <c r="AD99">
        <f t="shared" si="6"/>
        <v>0.68656804200000043</v>
      </c>
      <c r="AE99">
        <f t="shared" si="6"/>
        <v>1.1526317880000025</v>
      </c>
      <c r="AF99">
        <f t="shared" si="6"/>
        <v>0.50742961700000044</v>
      </c>
      <c r="AG99">
        <f t="shared" si="6"/>
        <v>0.44275435200000057</v>
      </c>
      <c r="AH99">
        <f t="shared" si="6"/>
        <v>2.4399471617499984</v>
      </c>
      <c r="AI99">
        <f t="shared" si="6"/>
        <v>0.26129024824999991</v>
      </c>
      <c r="AJ99">
        <f t="shared" si="6"/>
        <v>0</v>
      </c>
      <c r="AK99">
        <f t="shared" si="6"/>
        <v>1.1756016000000014</v>
      </c>
      <c r="AL99">
        <f t="shared" si="6"/>
        <v>1.012000325</v>
      </c>
      <c r="AM99">
        <f t="shared" si="6"/>
        <v>0.36478686599999954</v>
      </c>
      <c r="AN99">
        <f t="shared" si="6"/>
        <v>1.8497361000000004E-2</v>
      </c>
      <c r="AO99">
        <f t="shared" si="6"/>
        <v>0.5359281899999998</v>
      </c>
      <c r="AP99">
        <f t="shared" si="6"/>
        <v>0.22671265949999969</v>
      </c>
      <c r="AQ99">
        <f t="shared" si="6"/>
        <v>1.0022663699999985</v>
      </c>
      <c r="AR99">
        <f t="shared" si="6"/>
        <v>0.4090982400000005</v>
      </c>
      <c r="AS99">
        <f t="shared" si="6"/>
        <v>8.6681829250000009E-2</v>
      </c>
      <c r="AT99">
        <f t="shared" si="6"/>
        <v>0.34198974999999954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1.8247074999999997</v>
      </c>
      <c r="BA99">
        <f t="shared" si="4"/>
        <v>55.436569360250012</v>
      </c>
      <c r="BD99">
        <f t="shared" ref="BD99:BW99" si="7">SUM(BD3:BD98)/4000</f>
        <v>0.54836000000000051</v>
      </c>
      <c r="BE99">
        <f t="shared" si="7"/>
        <v>0.16920250000000028</v>
      </c>
      <c r="BF99">
        <f t="shared" si="7"/>
        <v>1.9417500000000001E-2</v>
      </c>
      <c r="BG99">
        <f t="shared" si="7"/>
        <v>4.5120000000000077E-2</v>
      </c>
      <c r="BH99">
        <f t="shared" si="7"/>
        <v>0.12944000000000006</v>
      </c>
      <c r="BI99">
        <f t="shared" si="7"/>
        <v>0.15951999999999991</v>
      </c>
      <c r="BJ99">
        <f t="shared" si="7"/>
        <v>3.6522499999999972E-2</v>
      </c>
      <c r="BK99">
        <f t="shared" si="7"/>
        <v>9.2980000000000035E-2</v>
      </c>
      <c r="BL99">
        <f t="shared" si="7"/>
        <v>2.2724999999999971E-2</v>
      </c>
      <c r="BM99">
        <f t="shared" si="7"/>
        <v>1.2879999999999994E-2</v>
      </c>
      <c r="BN99">
        <f t="shared" si="7"/>
        <v>1.143999999999999E-2</v>
      </c>
      <c r="BO99">
        <f t="shared" si="7"/>
        <v>0.35991999999999974</v>
      </c>
      <c r="BP99">
        <f t="shared" si="7"/>
        <v>8.8360000000000036E-2</v>
      </c>
      <c r="BQ99">
        <f t="shared" si="7"/>
        <v>0.10072000000000016</v>
      </c>
      <c r="BR99">
        <f t="shared" si="7"/>
        <v>2.3620000000000026E-2</v>
      </c>
      <c r="BS99">
        <f t="shared" si="7"/>
        <v>4.479999999999997E-3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1.8247074999999997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:AZ99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6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6"/>
      <c r="AS2" s="19"/>
      <c r="AT2" s="169"/>
      <c r="AU2" s="169"/>
      <c r="AV2" s="169"/>
      <c r="AW2" s="169"/>
      <c r="AX2" s="169"/>
      <c r="AY2" s="169"/>
      <c r="AZ2" s="198"/>
      <c r="BA2" s="216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AZ4" sqref="AZ4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6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6"/>
      <c r="AS2" s="19"/>
      <c r="AT2" s="169"/>
      <c r="AU2" s="169"/>
      <c r="AV2" s="169"/>
      <c r="AW2" s="169"/>
      <c r="AX2" s="169"/>
      <c r="AY2" s="169"/>
      <c r="AZ2" s="198"/>
      <c r="BA2" s="216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1">
      <c r="A1" s="32">
        <f>Allocation!A2</f>
        <v>44833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  <c r="AC1" s="108" t="s">
        <v>450</v>
      </c>
      <c r="AD1" s="108" t="s">
        <v>451</v>
      </c>
      <c r="AE1" s="108" t="s">
        <v>452</v>
      </c>
    </row>
    <row r="2" spans="1:31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  <c r="AC2" t="s">
        <v>450</v>
      </c>
      <c r="AD2" t="s">
        <v>451</v>
      </c>
      <c r="AE2" t="s">
        <v>452</v>
      </c>
    </row>
    <row r="3" spans="1:31">
      <c r="A3" t="s">
        <v>45</v>
      </c>
      <c r="B3" s="75">
        <v>208.44</v>
      </c>
      <c r="C3" s="75">
        <v>77.2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35.229999999999997</v>
      </c>
      <c r="J3">
        <v>271.41000000000003</v>
      </c>
      <c r="K3">
        <v>96.51</v>
      </c>
      <c r="L3">
        <v>9.94</v>
      </c>
      <c r="M3">
        <v>42.18</v>
      </c>
      <c r="N3" s="135">
        <v>0</v>
      </c>
      <c r="O3" s="135">
        <v>0</v>
      </c>
      <c r="P3" s="135">
        <v>0</v>
      </c>
      <c r="Q3">
        <v>8.6</v>
      </c>
      <c r="R3">
        <v>0</v>
      </c>
      <c r="S3">
        <v>7.7</v>
      </c>
      <c r="T3">
        <v>25.73</v>
      </c>
      <c r="U3">
        <v>8.58</v>
      </c>
      <c r="V3">
        <v>8.56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4.04</v>
      </c>
      <c r="AD3">
        <v>18.510000000000002</v>
      </c>
      <c r="AE3">
        <v>18.510000000000002</v>
      </c>
    </row>
    <row r="4" spans="1:31">
      <c r="A4" t="s">
        <v>46</v>
      </c>
      <c r="B4" s="75">
        <v>208.44</v>
      </c>
      <c r="C4" s="75">
        <v>77.2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35.229999999999997</v>
      </c>
      <c r="J4">
        <v>271.41000000000003</v>
      </c>
      <c r="K4">
        <v>96.51</v>
      </c>
      <c r="L4">
        <v>9.94</v>
      </c>
      <c r="M4">
        <v>42.14</v>
      </c>
      <c r="N4" s="135">
        <v>0</v>
      </c>
      <c r="O4" s="135">
        <v>0</v>
      </c>
      <c r="P4" s="135">
        <v>0</v>
      </c>
      <c r="Q4">
        <v>8.6</v>
      </c>
      <c r="R4">
        <v>0</v>
      </c>
      <c r="S4">
        <v>7.7</v>
      </c>
      <c r="T4">
        <v>25.27</v>
      </c>
      <c r="U4">
        <v>8.42</v>
      </c>
      <c r="V4">
        <v>8.43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3.98</v>
      </c>
      <c r="AD4">
        <v>18.37</v>
      </c>
      <c r="AE4">
        <v>18.37</v>
      </c>
    </row>
    <row r="5" spans="1:31">
      <c r="A5" t="s">
        <v>47</v>
      </c>
      <c r="B5" s="75">
        <v>208.44</v>
      </c>
      <c r="C5" s="75">
        <v>67.239999999999995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35.229999999999997</v>
      </c>
      <c r="J5">
        <v>271.41000000000003</v>
      </c>
      <c r="K5">
        <v>96.51</v>
      </c>
      <c r="L5">
        <v>9.94</v>
      </c>
      <c r="M5">
        <v>34.97</v>
      </c>
      <c r="N5" s="135">
        <v>0</v>
      </c>
      <c r="O5" s="135">
        <v>0</v>
      </c>
      <c r="P5" s="135">
        <v>0</v>
      </c>
      <c r="Q5">
        <v>8.6</v>
      </c>
      <c r="R5">
        <v>0</v>
      </c>
      <c r="S5">
        <v>7.7</v>
      </c>
      <c r="T5">
        <v>24.92</v>
      </c>
      <c r="U5">
        <v>8.31</v>
      </c>
      <c r="V5">
        <v>8.3000000000000007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3.95</v>
      </c>
      <c r="AD5">
        <v>15.51</v>
      </c>
      <c r="AE5">
        <v>15.51</v>
      </c>
    </row>
    <row r="6" spans="1:31">
      <c r="A6" t="s">
        <v>48</v>
      </c>
      <c r="B6" s="75">
        <v>208.44</v>
      </c>
      <c r="C6" s="75">
        <v>67.239999999999995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35.229999999999997</v>
      </c>
      <c r="J6">
        <v>271.41000000000003</v>
      </c>
      <c r="K6">
        <v>96.51</v>
      </c>
      <c r="L6">
        <v>9.94</v>
      </c>
      <c r="M6">
        <v>34.61</v>
      </c>
      <c r="N6" s="135">
        <v>0</v>
      </c>
      <c r="O6" s="135">
        <v>0</v>
      </c>
      <c r="P6" s="135">
        <v>0</v>
      </c>
      <c r="Q6">
        <v>8.6</v>
      </c>
      <c r="R6">
        <v>0</v>
      </c>
      <c r="S6">
        <v>7.7</v>
      </c>
      <c r="T6">
        <v>24.52</v>
      </c>
      <c r="U6">
        <v>8.17</v>
      </c>
      <c r="V6">
        <v>8.18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3.91</v>
      </c>
      <c r="AD6">
        <v>15.46</v>
      </c>
      <c r="AE6">
        <v>15.46</v>
      </c>
    </row>
    <row r="7" spans="1:31">
      <c r="A7" t="s">
        <v>49</v>
      </c>
      <c r="B7" s="75">
        <v>208.44</v>
      </c>
      <c r="C7" s="75">
        <v>67.239999999999995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35.229999999999997</v>
      </c>
      <c r="J7">
        <v>271.41000000000003</v>
      </c>
      <c r="K7">
        <v>48.25</v>
      </c>
      <c r="L7">
        <v>9.94</v>
      </c>
      <c r="M7">
        <v>34.24</v>
      </c>
      <c r="N7" s="135">
        <v>0</v>
      </c>
      <c r="O7" s="135">
        <v>0</v>
      </c>
      <c r="P7" s="135">
        <v>0</v>
      </c>
      <c r="Q7">
        <v>8.6</v>
      </c>
      <c r="R7">
        <v>0</v>
      </c>
      <c r="S7">
        <v>7.52</v>
      </c>
      <c r="T7">
        <v>23.96</v>
      </c>
      <c r="U7">
        <v>7.99</v>
      </c>
      <c r="V7">
        <v>7.98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3.88</v>
      </c>
      <c r="AD7">
        <v>15.4</v>
      </c>
      <c r="AE7">
        <v>15.4</v>
      </c>
    </row>
    <row r="8" spans="1:31">
      <c r="A8" t="s">
        <v>50</v>
      </c>
      <c r="B8" s="75">
        <v>208.44</v>
      </c>
      <c r="C8" s="75">
        <v>67.239999999999995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35.229999999999997</v>
      </c>
      <c r="J8">
        <v>271.41000000000003</v>
      </c>
      <c r="K8">
        <v>48.25</v>
      </c>
      <c r="L8">
        <v>9.94</v>
      </c>
      <c r="M8">
        <v>34.01</v>
      </c>
      <c r="N8" s="135">
        <v>0</v>
      </c>
      <c r="O8" s="135">
        <v>0</v>
      </c>
      <c r="P8" s="135">
        <v>0</v>
      </c>
      <c r="Q8">
        <v>8.6</v>
      </c>
      <c r="R8">
        <v>0</v>
      </c>
      <c r="S8">
        <v>7.52</v>
      </c>
      <c r="T8">
        <v>23.52</v>
      </c>
      <c r="U8">
        <v>7.84</v>
      </c>
      <c r="V8">
        <v>7.83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3.84</v>
      </c>
      <c r="AD8">
        <v>15.31</v>
      </c>
      <c r="AE8">
        <v>15.31</v>
      </c>
    </row>
    <row r="9" spans="1:31">
      <c r="A9" t="s">
        <v>51</v>
      </c>
      <c r="B9" s="75">
        <v>208.44</v>
      </c>
      <c r="C9" s="75">
        <v>47.81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35.229999999999997</v>
      </c>
      <c r="J9">
        <v>271.41000000000003</v>
      </c>
      <c r="K9">
        <v>48.25</v>
      </c>
      <c r="L9">
        <v>9.94</v>
      </c>
      <c r="M9">
        <v>25.72</v>
      </c>
      <c r="N9" s="135">
        <v>0</v>
      </c>
      <c r="O9" s="135">
        <v>0</v>
      </c>
      <c r="P9" s="135">
        <v>0</v>
      </c>
      <c r="Q9">
        <v>8.6</v>
      </c>
      <c r="R9">
        <v>0</v>
      </c>
      <c r="S9">
        <v>7.52</v>
      </c>
      <c r="T9">
        <v>23.57</v>
      </c>
      <c r="U9">
        <v>7.86</v>
      </c>
      <c r="V9">
        <v>7.85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3.87</v>
      </c>
      <c r="AD9">
        <v>15.07</v>
      </c>
      <c r="AE9">
        <v>15.07</v>
      </c>
    </row>
    <row r="10" spans="1:31">
      <c r="A10" t="s">
        <v>52</v>
      </c>
      <c r="B10" s="75">
        <v>208.44</v>
      </c>
      <c r="C10" s="75">
        <v>47.81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35.229999999999997</v>
      </c>
      <c r="J10">
        <v>271.41000000000003</v>
      </c>
      <c r="K10">
        <v>48.25</v>
      </c>
      <c r="L10">
        <v>9.94</v>
      </c>
      <c r="M10">
        <v>25.19</v>
      </c>
      <c r="N10" s="135">
        <v>0</v>
      </c>
      <c r="O10" s="135">
        <v>0</v>
      </c>
      <c r="P10" s="135">
        <v>0</v>
      </c>
      <c r="Q10">
        <v>8.6</v>
      </c>
      <c r="R10">
        <v>0</v>
      </c>
      <c r="S10">
        <v>7.52</v>
      </c>
      <c r="T10">
        <v>23.78</v>
      </c>
      <c r="U10">
        <v>7.93</v>
      </c>
      <c r="V10">
        <v>7.92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3.92</v>
      </c>
      <c r="AD10">
        <v>15.01</v>
      </c>
      <c r="AE10">
        <v>15.01</v>
      </c>
    </row>
    <row r="11" spans="1:31">
      <c r="A11" t="s">
        <v>53</v>
      </c>
      <c r="B11" s="75">
        <v>208.44</v>
      </c>
      <c r="C11" s="75">
        <v>47.81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35.229999999999997</v>
      </c>
      <c r="J11">
        <v>271.41000000000003</v>
      </c>
      <c r="K11">
        <v>48.25</v>
      </c>
      <c r="L11">
        <v>9.7899999999999991</v>
      </c>
      <c r="M11">
        <v>24.78</v>
      </c>
      <c r="N11" s="135">
        <v>0</v>
      </c>
      <c r="O11" s="135">
        <v>0</v>
      </c>
      <c r="P11" s="135">
        <v>0</v>
      </c>
      <c r="Q11">
        <v>8.2899999999999991</v>
      </c>
      <c r="R11">
        <v>0</v>
      </c>
      <c r="S11">
        <v>7.33</v>
      </c>
      <c r="T11">
        <v>24.05</v>
      </c>
      <c r="U11">
        <v>8.02</v>
      </c>
      <c r="V11">
        <v>8.01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3.96</v>
      </c>
      <c r="AD11">
        <v>14.9</v>
      </c>
      <c r="AE11">
        <v>14.9</v>
      </c>
    </row>
    <row r="12" spans="1:31">
      <c r="A12" t="s">
        <v>54</v>
      </c>
      <c r="B12" s="75">
        <v>208.44</v>
      </c>
      <c r="C12" s="75">
        <v>47.81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35.229999999999997</v>
      </c>
      <c r="J12">
        <v>271.41000000000003</v>
      </c>
      <c r="K12">
        <v>48.25</v>
      </c>
      <c r="L12">
        <v>9.7899999999999991</v>
      </c>
      <c r="M12">
        <v>24.87</v>
      </c>
      <c r="N12" s="135">
        <v>0</v>
      </c>
      <c r="O12" s="135">
        <v>0</v>
      </c>
      <c r="P12" s="135">
        <v>0</v>
      </c>
      <c r="Q12">
        <v>8.2899999999999991</v>
      </c>
      <c r="R12">
        <v>0</v>
      </c>
      <c r="S12">
        <v>7.33</v>
      </c>
      <c r="T12">
        <v>24.28</v>
      </c>
      <c r="U12">
        <v>8.09</v>
      </c>
      <c r="V12">
        <v>8.1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4.01</v>
      </c>
      <c r="AD12">
        <v>14.88</v>
      </c>
      <c r="AE12">
        <v>14.88</v>
      </c>
    </row>
    <row r="13" spans="1:31">
      <c r="A13" t="s">
        <v>55</v>
      </c>
      <c r="B13" s="75">
        <v>208.44</v>
      </c>
      <c r="C13" s="75">
        <v>47.81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35.229999999999997</v>
      </c>
      <c r="J13">
        <v>271.41000000000003</v>
      </c>
      <c r="K13">
        <v>48.25</v>
      </c>
      <c r="L13">
        <v>9.7899999999999991</v>
      </c>
      <c r="M13">
        <v>25.41</v>
      </c>
      <c r="N13" s="135">
        <v>0</v>
      </c>
      <c r="O13" s="135">
        <v>0</v>
      </c>
      <c r="P13" s="135">
        <v>0</v>
      </c>
      <c r="Q13">
        <v>8.2899999999999991</v>
      </c>
      <c r="R13">
        <v>0</v>
      </c>
      <c r="S13">
        <v>7.33</v>
      </c>
      <c r="T13">
        <v>24.52</v>
      </c>
      <c r="U13">
        <v>8.17</v>
      </c>
      <c r="V13">
        <v>8.18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4.03</v>
      </c>
      <c r="AD13">
        <v>14.76</v>
      </c>
      <c r="AE13">
        <v>14.76</v>
      </c>
    </row>
    <row r="14" spans="1:31">
      <c r="A14" t="s">
        <v>56</v>
      </c>
      <c r="B14" s="75">
        <v>208.44</v>
      </c>
      <c r="C14" s="75">
        <v>47.81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35.229999999999997</v>
      </c>
      <c r="J14">
        <v>271.41000000000003</v>
      </c>
      <c r="K14">
        <v>48.25</v>
      </c>
      <c r="L14">
        <v>9.7899999999999991</v>
      </c>
      <c r="M14">
        <v>16.2</v>
      </c>
      <c r="N14" s="135">
        <v>0</v>
      </c>
      <c r="O14" s="135">
        <v>0</v>
      </c>
      <c r="P14" s="135">
        <v>0</v>
      </c>
      <c r="Q14">
        <v>8.2899999999999991</v>
      </c>
      <c r="R14">
        <v>0</v>
      </c>
      <c r="S14">
        <v>7.33</v>
      </c>
      <c r="T14">
        <v>24.85</v>
      </c>
      <c r="U14">
        <v>8.2799999999999994</v>
      </c>
      <c r="V14">
        <v>8.2799999999999994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4.04</v>
      </c>
      <c r="AD14">
        <v>14.4</v>
      </c>
      <c r="AE14">
        <v>14.4</v>
      </c>
    </row>
    <row r="15" spans="1:31">
      <c r="A15" t="s">
        <v>57</v>
      </c>
      <c r="B15" s="75">
        <v>182.94</v>
      </c>
      <c r="C15" s="75">
        <v>47.81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35.229999999999997</v>
      </c>
      <c r="J15">
        <v>271.41000000000003</v>
      </c>
      <c r="K15">
        <v>48.25</v>
      </c>
      <c r="L15">
        <v>9.7899999999999991</v>
      </c>
      <c r="M15">
        <v>16.329999999999998</v>
      </c>
      <c r="N15" s="135">
        <v>0</v>
      </c>
      <c r="O15" s="135">
        <v>0</v>
      </c>
      <c r="P15" s="135">
        <v>0</v>
      </c>
      <c r="Q15">
        <v>8.1300000000000008</v>
      </c>
      <c r="R15">
        <v>0</v>
      </c>
      <c r="S15">
        <v>7.14</v>
      </c>
      <c r="T15">
        <v>25.17</v>
      </c>
      <c r="U15">
        <v>8.39</v>
      </c>
      <c r="V15">
        <v>8.3800000000000008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4.0599999999999996</v>
      </c>
      <c r="AD15">
        <v>15.24</v>
      </c>
      <c r="AE15">
        <v>15.24</v>
      </c>
    </row>
    <row r="16" spans="1:31">
      <c r="A16" t="s">
        <v>58</v>
      </c>
      <c r="B16" s="75">
        <v>182.94</v>
      </c>
      <c r="C16" s="75">
        <v>31.84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35.229999999999997</v>
      </c>
      <c r="J16">
        <v>271.41000000000003</v>
      </c>
      <c r="K16">
        <v>48.25</v>
      </c>
      <c r="L16">
        <v>9.7899999999999991</v>
      </c>
      <c r="M16">
        <v>16.350000000000001</v>
      </c>
      <c r="N16" s="135">
        <v>0</v>
      </c>
      <c r="O16" s="135">
        <v>0</v>
      </c>
      <c r="P16" s="135">
        <v>0</v>
      </c>
      <c r="Q16">
        <v>8.1300000000000008</v>
      </c>
      <c r="R16">
        <v>0</v>
      </c>
      <c r="S16">
        <v>7.14</v>
      </c>
      <c r="T16">
        <v>16.97</v>
      </c>
      <c r="U16">
        <v>5.66</v>
      </c>
      <c r="V16">
        <v>5.64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3.32</v>
      </c>
      <c r="AD16">
        <v>15.44</v>
      </c>
      <c r="AE16">
        <v>15.44</v>
      </c>
    </row>
    <row r="17" spans="1:31">
      <c r="A17" t="s">
        <v>59</v>
      </c>
      <c r="B17" s="75">
        <v>182.94</v>
      </c>
      <c r="C17" s="75">
        <v>31.84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35.229999999999997</v>
      </c>
      <c r="J17">
        <v>271.41000000000003</v>
      </c>
      <c r="K17">
        <v>48.25</v>
      </c>
      <c r="L17">
        <v>9.7899999999999991</v>
      </c>
      <c r="M17">
        <v>16.260000000000002</v>
      </c>
      <c r="N17" s="135">
        <v>0</v>
      </c>
      <c r="O17" s="135">
        <v>0</v>
      </c>
      <c r="P17" s="135">
        <v>0</v>
      </c>
      <c r="Q17">
        <v>8.1300000000000008</v>
      </c>
      <c r="R17">
        <v>0</v>
      </c>
      <c r="S17">
        <v>7.14</v>
      </c>
      <c r="T17">
        <v>16.32</v>
      </c>
      <c r="U17">
        <v>5.44</v>
      </c>
      <c r="V17">
        <v>5.44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3.28</v>
      </c>
      <c r="AD17">
        <v>15.65</v>
      </c>
      <c r="AE17">
        <v>15.65</v>
      </c>
    </row>
    <row r="18" spans="1:31">
      <c r="A18" t="s">
        <v>60</v>
      </c>
      <c r="B18" s="75">
        <v>182.94</v>
      </c>
      <c r="C18" s="75">
        <v>31.84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35.229999999999997</v>
      </c>
      <c r="J18">
        <v>271.41000000000003</v>
      </c>
      <c r="K18">
        <v>48.25</v>
      </c>
      <c r="L18">
        <v>9.7899999999999991</v>
      </c>
      <c r="M18">
        <v>16.420000000000002</v>
      </c>
      <c r="N18" s="135">
        <v>0</v>
      </c>
      <c r="O18" s="135">
        <v>0</v>
      </c>
      <c r="P18" s="135">
        <v>0</v>
      </c>
      <c r="Q18">
        <v>8.1300000000000008</v>
      </c>
      <c r="R18">
        <v>0</v>
      </c>
      <c r="S18">
        <v>7.14</v>
      </c>
      <c r="T18">
        <v>15.62</v>
      </c>
      <c r="U18">
        <v>5.21</v>
      </c>
      <c r="V18">
        <v>5.21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3.25</v>
      </c>
      <c r="AD18">
        <v>15.87</v>
      </c>
      <c r="AE18">
        <v>15.87</v>
      </c>
    </row>
    <row r="19" spans="1:31">
      <c r="A19" t="s">
        <v>61</v>
      </c>
      <c r="B19" s="75">
        <v>182.94</v>
      </c>
      <c r="C19" s="75">
        <v>31.84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35.229999999999997</v>
      </c>
      <c r="J19">
        <v>271.41000000000003</v>
      </c>
      <c r="K19">
        <v>48.25</v>
      </c>
      <c r="L19">
        <v>9.7899999999999991</v>
      </c>
      <c r="M19">
        <v>16.600000000000001</v>
      </c>
      <c r="N19" s="135">
        <v>0</v>
      </c>
      <c r="O19" s="135">
        <v>0</v>
      </c>
      <c r="P19" s="135">
        <v>0</v>
      </c>
      <c r="Q19">
        <v>8.1300000000000008</v>
      </c>
      <c r="R19">
        <v>0</v>
      </c>
      <c r="S19">
        <v>6.96</v>
      </c>
      <c r="T19">
        <v>15.03</v>
      </c>
      <c r="U19">
        <v>5.01</v>
      </c>
      <c r="V19">
        <v>5.01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3.22</v>
      </c>
      <c r="AD19">
        <v>15.63</v>
      </c>
      <c r="AE19">
        <v>15.63</v>
      </c>
    </row>
    <row r="20" spans="1:31">
      <c r="A20" t="s">
        <v>62</v>
      </c>
      <c r="B20" s="75">
        <v>182.94</v>
      </c>
      <c r="C20" s="75">
        <v>31.84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35.229999999999997</v>
      </c>
      <c r="J20">
        <v>271.41000000000003</v>
      </c>
      <c r="K20">
        <v>48.25</v>
      </c>
      <c r="L20">
        <v>9.7899999999999991</v>
      </c>
      <c r="M20">
        <v>7.88</v>
      </c>
      <c r="N20" s="135">
        <v>0</v>
      </c>
      <c r="O20" s="135">
        <v>0</v>
      </c>
      <c r="P20" s="135">
        <v>0</v>
      </c>
      <c r="Q20">
        <v>8.1300000000000008</v>
      </c>
      <c r="R20">
        <v>0</v>
      </c>
      <c r="S20">
        <v>6.96</v>
      </c>
      <c r="T20">
        <v>14.46</v>
      </c>
      <c r="U20">
        <v>4.82</v>
      </c>
      <c r="V20">
        <v>4.82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3.18</v>
      </c>
      <c r="AD20">
        <v>15.35</v>
      </c>
      <c r="AE20">
        <v>15.35</v>
      </c>
    </row>
    <row r="21" spans="1:31">
      <c r="A21" t="s">
        <v>63</v>
      </c>
      <c r="B21" s="75">
        <v>208.44</v>
      </c>
      <c r="C21" s="75">
        <v>31.84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35.229999999999997</v>
      </c>
      <c r="J21">
        <v>271.41000000000003</v>
      </c>
      <c r="K21">
        <v>48.25</v>
      </c>
      <c r="L21">
        <v>9.7899999999999991</v>
      </c>
      <c r="M21">
        <v>7.89</v>
      </c>
      <c r="N21" s="135">
        <v>0</v>
      </c>
      <c r="O21" s="135">
        <v>0</v>
      </c>
      <c r="P21" s="135">
        <v>0</v>
      </c>
      <c r="Q21">
        <v>8.1300000000000008</v>
      </c>
      <c r="R21">
        <v>0</v>
      </c>
      <c r="S21">
        <v>6.96</v>
      </c>
      <c r="T21">
        <v>14.19</v>
      </c>
      <c r="U21">
        <v>4.7300000000000004</v>
      </c>
      <c r="V21">
        <v>4.72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3.15</v>
      </c>
      <c r="AD21">
        <v>11.18</v>
      </c>
      <c r="AE21">
        <v>11.18</v>
      </c>
    </row>
    <row r="22" spans="1:31">
      <c r="A22" t="s">
        <v>64</v>
      </c>
      <c r="B22" s="75">
        <v>208.44</v>
      </c>
      <c r="C22" s="75">
        <v>31.84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34.57</v>
      </c>
      <c r="J22">
        <v>271.41000000000003</v>
      </c>
      <c r="K22">
        <v>48.25</v>
      </c>
      <c r="L22">
        <v>9.7899999999999991</v>
      </c>
      <c r="M22">
        <v>7.79</v>
      </c>
      <c r="N22" s="135">
        <v>0</v>
      </c>
      <c r="O22" s="135">
        <v>0</v>
      </c>
      <c r="P22" s="135">
        <v>0</v>
      </c>
      <c r="Q22">
        <v>8.1300000000000008</v>
      </c>
      <c r="R22">
        <v>0</v>
      </c>
      <c r="S22">
        <v>6.96</v>
      </c>
      <c r="T22">
        <v>14.01</v>
      </c>
      <c r="U22">
        <v>4.67</v>
      </c>
      <c r="V22">
        <v>4.67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3.12</v>
      </c>
      <c r="AD22">
        <v>11.35</v>
      </c>
      <c r="AE22">
        <v>11.35</v>
      </c>
    </row>
    <row r="23" spans="1:31">
      <c r="A23" t="s">
        <v>65</v>
      </c>
      <c r="B23" s="75">
        <v>208.44</v>
      </c>
      <c r="C23" s="75">
        <v>51.28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35.229999999999997</v>
      </c>
      <c r="J23">
        <v>271.41000000000003</v>
      </c>
      <c r="K23">
        <v>48.25</v>
      </c>
      <c r="L23">
        <v>9.09</v>
      </c>
      <c r="M23">
        <v>7.52</v>
      </c>
      <c r="N23" s="135">
        <v>0</v>
      </c>
      <c r="O23" s="135">
        <v>0</v>
      </c>
      <c r="P23" s="135">
        <v>0</v>
      </c>
      <c r="Q23">
        <v>7.9</v>
      </c>
      <c r="R23">
        <v>0</v>
      </c>
      <c r="S23">
        <v>6.96</v>
      </c>
      <c r="T23">
        <v>13.81</v>
      </c>
      <c r="U23">
        <v>4.5999999999999996</v>
      </c>
      <c r="V23">
        <v>4.62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3.09</v>
      </c>
      <c r="AD23">
        <v>11.44</v>
      </c>
      <c r="AE23">
        <v>11.44</v>
      </c>
    </row>
    <row r="24" spans="1:31">
      <c r="A24" t="s">
        <v>66</v>
      </c>
      <c r="B24" s="75">
        <v>208.44</v>
      </c>
      <c r="C24" s="75">
        <v>51.28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35.229999999999997</v>
      </c>
      <c r="J24">
        <v>271.41000000000003</v>
      </c>
      <c r="K24">
        <v>48.25</v>
      </c>
      <c r="L24">
        <v>9.09</v>
      </c>
      <c r="M24">
        <v>7.41</v>
      </c>
      <c r="N24" s="135">
        <v>0</v>
      </c>
      <c r="O24" s="135">
        <v>0</v>
      </c>
      <c r="P24" s="135">
        <v>0</v>
      </c>
      <c r="Q24">
        <v>7.9</v>
      </c>
      <c r="R24">
        <v>0</v>
      </c>
      <c r="S24">
        <v>6.96</v>
      </c>
      <c r="T24">
        <v>13.48</v>
      </c>
      <c r="U24">
        <v>4.49</v>
      </c>
      <c r="V24">
        <v>4.49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2.97</v>
      </c>
      <c r="AD24">
        <v>11.51</v>
      </c>
      <c r="AE24">
        <v>11.51</v>
      </c>
    </row>
    <row r="25" spans="1:31">
      <c r="A25" t="s">
        <v>67</v>
      </c>
      <c r="B25" s="75">
        <v>208.44</v>
      </c>
      <c r="C25" s="75">
        <v>77.2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35.229999999999997</v>
      </c>
      <c r="J25">
        <v>271.41000000000003</v>
      </c>
      <c r="K25">
        <v>96.51</v>
      </c>
      <c r="L25">
        <v>9.09</v>
      </c>
      <c r="M25">
        <v>7.4</v>
      </c>
      <c r="N25" s="135">
        <v>0</v>
      </c>
      <c r="O25" s="135">
        <v>0</v>
      </c>
      <c r="P25" s="135">
        <v>0</v>
      </c>
      <c r="Q25">
        <v>7.9</v>
      </c>
      <c r="R25">
        <v>0</v>
      </c>
      <c r="S25">
        <v>6.96</v>
      </c>
      <c r="T25">
        <v>13.26</v>
      </c>
      <c r="U25">
        <v>4.42</v>
      </c>
      <c r="V25">
        <v>4.41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2.82</v>
      </c>
      <c r="AD25">
        <v>11.55</v>
      </c>
      <c r="AE25">
        <v>11.55</v>
      </c>
    </row>
    <row r="26" spans="1:31">
      <c r="A26" t="s">
        <v>68</v>
      </c>
      <c r="B26" s="75">
        <v>208.44</v>
      </c>
      <c r="C26" s="75">
        <v>77.2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35.229999999999997</v>
      </c>
      <c r="J26">
        <v>271.41000000000003</v>
      </c>
      <c r="K26">
        <v>96.51</v>
      </c>
      <c r="L26">
        <v>9.09</v>
      </c>
      <c r="M26">
        <v>7.42</v>
      </c>
      <c r="N26" s="135">
        <v>0</v>
      </c>
      <c r="O26" s="135">
        <v>0</v>
      </c>
      <c r="P26" s="135">
        <v>0</v>
      </c>
      <c r="Q26">
        <v>7.9</v>
      </c>
      <c r="R26">
        <v>0</v>
      </c>
      <c r="S26">
        <v>6.96</v>
      </c>
      <c r="T26">
        <v>12.78</v>
      </c>
      <c r="U26">
        <v>4.26</v>
      </c>
      <c r="V26">
        <v>4.26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2.7</v>
      </c>
      <c r="AD26">
        <v>11.56</v>
      </c>
      <c r="AE26">
        <v>11.56</v>
      </c>
    </row>
    <row r="27" spans="1:31">
      <c r="A27" t="s">
        <v>69</v>
      </c>
      <c r="B27" s="75">
        <v>208.44</v>
      </c>
      <c r="C27" s="75">
        <v>77.2</v>
      </c>
      <c r="D27" s="135">
        <f t="shared" si="0"/>
        <v>18.09</v>
      </c>
      <c r="E27" s="75"/>
      <c r="F27" s="78">
        <v>0</v>
      </c>
      <c r="G27" s="78">
        <v>0</v>
      </c>
      <c r="H27" s="78">
        <v>0</v>
      </c>
      <c r="I27">
        <v>57.96</v>
      </c>
      <c r="J27">
        <v>271.41000000000003</v>
      </c>
      <c r="K27">
        <v>96.51</v>
      </c>
      <c r="L27">
        <v>9.09</v>
      </c>
      <c r="M27">
        <v>7.34</v>
      </c>
      <c r="N27" s="135">
        <v>6.08</v>
      </c>
      <c r="O27" s="135">
        <v>5.8</v>
      </c>
      <c r="P27" s="135">
        <v>6.21</v>
      </c>
      <c r="Q27">
        <v>7.9</v>
      </c>
      <c r="R27">
        <v>0.02</v>
      </c>
      <c r="S27">
        <v>6.87</v>
      </c>
      <c r="T27">
        <v>12.48</v>
      </c>
      <c r="U27">
        <v>4.16</v>
      </c>
      <c r="V27">
        <v>4.1500000000000004</v>
      </c>
      <c r="W27">
        <v>0</v>
      </c>
      <c r="X27">
        <v>0</v>
      </c>
      <c r="Y27">
        <v>0.06</v>
      </c>
      <c r="Z27">
        <v>0</v>
      </c>
      <c r="AA27">
        <v>0</v>
      </c>
      <c r="AB27">
        <v>0</v>
      </c>
      <c r="AC27">
        <v>2.59</v>
      </c>
      <c r="AD27">
        <v>16.75</v>
      </c>
      <c r="AE27">
        <v>16.75</v>
      </c>
    </row>
    <row r="28" spans="1:31">
      <c r="A28" t="s">
        <v>70</v>
      </c>
      <c r="B28" s="75">
        <v>208.44</v>
      </c>
      <c r="C28" s="75">
        <v>77.2</v>
      </c>
      <c r="D28" s="135">
        <f t="shared" si="0"/>
        <v>36.200000000000003</v>
      </c>
      <c r="E28" s="75"/>
      <c r="F28" s="78">
        <v>0</v>
      </c>
      <c r="G28" s="78">
        <v>0</v>
      </c>
      <c r="H28" s="78">
        <v>0</v>
      </c>
      <c r="I28">
        <v>57.96</v>
      </c>
      <c r="J28">
        <v>271.41000000000003</v>
      </c>
      <c r="K28">
        <v>96.51</v>
      </c>
      <c r="L28">
        <v>9.09</v>
      </c>
      <c r="M28">
        <v>7.28</v>
      </c>
      <c r="N28" s="135">
        <v>12.27</v>
      </c>
      <c r="O28" s="135">
        <v>11.4</v>
      </c>
      <c r="P28" s="135">
        <v>12.53</v>
      </c>
      <c r="Q28">
        <v>7.9</v>
      </c>
      <c r="R28">
        <v>1.54</v>
      </c>
      <c r="S28">
        <v>6.87</v>
      </c>
      <c r="T28">
        <v>12.12</v>
      </c>
      <c r="U28">
        <v>4.04</v>
      </c>
      <c r="V28">
        <v>4.05</v>
      </c>
      <c r="W28">
        <v>0</v>
      </c>
      <c r="X28">
        <v>0</v>
      </c>
      <c r="Y28">
        <v>1</v>
      </c>
      <c r="Z28">
        <v>0</v>
      </c>
      <c r="AA28">
        <v>0.67</v>
      </c>
      <c r="AB28">
        <v>0.33</v>
      </c>
      <c r="AC28">
        <v>2.46</v>
      </c>
      <c r="AD28">
        <v>16.55</v>
      </c>
      <c r="AE28">
        <v>16.55</v>
      </c>
    </row>
    <row r="29" spans="1:31">
      <c r="A29" t="s">
        <v>71</v>
      </c>
      <c r="B29" s="75">
        <v>208.44</v>
      </c>
      <c r="C29" s="75">
        <v>77.2</v>
      </c>
      <c r="D29" s="135">
        <f t="shared" si="0"/>
        <v>58.82</v>
      </c>
      <c r="E29" s="75"/>
      <c r="F29" s="78">
        <v>0.08</v>
      </c>
      <c r="G29" s="78">
        <v>0.08</v>
      </c>
      <c r="H29" s="78">
        <v>0.08</v>
      </c>
      <c r="I29">
        <v>57.96</v>
      </c>
      <c r="J29">
        <v>271.41000000000003</v>
      </c>
      <c r="K29">
        <v>96.51</v>
      </c>
      <c r="L29">
        <v>9.09</v>
      </c>
      <c r="M29">
        <v>5.67</v>
      </c>
      <c r="N29" s="135">
        <v>19.66</v>
      </c>
      <c r="O29" s="135">
        <v>18.12</v>
      </c>
      <c r="P29" s="135">
        <v>21.04</v>
      </c>
      <c r="Q29">
        <v>7.9</v>
      </c>
      <c r="R29">
        <v>7.64</v>
      </c>
      <c r="S29">
        <v>6.87</v>
      </c>
      <c r="T29">
        <v>20.39</v>
      </c>
      <c r="U29">
        <v>6.8</v>
      </c>
      <c r="V29">
        <v>6.79</v>
      </c>
      <c r="W29">
        <v>1.07</v>
      </c>
      <c r="X29">
        <v>0.21</v>
      </c>
      <c r="Y29">
        <v>2.59</v>
      </c>
      <c r="Z29">
        <v>0</v>
      </c>
      <c r="AA29">
        <v>2.67</v>
      </c>
      <c r="AB29">
        <v>1.33</v>
      </c>
      <c r="AC29">
        <v>2.56</v>
      </c>
      <c r="AD29">
        <v>16.170000000000002</v>
      </c>
      <c r="AE29">
        <v>16.170000000000002</v>
      </c>
    </row>
    <row r="30" spans="1:31">
      <c r="A30" t="s">
        <v>72</v>
      </c>
      <c r="B30" s="75">
        <v>208.44</v>
      </c>
      <c r="C30" s="75">
        <v>77.2</v>
      </c>
      <c r="D30" s="135">
        <f t="shared" si="0"/>
        <v>89.289999999999992</v>
      </c>
      <c r="E30" s="75"/>
      <c r="F30" s="78">
        <v>0.39</v>
      </c>
      <c r="G30" s="78">
        <v>0.39</v>
      </c>
      <c r="H30" s="78">
        <v>0.4</v>
      </c>
      <c r="I30">
        <v>57.96</v>
      </c>
      <c r="J30">
        <v>271.41000000000003</v>
      </c>
      <c r="K30">
        <v>96.51</v>
      </c>
      <c r="L30">
        <v>9.09</v>
      </c>
      <c r="M30">
        <v>5.35</v>
      </c>
      <c r="N30" s="135">
        <v>29.01</v>
      </c>
      <c r="O30" s="135">
        <v>30.68</v>
      </c>
      <c r="P30" s="135">
        <v>29.6</v>
      </c>
      <c r="Q30">
        <v>7.9</v>
      </c>
      <c r="R30">
        <v>15.28</v>
      </c>
      <c r="S30">
        <v>6.87</v>
      </c>
      <c r="T30">
        <v>19.82</v>
      </c>
      <c r="U30">
        <v>6.61</v>
      </c>
      <c r="V30">
        <v>6.6</v>
      </c>
      <c r="W30">
        <v>5.58</v>
      </c>
      <c r="X30">
        <v>1.1100000000000001</v>
      </c>
      <c r="Y30">
        <v>4.01</v>
      </c>
      <c r="Z30">
        <v>0</v>
      </c>
      <c r="AA30">
        <v>7.65</v>
      </c>
      <c r="AB30">
        <v>3.82</v>
      </c>
      <c r="AC30">
        <v>2.68</v>
      </c>
      <c r="AD30">
        <v>15.45</v>
      </c>
      <c r="AE30">
        <v>15.45</v>
      </c>
    </row>
    <row r="31" spans="1:31">
      <c r="A31" t="s">
        <v>73</v>
      </c>
      <c r="B31" s="75">
        <v>208.44</v>
      </c>
      <c r="C31" s="75">
        <v>77.2</v>
      </c>
      <c r="D31" s="135">
        <f t="shared" si="0"/>
        <v>91.5</v>
      </c>
      <c r="E31" s="75"/>
      <c r="F31" s="78">
        <v>1.01</v>
      </c>
      <c r="G31" s="78">
        <v>1.01</v>
      </c>
      <c r="H31" s="78">
        <v>1.04</v>
      </c>
      <c r="I31">
        <v>35.229999999999997</v>
      </c>
      <c r="J31">
        <v>271.41000000000003</v>
      </c>
      <c r="K31">
        <v>96.51</v>
      </c>
      <c r="L31">
        <v>8.94</v>
      </c>
      <c r="M31">
        <v>4.6900000000000004</v>
      </c>
      <c r="N31" s="135">
        <v>30.5</v>
      </c>
      <c r="O31" s="135">
        <v>30.5</v>
      </c>
      <c r="P31" s="135">
        <v>30.5</v>
      </c>
      <c r="Q31">
        <v>7.75</v>
      </c>
      <c r="R31">
        <v>23.45</v>
      </c>
      <c r="S31">
        <v>6.87</v>
      </c>
      <c r="T31">
        <v>19.649999999999999</v>
      </c>
      <c r="U31">
        <v>6.55</v>
      </c>
      <c r="V31">
        <v>6.55</v>
      </c>
      <c r="W31">
        <v>13.19</v>
      </c>
      <c r="X31">
        <v>2.64</v>
      </c>
      <c r="Y31">
        <v>6.75</v>
      </c>
      <c r="Z31">
        <v>2.87</v>
      </c>
      <c r="AA31">
        <v>14</v>
      </c>
      <c r="AB31">
        <v>7</v>
      </c>
      <c r="AC31">
        <v>2.82</v>
      </c>
      <c r="AD31">
        <v>14.84</v>
      </c>
      <c r="AE31">
        <v>14.84</v>
      </c>
    </row>
    <row r="32" spans="1:31">
      <c r="A32" t="s">
        <v>74</v>
      </c>
      <c r="B32" s="75">
        <v>208.44</v>
      </c>
      <c r="C32" s="75">
        <v>77.2</v>
      </c>
      <c r="D32" s="135">
        <f t="shared" si="0"/>
        <v>91.5</v>
      </c>
      <c r="E32" s="75"/>
      <c r="F32" s="78">
        <v>1.8</v>
      </c>
      <c r="G32" s="78">
        <v>1.8</v>
      </c>
      <c r="H32" s="78">
        <v>1.85</v>
      </c>
      <c r="I32">
        <v>35.229999999999997</v>
      </c>
      <c r="J32">
        <v>271.41000000000003</v>
      </c>
      <c r="K32">
        <v>96.51</v>
      </c>
      <c r="L32">
        <v>8.94</v>
      </c>
      <c r="M32">
        <v>4.3600000000000003</v>
      </c>
      <c r="N32" s="135">
        <v>30.5</v>
      </c>
      <c r="O32" s="135">
        <v>30.5</v>
      </c>
      <c r="P32" s="135">
        <v>30.5</v>
      </c>
      <c r="Q32">
        <v>7.75</v>
      </c>
      <c r="R32">
        <v>31.65</v>
      </c>
      <c r="S32">
        <v>6.87</v>
      </c>
      <c r="T32">
        <v>19.440000000000001</v>
      </c>
      <c r="U32">
        <v>6.48</v>
      </c>
      <c r="V32">
        <v>6.48</v>
      </c>
      <c r="W32">
        <v>23.83</v>
      </c>
      <c r="X32">
        <v>4.7699999999999996</v>
      </c>
      <c r="Y32">
        <v>10.26</v>
      </c>
      <c r="Z32">
        <v>6.31</v>
      </c>
      <c r="AA32">
        <v>19.7</v>
      </c>
      <c r="AB32">
        <v>9.85</v>
      </c>
      <c r="AC32">
        <v>2.99</v>
      </c>
      <c r="AD32">
        <v>14.44</v>
      </c>
      <c r="AE32">
        <v>14.44</v>
      </c>
    </row>
    <row r="33" spans="1:31">
      <c r="A33" t="s">
        <v>75</v>
      </c>
      <c r="B33" s="75">
        <v>208.44</v>
      </c>
      <c r="C33" s="75">
        <v>67.239999999999995</v>
      </c>
      <c r="D33" s="135">
        <f t="shared" si="0"/>
        <v>91.5</v>
      </c>
      <c r="E33" s="75"/>
      <c r="F33" s="78">
        <v>2.81</v>
      </c>
      <c r="G33" s="78">
        <v>2.81</v>
      </c>
      <c r="H33" s="78">
        <v>2.89</v>
      </c>
      <c r="I33">
        <v>35.229999999999997</v>
      </c>
      <c r="J33">
        <v>271.41000000000003</v>
      </c>
      <c r="K33">
        <v>48.25</v>
      </c>
      <c r="L33">
        <v>8.94</v>
      </c>
      <c r="M33">
        <v>2.1800000000000002</v>
      </c>
      <c r="N33" s="135">
        <v>30.5</v>
      </c>
      <c r="O33" s="135">
        <v>30.5</v>
      </c>
      <c r="P33" s="135">
        <v>30.5</v>
      </c>
      <c r="Q33">
        <v>7.75</v>
      </c>
      <c r="R33">
        <v>39.78</v>
      </c>
      <c r="S33">
        <v>6.87</v>
      </c>
      <c r="T33">
        <v>18.98</v>
      </c>
      <c r="U33">
        <v>6.33</v>
      </c>
      <c r="V33">
        <v>6.33</v>
      </c>
      <c r="W33">
        <v>37.590000000000003</v>
      </c>
      <c r="X33">
        <v>7.52</v>
      </c>
      <c r="Y33">
        <v>14.08</v>
      </c>
      <c r="Z33">
        <v>10.18</v>
      </c>
      <c r="AA33">
        <v>23.75</v>
      </c>
      <c r="AB33">
        <v>11.88</v>
      </c>
      <c r="AC33">
        <v>3.26</v>
      </c>
      <c r="AD33">
        <v>14.12</v>
      </c>
      <c r="AE33">
        <v>14.12</v>
      </c>
    </row>
    <row r="34" spans="1:31">
      <c r="A34" t="s">
        <v>76</v>
      </c>
      <c r="B34" s="75">
        <v>182.94</v>
      </c>
      <c r="C34" s="75">
        <v>51.28</v>
      </c>
      <c r="D34" s="135">
        <f t="shared" si="0"/>
        <v>91.5</v>
      </c>
      <c r="E34" s="75"/>
      <c r="F34" s="78">
        <v>4</v>
      </c>
      <c r="G34" s="78">
        <v>4</v>
      </c>
      <c r="H34" s="78">
        <v>4.1100000000000003</v>
      </c>
      <c r="I34">
        <v>35.229999999999997</v>
      </c>
      <c r="J34">
        <v>271.41000000000003</v>
      </c>
      <c r="K34">
        <v>48.25</v>
      </c>
      <c r="L34">
        <v>8.94</v>
      </c>
      <c r="M34">
        <v>2.36</v>
      </c>
      <c r="N34" s="135">
        <v>30.5</v>
      </c>
      <c r="O34" s="135">
        <v>30.5</v>
      </c>
      <c r="P34" s="135">
        <v>30.5</v>
      </c>
      <c r="Q34">
        <v>7.75</v>
      </c>
      <c r="R34">
        <v>48.09</v>
      </c>
      <c r="S34">
        <v>6.87</v>
      </c>
      <c r="T34">
        <v>18.41</v>
      </c>
      <c r="U34">
        <v>6.14</v>
      </c>
      <c r="V34">
        <v>6.12</v>
      </c>
      <c r="W34">
        <v>53.46</v>
      </c>
      <c r="X34">
        <v>10.69</v>
      </c>
      <c r="Y34">
        <v>18.350000000000001</v>
      </c>
      <c r="Z34">
        <v>13.5</v>
      </c>
      <c r="AA34">
        <v>29.43</v>
      </c>
      <c r="AB34">
        <v>14.71</v>
      </c>
      <c r="AC34">
        <v>3.32</v>
      </c>
      <c r="AD34">
        <v>18.149999999999999</v>
      </c>
      <c r="AE34">
        <v>18.149999999999999</v>
      </c>
    </row>
    <row r="35" spans="1:31">
      <c r="A35" t="s">
        <v>77</v>
      </c>
      <c r="B35" s="75">
        <v>182.94</v>
      </c>
      <c r="C35" s="75">
        <v>51.28</v>
      </c>
      <c r="D35" s="135">
        <f t="shared" si="0"/>
        <v>92</v>
      </c>
      <c r="E35" s="75"/>
      <c r="F35" s="78">
        <v>4.76</v>
      </c>
      <c r="G35" s="78">
        <v>4.76</v>
      </c>
      <c r="H35" s="78">
        <v>4.88</v>
      </c>
      <c r="I35">
        <v>35.229999999999997</v>
      </c>
      <c r="J35">
        <v>271.41000000000003</v>
      </c>
      <c r="K35">
        <v>48.25</v>
      </c>
      <c r="L35">
        <v>9.5500000000000007</v>
      </c>
      <c r="M35">
        <v>2.46</v>
      </c>
      <c r="N35" s="135">
        <v>30.67</v>
      </c>
      <c r="O35" s="135">
        <v>30.66</v>
      </c>
      <c r="P35" s="135">
        <v>30.67</v>
      </c>
      <c r="Q35">
        <v>7.75</v>
      </c>
      <c r="R35">
        <v>56.55</v>
      </c>
      <c r="S35">
        <v>6.87</v>
      </c>
      <c r="T35">
        <v>18.27</v>
      </c>
      <c r="U35">
        <v>6.09</v>
      </c>
      <c r="V35">
        <v>6.1</v>
      </c>
      <c r="W35">
        <v>74.42</v>
      </c>
      <c r="X35">
        <v>14.88</v>
      </c>
      <c r="Y35">
        <v>26.28</v>
      </c>
      <c r="Z35">
        <v>17.22</v>
      </c>
      <c r="AA35">
        <v>38.14</v>
      </c>
      <c r="AB35">
        <v>19.059999999999999</v>
      </c>
      <c r="AC35">
        <v>3.39</v>
      </c>
      <c r="AD35">
        <v>18.27</v>
      </c>
      <c r="AE35">
        <v>18.27</v>
      </c>
    </row>
    <row r="36" spans="1:31">
      <c r="A36" t="s">
        <v>78</v>
      </c>
      <c r="B36" s="75">
        <v>182.94</v>
      </c>
      <c r="C36" s="75">
        <v>51.28</v>
      </c>
      <c r="D36" s="135">
        <f t="shared" si="0"/>
        <v>92</v>
      </c>
      <c r="E36" s="75"/>
      <c r="F36" s="78">
        <v>6.48</v>
      </c>
      <c r="G36" s="78">
        <v>6.48</v>
      </c>
      <c r="H36" s="78">
        <v>6.64</v>
      </c>
      <c r="I36">
        <v>35.229999999999997</v>
      </c>
      <c r="J36">
        <v>271.41000000000003</v>
      </c>
      <c r="K36">
        <v>48.25</v>
      </c>
      <c r="L36">
        <v>9.5500000000000007</v>
      </c>
      <c r="M36">
        <v>2.7</v>
      </c>
      <c r="N36" s="135">
        <v>30.67</v>
      </c>
      <c r="O36" s="135">
        <v>30.66</v>
      </c>
      <c r="P36" s="135">
        <v>30.67</v>
      </c>
      <c r="Q36">
        <v>7.75</v>
      </c>
      <c r="R36">
        <v>65.06</v>
      </c>
      <c r="S36">
        <v>6.87</v>
      </c>
      <c r="T36">
        <v>18.309999999999999</v>
      </c>
      <c r="U36">
        <v>6.1</v>
      </c>
      <c r="V36">
        <v>6.11</v>
      </c>
      <c r="W36">
        <v>95.52</v>
      </c>
      <c r="X36">
        <v>19.100000000000001</v>
      </c>
      <c r="Y36">
        <v>30.95</v>
      </c>
      <c r="Z36">
        <v>20.77</v>
      </c>
      <c r="AA36">
        <v>46.18</v>
      </c>
      <c r="AB36">
        <v>23.09</v>
      </c>
      <c r="AC36">
        <v>3.46</v>
      </c>
      <c r="AD36">
        <v>18.37</v>
      </c>
      <c r="AE36">
        <v>18.37</v>
      </c>
    </row>
    <row r="37" spans="1:31">
      <c r="A37" t="s">
        <v>79</v>
      </c>
      <c r="B37" s="75">
        <v>182.94</v>
      </c>
      <c r="C37" s="75">
        <v>51.28</v>
      </c>
      <c r="D37" s="135">
        <f t="shared" si="0"/>
        <v>92</v>
      </c>
      <c r="E37" s="75"/>
      <c r="F37" s="78">
        <v>7.67</v>
      </c>
      <c r="G37" s="78">
        <v>7.67</v>
      </c>
      <c r="H37" s="78">
        <v>7.86</v>
      </c>
      <c r="I37">
        <v>35.229999999999997</v>
      </c>
      <c r="J37">
        <v>271.41000000000003</v>
      </c>
      <c r="K37">
        <v>48.25</v>
      </c>
      <c r="L37">
        <v>9.5500000000000007</v>
      </c>
      <c r="M37">
        <v>2.83</v>
      </c>
      <c r="N37" s="135">
        <v>30.67</v>
      </c>
      <c r="O37" s="135">
        <v>30.66</v>
      </c>
      <c r="P37" s="135">
        <v>30.67</v>
      </c>
      <c r="Q37">
        <v>7.75</v>
      </c>
      <c r="R37">
        <v>73.3</v>
      </c>
      <c r="S37">
        <v>6.87</v>
      </c>
      <c r="T37">
        <v>18.34</v>
      </c>
      <c r="U37">
        <v>6.11</v>
      </c>
      <c r="V37">
        <v>6.12</v>
      </c>
      <c r="W37">
        <v>116.38</v>
      </c>
      <c r="X37">
        <v>23.27</v>
      </c>
      <c r="Y37">
        <v>36.33</v>
      </c>
      <c r="Z37">
        <v>23.86</v>
      </c>
      <c r="AA37">
        <v>49.34</v>
      </c>
      <c r="AB37">
        <v>24.66</v>
      </c>
      <c r="AC37">
        <v>3.47</v>
      </c>
      <c r="AD37">
        <v>18.48</v>
      </c>
      <c r="AE37">
        <v>18.48</v>
      </c>
    </row>
    <row r="38" spans="1:31">
      <c r="A38" t="s">
        <v>80</v>
      </c>
      <c r="B38" s="75">
        <v>182.94</v>
      </c>
      <c r="C38" s="75">
        <v>51.28</v>
      </c>
      <c r="D38" s="135">
        <f t="shared" si="0"/>
        <v>92</v>
      </c>
      <c r="E38" s="75"/>
      <c r="F38" s="78">
        <v>8.82</v>
      </c>
      <c r="G38" s="78">
        <v>8.82</v>
      </c>
      <c r="H38" s="78">
        <v>9.0399999999999991</v>
      </c>
      <c r="I38">
        <v>35.229999999999997</v>
      </c>
      <c r="J38">
        <v>271.41000000000003</v>
      </c>
      <c r="K38">
        <v>48.25</v>
      </c>
      <c r="L38">
        <v>9.5500000000000007</v>
      </c>
      <c r="M38">
        <v>3</v>
      </c>
      <c r="N38" s="135">
        <v>30.67</v>
      </c>
      <c r="O38" s="135">
        <v>30.66</v>
      </c>
      <c r="P38" s="135">
        <v>30.67</v>
      </c>
      <c r="Q38">
        <v>7.75</v>
      </c>
      <c r="R38">
        <v>81.39</v>
      </c>
      <c r="S38">
        <v>6.87</v>
      </c>
      <c r="T38">
        <v>18.309999999999999</v>
      </c>
      <c r="U38">
        <v>6.1</v>
      </c>
      <c r="V38">
        <v>6.11</v>
      </c>
      <c r="W38">
        <v>137.16</v>
      </c>
      <c r="X38">
        <v>27.43</v>
      </c>
      <c r="Y38">
        <v>43.05</v>
      </c>
      <c r="Z38">
        <v>26.51</v>
      </c>
      <c r="AA38">
        <v>57.34</v>
      </c>
      <c r="AB38">
        <v>28.66</v>
      </c>
      <c r="AC38">
        <v>3.48</v>
      </c>
      <c r="AD38">
        <v>18.579999999999998</v>
      </c>
      <c r="AE38">
        <v>18.579999999999998</v>
      </c>
    </row>
    <row r="39" spans="1:31">
      <c r="A39" t="s">
        <v>81</v>
      </c>
      <c r="B39" s="75">
        <v>182.94</v>
      </c>
      <c r="C39" s="75">
        <v>51.28</v>
      </c>
      <c r="D39" s="135">
        <f t="shared" si="0"/>
        <v>92</v>
      </c>
      <c r="E39" s="75"/>
      <c r="F39" s="78">
        <v>10.01</v>
      </c>
      <c r="G39" s="78">
        <v>10.01</v>
      </c>
      <c r="H39" s="78">
        <v>10.26</v>
      </c>
      <c r="I39">
        <v>35.229999999999997</v>
      </c>
      <c r="J39">
        <v>271.41000000000003</v>
      </c>
      <c r="K39">
        <v>48.25</v>
      </c>
      <c r="L39">
        <v>9.5500000000000007</v>
      </c>
      <c r="M39">
        <v>0</v>
      </c>
      <c r="N39" s="135">
        <v>30.67</v>
      </c>
      <c r="O39" s="135">
        <v>30.66</v>
      </c>
      <c r="P39" s="135">
        <v>30.67</v>
      </c>
      <c r="Q39">
        <v>7.59</v>
      </c>
      <c r="R39">
        <v>89.28</v>
      </c>
      <c r="S39">
        <v>0</v>
      </c>
      <c r="T39">
        <v>12.01</v>
      </c>
      <c r="U39">
        <v>4</v>
      </c>
      <c r="V39">
        <v>4</v>
      </c>
      <c r="W39">
        <v>156.58000000000001</v>
      </c>
      <c r="X39">
        <v>31.31</v>
      </c>
      <c r="Y39">
        <v>47.23</v>
      </c>
      <c r="Z39">
        <v>29.76</v>
      </c>
      <c r="AA39">
        <v>61.34</v>
      </c>
      <c r="AB39">
        <v>30.66</v>
      </c>
      <c r="AC39">
        <v>2.2599999999999998</v>
      </c>
      <c r="AD39">
        <v>9.52</v>
      </c>
      <c r="AE39">
        <v>9.52</v>
      </c>
    </row>
    <row r="40" spans="1:31">
      <c r="A40" t="s">
        <v>82</v>
      </c>
      <c r="B40" s="75">
        <v>182.94</v>
      </c>
      <c r="C40" s="75">
        <v>51.28</v>
      </c>
      <c r="D40" s="135">
        <f t="shared" si="0"/>
        <v>92</v>
      </c>
      <c r="E40" s="75"/>
      <c r="F40" s="78">
        <v>11.04</v>
      </c>
      <c r="G40" s="78">
        <v>11.04</v>
      </c>
      <c r="H40" s="78">
        <v>11.32</v>
      </c>
      <c r="I40">
        <v>35.229999999999997</v>
      </c>
      <c r="J40">
        <v>271.41000000000003</v>
      </c>
      <c r="K40">
        <v>48.25</v>
      </c>
      <c r="L40">
        <v>9.5500000000000007</v>
      </c>
      <c r="M40">
        <v>0</v>
      </c>
      <c r="N40" s="135">
        <v>30.67</v>
      </c>
      <c r="O40" s="135">
        <v>30.66</v>
      </c>
      <c r="P40" s="135">
        <v>30.67</v>
      </c>
      <c r="Q40">
        <v>7.59</v>
      </c>
      <c r="R40">
        <v>96.89</v>
      </c>
      <c r="S40">
        <v>0</v>
      </c>
      <c r="T40">
        <v>12.17</v>
      </c>
      <c r="U40">
        <v>4.0599999999999996</v>
      </c>
      <c r="V40">
        <v>4.05</v>
      </c>
      <c r="W40">
        <v>174.32</v>
      </c>
      <c r="X40">
        <v>34.86</v>
      </c>
      <c r="Y40">
        <v>52.32</v>
      </c>
      <c r="Z40">
        <v>32.24</v>
      </c>
      <c r="AA40">
        <v>66.67</v>
      </c>
      <c r="AB40">
        <v>33.33</v>
      </c>
      <c r="AC40">
        <v>2.2999999999999998</v>
      </c>
      <c r="AD40">
        <v>9.67</v>
      </c>
      <c r="AE40">
        <v>9.67</v>
      </c>
    </row>
    <row r="41" spans="1:31">
      <c r="A41" t="s">
        <v>83</v>
      </c>
      <c r="B41" s="75">
        <v>182.94</v>
      </c>
      <c r="C41" s="75">
        <v>67.239999999999995</v>
      </c>
      <c r="D41" s="135">
        <f t="shared" si="0"/>
        <v>92</v>
      </c>
      <c r="E41" s="75"/>
      <c r="F41" s="78">
        <v>12.01</v>
      </c>
      <c r="G41" s="78">
        <v>12.01</v>
      </c>
      <c r="H41" s="78">
        <v>12.3</v>
      </c>
      <c r="I41">
        <v>35.229999999999997</v>
      </c>
      <c r="J41">
        <v>271.41000000000003</v>
      </c>
      <c r="K41">
        <v>48.25</v>
      </c>
      <c r="L41">
        <v>9.5500000000000007</v>
      </c>
      <c r="M41">
        <v>0</v>
      </c>
      <c r="N41" s="135">
        <v>30.67</v>
      </c>
      <c r="O41" s="135">
        <v>30.66</v>
      </c>
      <c r="P41" s="135">
        <v>30.67</v>
      </c>
      <c r="Q41">
        <v>7.59</v>
      </c>
      <c r="R41">
        <v>104.07</v>
      </c>
      <c r="S41">
        <v>0</v>
      </c>
      <c r="T41">
        <v>12.28</v>
      </c>
      <c r="U41">
        <v>4.09</v>
      </c>
      <c r="V41">
        <v>4.0999999999999996</v>
      </c>
      <c r="W41">
        <v>190.88</v>
      </c>
      <c r="X41">
        <v>38.17</v>
      </c>
      <c r="Y41">
        <v>56.73</v>
      </c>
      <c r="Z41">
        <v>34.51</v>
      </c>
      <c r="AA41">
        <v>72.67</v>
      </c>
      <c r="AB41">
        <v>36.33</v>
      </c>
      <c r="AC41">
        <v>2.34</v>
      </c>
      <c r="AD41">
        <v>9.85</v>
      </c>
      <c r="AE41">
        <v>9.85</v>
      </c>
    </row>
    <row r="42" spans="1:31">
      <c r="A42" t="s">
        <v>84</v>
      </c>
      <c r="B42" s="75">
        <v>182.94</v>
      </c>
      <c r="C42" s="75">
        <v>67.239999999999995</v>
      </c>
      <c r="D42" s="135">
        <f t="shared" si="0"/>
        <v>92</v>
      </c>
      <c r="E42" s="75"/>
      <c r="F42" s="78">
        <v>12.81</v>
      </c>
      <c r="G42" s="78">
        <v>12.81</v>
      </c>
      <c r="H42" s="78">
        <v>13.13</v>
      </c>
      <c r="I42">
        <v>35.229999999999997</v>
      </c>
      <c r="J42">
        <v>271.41000000000003</v>
      </c>
      <c r="K42">
        <v>48.25</v>
      </c>
      <c r="L42">
        <v>9.5500000000000007</v>
      </c>
      <c r="M42">
        <v>0</v>
      </c>
      <c r="N42" s="135">
        <v>30.67</v>
      </c>
      <c r="O42" s="135">
        <v>30.66</v>
      </c>
      <c r="P42" s="135">
        <v>30.67</v>
      </c>
      <c r="Q42">
        <v>7.59</v>
      </c>
      <c r="R42">
        <v>110.88</v>
      </c>
      <c r="S42">
        <v>0</v>
      </c>
      <c r="T42">
        <v>12.51</v>
      </c>
      <c r="U42">
        <v>4.17</v>
      </c>
      <c r="V42">
        <v>4.16</v>
      </c>
      <c r="W42">
        <v>205.88</v>
      </c>
      <c r="X42">
        <v>41.17</v>
      </c>
      <c r="Y42">
        <v>60.74</v>
      </c>
      <c r="Z42">
        <v>36.46</v>
      </c>
      <c r="AA42">
        <v>77.34</v>
      </c>
      <c r="AB42">
        <v>38.659999999999997</v>
      </c>
      <c r="AC42">
        <v>2.36</v>
      </c>
      <c r="AD42">
        <v>10.28</v>
      </c>
      <c r="AE42">
        <v>10.28</v>
      </c>
    </row>
    <row r="43" spans="1:31">
      <c r="A43" t="s">
        <v>85</v>
      </c>
      <c r="B43" s="75">
        <v>182.94</v>
      </c>
      <c r="C43" s="75">
        <v>67.239999999999995</v>
      </c>
      <c r="D43" s="135">
        <f t="shared" si="0"/>
        <v>92</v>
      </c>
      <c r="E43" s="75"/>
      <c r="F43" s="78">
        <v>13.57</v>
      </c>
      <c r="G43" s="78">
        <v>13.57</v>
      </c>
      <c r="H43" s="78">
        <v>13.92</v>
      </c>
      <c r="I43">
        <v>35.229999999999997</v>
      </c>
      <c r="J43">
        <v>271.41000000000003</v>
      </c>
      <c r="K43">
        <v>48.25</v>
      </c>
      <c r="L43">
        <v>9.41</v>
      </c>
      <c r="M43">
        <v>0</v>
      </c>
      <c r="N43" s="135">
        <v>30.67</v>
      </c>
      <c r="O43" s="135">
        <v>30.66</v>
      </c>
      <c r="P43" s="135">
        <v>30.67</v>
      </c>
      <c r="Q43">
        <v>7.59</v>
      </c>
      <c r="R43">
        <v>116.08</v>
      </c>
      <c r="S43">
        <v>0</v>
      </c>
      <c r="T43">
        <v>13.07</v>
      </c>
      <c r="U43">
        <v>4.3600000000000003</v>
      </c>
      <c r="V43">
        <v>4.3600000000000003</v>
      </c>
      <c r="W43">
        <v>219.49</v>
      </c>
      <c r="X43">
        <v>43.9</v>
      </c>
      <c r="Y43">
        <v>66</v>
      </c>
      <c r="Z43">
        <v>38.450000000000003</v>
      </c>
      <c r="AA43">
        <v>80.67</v>
      </c>
      <c r="AB43">
        <v>40.33</v>
      </c>
      <c r="AC43">
        <v>2.4500000000000002</v>
      </c>
      <c r="AD43">
        <v>10.78</v>
      </c>
      <c r="AE43">
        <v>10.78</v>
      </c>
    </row>
    <row r="44" spans="1:31">
      <c r="A44" t="s">
        <v>86</v>
      </c>
      <c r="B44" s="75">
        <v>182.94</v>
      </c>
      <c r="C44" s="75">
        <v>67.239999999999995</v>
      </c>
      <c r="D44" s="135">
        <f t="shared" si="0"/>
        <v>92</v>
      </c>
      <c r="E44" s="75"/>
      <c r="F44" s="78">
        <v>14.3</v>
      </c>
      <c r="G44" s="78">
        <v>14.3</v>
      </c>
      <c r="H44" s="78">
        <v>14.65</v>
      </c>
      <c r="I44">
        <v>35.229999999999997</v>
      </c>
      <c r="J44">
        <v>271.41000000000003</v>
      </c>
      <c r="K44">
        <v>48.25</v>
      </c>
      <c r="L44">
        <v>9.41</v>
      </c>
      <c r="M44">
        <v>0</v>
      </c>
      <c r="N44" s="135">
        <v>30.67</v>
      </c>
      <c r="O44" s="135">
        <v>30.66</v>
      </c>
      <c r="P44" s="135">
        <v>30.67</v>
      </c>
      <c r="Q44">
        <v>7.59</v>
      </c>
      <c r="R44">
        <v>119.59</v>
      </c>
      <c r="S44">
        <v>0</v>
      </c>
      <c r="T44">
        <v>13.15</v>
      </c>
      <c r="U44">
        <v>4.38</v>
      </c>
      <c r="V44">
        <v>4.38</v>
      </c>
      <c r="W44">
        <v>230.7</v>
      </c>
      <c r="X44">
        <v>46.14</v>
      </c>
      <c r="Y44">
        <v>71.67</v>
      </c>
      <c r="Z44">
        <v>40.22</v>
      </c>
      <c r="AA44">
        <v>84</v>
      </c>
      <c r="AB44">
        <v>42</v>
      </c>
      <c r="AC44">
        <v>2.5299999999999998</v>
      </c>
      <c r="AD44">
        <v>10.81</v>
      </c>
      <c r="AE44">
        <v>10.81</v>
      </c>
    </row>
    <row r="45" spans="1:31">
      <c r="A45" t="s">
        <v>87</v>
      </c>
      <c r="B45" s="75">
        <v>182.94</v>
      </c>
      <c r="C45" s="75">
        <v>67.239999999999995</v>
      </c>
      <c r="D45" s="135">
        <f t="shared" si="0"/>
        <v>92</v>
      </c>
      <c r="E45" s="75"/>
      <c r="F45" s="78">
        <v>14.83</v>
      </c>
      <c r="G45" s="78">
        <v>14.83</v>
      </c>
      <c r="H45" s="78">
        <v>15.2</v>
      </c>
      <c r="I45">
        <v>35.229999999999997</v>
      </c>
      <c r="J45">
        <v>271.41000000000003</v>
      </c>
      <c r="K45">
        <v>48.25</v>
      </c>
      <c r="L45">
        <v>9.41</v>
      </c>
      <c r="M45">
        <v>0</v>
      </c>
      <c r="N45" s="135">
        <v>30.67</v>
      </c>
      <c r="O45" s="135">
        <v>30.66</v>
      </c>
      <c r="P45" s="135">
        <v>30.67</v>
      </c>
      <c r="Q45">
        <v>7.59</v>
      </c>
      <c r="R45">
        <v>121.12</v>
      </c>
      <c r="S45">
        <v>0</v>
      </c>
      <c r="T45">
        <v>13.35</v>
      </c>
      <c r="U45">
        <v>4.45</v>
      </c>
      <c r="V45">
        <v>4.46</v>
      </c>
      <c r="W45">
        <v>232.01</v>
      </c>
      <c r="X45">
        <v>46.4</v>
      </c>
      <c r="Y45">
        <v>76.099999999999994</v>
      </c>
      <c r="Z45">
        <v>41.85</v>
      </c>
      <c r="AA45">
        <v>86</v>
      </c>
      <c r="AB45">
        <v>43</v>
      </c>
      <c r="AC45">
        <v>4.8499999999999996</v>
      </c>
      <c r="AD45">
        <v>16.75</v>
      </c>
      <c r="AE45">
        <v>16.75</v>
      </c>
    </row>
    <row r="46" spans="1:31">
      <c r="A46" t="s">
        <v>88</v>
      </c>
      <c r="B46" s="75">
        <v>182.94</v>
      </c>
      <c r="C46" s="75">
        <v>67.239999999999995</v>
      </c>
      <c r="D46" s="135">
        <f t="shared" si="0"/>
        <v>92</v>
      </c>
      <c r="E46" s="75"/>
      <c r="F46" s="78">
        <v>15.19</v>
      </c>
      <c r="G46" s="78">
        <v>15.19</v>
      </c>
      <c r="H46" s="78">
        <v>15.57</v>
      </c>
      <c r="I46">
        <v>35.229999999999997</v>
      </c>
      <c r="J46">
        <v>271.41000000000003</v>
      </c>
      <c r="K46">
        <v>48.25</v>
      </c>
      <c r="L46">
        <v>9.41</v>
      </c>
      <c r="M46">
        <v>0</v>
      </c>
      <c r="N46" s="135">
        <v>30.67</v>
      </c>
      <c r="O46" s="135">
        <v>30.66</v>
      </c>
      <c r="P46" s="135">
        <v>30.67</v>
      </c>
      <c r="Q46">
        <v>7.59</v>
      </c>
      <c r="R46">
        <v>123.89</v>
      </c>
      <c r="S46">
        <v>0</v>
      </c>
      <c r="T46">
        <v>21.63</v>
      </c>
      <c r="U46">
        <v>7.21</v>
      </c>
      <c r="V46">
        <v>7.21</v>
      </c>
      <c r="W46">
        <v>232.01</v>
      </c>
      <c r="X46">
        <v>46.4</v>
      </c>
      <c r="Y46">
        <v>81.349999999999994</v>
      </c>
      <c r="Z46">
        <v>43.31</v>
      </c>
      <c r="AA46">
        <v>86</v>
      </c>
      <c r="AB46">
        <v>43</v>
      </c>
      <c r="AC46">
        <v>4.7699999999999996</v>
      </c>
      <c r="AD46">
        <v>16.670000000000002</v>
      </c>
      <c r="AE46">
        <v>16.670000000000002</v>
      </c>
    </row>
    <row r="47" spans="1:31">
      <c r="A47" t="s">
        <v>89</v>
      </c>
      <c r="B47" s="75">
        <v>182.94</v>
      </c>
      <c r="C47" s="75">
        <v>67.239999999999995</v>
      </c>
      <c r="D47" s="135">
        <f t="shared" si="0"/>
        <v>92</v>
      </c>
      <c r="E47" s="75"/>
      <c r="F47" s="78">
        <v>15.65</v>
      </c>
      <c r="G47" s="78">
        <v>15.65</v>
      </c>
      <c r="H47" s="78">
        <v>16.05</v>
      </c>
      <c r="I47">
        <v>35.229999999999997</v>
      </c>
      <c r="J47">
        <v>271.41000000000003</v>
      </c>
      <c r="K47">
        <v>48.25</v>
      </c>
      <c r="L47">
        <v>9.41</v>
      </c>
      <c r="M47">
        <v>0</v>
      </c>
      <c r="N47" s="135">
        <v>30.67</v>
      </c>
      <c r="O47" s="135">
        <v>30.66</v>
      </c>
      <c r="P47" s="135">
        <v>30.67</v>
      </c>
      <c r="Q47">
        <v>7.67</v>
      </c>
      <c r="R47">
        <v>125.92</v>
      </c>
      <c r="S47">
        <v>0</v>
      </c>
      <c r="T47">
        <v>21.51</v>
      </c>
      <c r="U47">
        <v>7.17</v>
      </c>
      <c r="V47">
        <v>7.18</v>
      </c>
      <c r="W47">
        <v>232.01</v>
      </c>
      <c r="X47">
        <v>46.4</v>
      </c>
      <c r="Y47">
        <v>83.61</v>
      </c>
      <c r="Z47">
        <v>44.46</v>
      </c>
      <c r="AA47">
        <v>85.34</v>
      </c>
      <c r="AB47">
        <v>42.66</v>
      </c>
      <c r="AC47">
        <v>4.66</v>
      </c>
      <c r="AD47">
        <v>14.73</v>
      </c>
      <c r="AE47">
        <v>14.73</v>
      </c>
    </row>
    <row r="48" spans="1:31">
      <c r="A48" t="s">
        <v>90</v>
      </c>
      <c r="B48" s="75">
        <v>182.94</v>
      </c>
      <c r="C48" s="75">
        <v>67.239999999999995</v>
      </c>
      <c r="D48" s="135">
        <f t="shared" si="0"/>
        <v>92</v>
      </c>
      <c r="E48" s="75"/>
      <c r="F48" s="78">
        <v>16.07</v>
      </c>
      <c r="G48" s="78">
        <v>16.07</v>
      </c>
      <c r="H48" s="78">
        <v>16.47</v>
      </c>
      <c r="I48">
        <v>35.229999999999997</v>
      </c>
      <c r="J48">
        <v>271.41000000000003</v>
      </c>
      <c r="K48">
        <v>48.25</v>
      </c>
      <c r="L48">
        <v>9.41</v>
      </c>
      <c r="M48">
        <v>0</v>
      </c>
      <c r="N48" s="135">
        <v>30.67</v>
      </c>
      <c r="O48" s="135">
        <v>30.66</v>
      </c>
      <c r="P48" s="135">
        <v>30.67</v>
      </c>
      <c r="Q48">
        <v>7.67</v>
      </c>
      <c r="R48">
        <v>127.43</v>
      </c>
      <c r="S48">
        <v>0</v>
      </c>
      <c r="T48">
        <v>21.42</v>
      </c>
      <c r="U48">
        <v>7.14</v>
      </c>
      <c r="V48">
        <v>7.13</v>
      </c>
      <c r="W48">
        <v>232.01</v>
      </c>
      <c r="X48">
        <v>46.4</v>
      </c>
      <c r="Y48">
        <v>85.02</v>
      </c>
      <c r="Z48">
        <v>45.04</v>
      </c>
      <c r="AA48">
        <v>85.34</v>
      </c>
      <c r="AB48">
        <v>42.66</v>
      </c>
      <c r="AC48">
        <v>4.45</v>
      </c>
      <c r="AD48">
        <v>14.55</v>
      </c>
      <c r="AE48">
        <v>14.55</v>
      </c>
    </row>
    <row r="49" spans="1:31">
      <c r="A49" t="s">
        <v>91</v>
      </c>
      <c r="B49" s="75">
        <v>182.94</v>
      </c>
      <c r="C49" s="75">
        <v>67.239999999999995</v>
      </c>
      <c r="D49" s="135">
        <f t="shared" si="0"/>
        <v>92</v>
      </c>
      <c r="E49" s="75"/>
      <c r="F49" s="78">
        <v>16.329999999999998</v>
      </c>
      <c r="G49" s="78">
        <v>16.329999999999998</v>
      </c>
      <c r="H49" s="78">
        <v>16.73</v>
      </c>
      <c r="I49">
        <v>35.229999999999997</v>
      </c>
      <c r="J49">
        <v>271.41000000000003</v>
      </c>
      <c r="K49">
        <v>48.25</v>
      </c>
      <c r="L49">
        <v>9.41</v>
      </c>
      <c r="M49">
        <v>0</v>
      </c>
      <c r="N49" s="135">
        <v>30.67</v>
      </c>
      <c r="O49" s="135">
        <v>30.66</v>
      </c>
      <c r="P49" s="135">
        <v>30.67</v>
      </c>
      <c r="Q49">
        <v>7.67</v>
      </c>
      <c r="R49">
        <v>127.76</v>
      </c>
      <c r="S49">
        <v>0</v>
      </c>
      <c r="T49">
        <v>21.17</v>
      </c>
      <c r="U49">
        <v>7.06</v>
      </c>
      <c r="V49">
        <v>7.05</v>
      </c>
      <c r="W49">
        <v>232.01</v>
      </c>
      <c r="X49">
        <v>46.4</v>
      </c>
      <c r="Y49">
        <v>85.56</v>
      </c>
      <c r="Z49">
        <v>46.64</v>
      </c>
      <c r="AA49">
        <v>84.67</v>
      </c>
      <c r="AB49">
        <v>42.33</v>
      </c>
      <c r="AC49">
        <v>4.33</v>
      </c>
      <c r="AD49">
        <v>14.45</v>
      </c>
      <c r="AE49">
        <v>14.45</v>
      </c>
    </row>
    <row r="50" spans="1:31">
      <c r="A50" t="s">
        <v>92</v>
      </c>
      <c r="B50" s="75">
        <v>182.94</v>
      </c>
      <c r="C50" s="75">
        <v>67.239999999999995</v>
      </c>
      <c r="D50" s="135">
        <f t="shared" si="0"/>
        <v>92</v>
      </c>
      <c r="E50" s="75"/>
      <c r="F50" s="78">
        <v>17.649999999999999</v>
      </c>
      <c r="G50" s="78">
        <v>17.649999999999999</v>
      </c>
      <c r="H50" s="78">
        <v>18.100000000000001</v>
      </c>
      <c r="I50">
        <v>35.229999999999997</v>
      </c>
      <c r="J50">
        <v>271.41000000000003</v>
      </c>
      <c r="K50">
        <v>48.25</v>
      </c>
      <c r="L50">
        <v>9.41</v>
      </c>
      <c r="M50">
        <v>0</v>
      </c>
      <c r="N50" s="135">
        <v>30.67</v>
      </c>
      <c r="O50" s="135">
        <v>30.66</v>
      </c>
      <c r="P50" s="135">
        <v>30.67</v>
      </c>
      <c r="Q50">
        <v>7.67</v>
      </c>
      <c r="R50">
        <v>127.6</v>
      </c>
      <c r="S50">
        <v>0</v>
      </c>
      <c r="T50">
        <v>21.03</v>
      </c>
      <c r="U50">
        <v>7.01</v>
      </c>
      <c r="V50">
        <v>7.02</v>
      </c>
      <c r="W50">
        <v>232.01</v>
      </c>
      <c r="X50">
        <v>46.4</v>
      </c>
      <c r="Y50">
        <v>85.8</v>
      </c>
      <c r="Z50">
        <v>46.3</v>
      </c>
      <c r="AA50">
        <v>84.67</v>
      </c>
      <c r="AB50">
        <v>42.33</v>
      </c>
      <c r="AC50">
        <v>4.34</v>
      </c>
      <c r="AD50">
        <v>14.46</v>
      </c>
      <c r="AE50">
        <v>14.46</v>
      </c>
    </row>
    <row r="51" spans="1:31">
      <c r="A51" t="s">
        <v>93</v>
      </c>
      <c r="B51" s="75">
        <v>182.94</v>
      </c>
      <c r="C51" s="75">
        <v>67.239999999999995</v>
      </c>
      <c r="D51" s="135">
        <f t="shared" si="0"/>
        <v>92</v>
      </c>
      <c r="E51" s="75"/>
      <c r="F51" s="78">
        <v>17.72</v>
      </c>
      <c r="G51" s="78">
        <v>17.72</v>
      </c>
      <c r="H51" s="78">
        <v>18.16</v>
      </c>
      <c r="I51">
        <v>35.229999999999997</v>
      </c>
      <c r="J51">
        <v>271.41000000000003</v>
      </c>
      <c r="K51">
        <v>48.25</v>
      </c>
      <c r="L51">
        <v>9.65</v>
      </c>
      <c r="M51">
        <v>0</v>
      </c>
      <c r="N51" s="135">
        <v>30.67</v>
      </c>
      <c r="O51" s="135">
        <v>30.66</v>
      </c>
      <c r="P51" s="135">
        <v>30.67</v>
      </c>
      <c r="Q51">
        <v>7.67</v>
      </c>
      <c r="R51">
        <v>125.39</v>
      </c>
      <c r="S51">
        <v>0</v>
      </c>
      <c r="T51">
        <v>21.58</v>
      </c>
      <c r="U51">
        <v>7.19</v>
      </c>
      <c r="V51">
        <v>7.2</v>
      </c>
      <c r="W51">
        <v>232.01</v>
      </c>
      <c r="X51">
        <v>46.4</v>
      </c>
      <c r="Y51">
        <v>86.22</v>
      </c>
      <c r="Z51">
        <v>46.69</v>
      </c>
      <c r="AA51">
        <v>84</v>
      </c>
      <c r="AB51">
        <v>42</v>
      </c>
      <c r="AC51">
        <v>4.59</v>
      </c>
      <c r="AD51">
        <v>25.85</v>
      </c>
      <c r="AE51">
        <v>25.85</v>
      </c>
    </row>
    <row r="52" spans="1:31">
      <c r="A52" t="s">
        <v>94</v>
      </c>
      <c r="B52" s="75">
        <v>182.94</v>
      </c>
      <c r="C52" s="75">
        <v>67.239999999999995</v>
      </c>
      <c r="D52" s="135">
        <f t="shared" si="0"/>
        <v>92</v>
      </c>
      <c r="E52" s="75"/>
      <c r="F52" s="78">
        <v>17.73</v>
      </c>
      <c r="G52" s="78">
        <v>17.73</v>
      </c>
      <c r="H52" s="78">
        <v>18.170000000000002</v>
      </c>
      <c r="I52">
        <v>35.229999999999997</v>
      </c>
      <c r="J52">
        <v>271.41000000000003</v>
      </c>
      <c r="K52">
        <v>48.25</v>
      </c>
      <c r="L52">
        <v>9.65</v>
      </c>
      <c r="M52">
        <v>0</v>
      </c>
      <c r="N52" s="135">
        <v>30.67</v>
      </c>
      <c r="O52" s="135">
        <v>30.66</v>
      </c>
      <c r="P52" s="135">
        <v>30.67</v>
      </c>
      <c r="Q52">
        <v>7.67</v>
      </c>
      <c r="R52">
        <v>124.23</v>
      </c>
      <c r="S52">
        <v>0</v>
      </c>
      <c r="T52">
        <v>33.19</v>
      </c>
      <c r="U52">
        <v>11.06</v>
      </c>
      <c r="V52">
        <v>11.07</v>
      </c>
      <c r="W52">
        <v>232.01</v>
      </c>
      <c r="X52">
        <v>46.4</v>
      </c>
      <c r="Y52">
        <v>86.61</v>
      </c>
      <c r="Z52">
        <v>45.99</v>
      </c>
      <c r="AA52">
        <v>84</v>
      </c>
      <c r="AB52">
        <v>42</v>
      </c>
      <c r="AC52">
        <v>6.44</v>
      </c>
      <c r="AD52">
        <v>26.22</v>
      </c>
      <c r="AE52">
        <v>26.22</v>
      </c>
    </row>
    <row r="53" spans="1:31">
      <c r="A53" t="s">
        <v>95</v>
      </c>
      <c r="B53" s="75">
        <v>182.94</v>
      </c>
      <c r="C53" s="75">
        <v>67.239999999999995</v>
      </c>
      <c r="D53" s="135">
        <f t="shared" si="0"/>
        <v>92</v>
      </c>
      <c r="E53" s="75"/>
      <c r="F53" s="78">
        <v>17.75</v>
      </c>
      <c r="G53" s="78">
        <v>17.75</v>
      </c>
      <c r="H53" s="78">
        <v>18.190000000000001</v>
      </c>
      <c r="I53">
        <v>35.229999999999997</v>
      </c>
      <c r="J53">
        <v>271.41000000000003</v>
      </c>
      <c r="K53">
        <v>48.25</v>
      </c>
      <c r="L53">
        <v>9.65</v>
      </c>
      <c r="M53">
        <v>2.56</v>
      </c>
      <c r="N53" s="135">
        <v>30.67</v>
      </c>
      <c r="O53" s="135">
        <v>30.66</v>
      </c>
      <c r="P53" s="135">
        <v>30.67</v>
      </c>
      <c r="Q53">
        <v>7.67</v>
      </c>
      <c r="R53">
        <v>123.19</v>
      </c>
      <c r="S53">
        <v>0</v>
      </c>
      <c r="T53">
        <v>33.29</v>
      </c>
      <c r="U53">
        <v>11.1</v>
      </c>
      <c r="V53">
        <v>11.09</v>
      </c>
      <c r="W53">
        <v>232.01</v>
      </c>
      <c r="X53">
        <v>46.4</v>
      </c>
      <c r="Y53">
        <v>87.39</v>
      </c>
      <c r="Z53">
        <v>46.32</v>
      </c>
      <c r="AA53">
        <v>84</v>
      </c>
      <c r="AB53">
        <v>42</v>
      </c>
      <c r="AC53">
        <v>5.84</v>
      </c>
      <c r="AD53">
        <v>26</v>
      </c>
      <c r="AE53">
        <v>26</v>
      </c>
    </row>
    <row r="54" spans="1:31">
      <c r="A54" t="s">
        <v>96</v>
      </c>
      <c r="B54" s="75">
        <v>182.94</v>
      </c>
      <c r="C54" s="75">
        <v>67.239999999999995</v>
      </c>
      <c r="D54" s="135">
        <f t="shared" si="0"/>
        <v>92</v>
      </c>
      <c r="E54" s="75"/>
      <c r="F54" s="78">
        <v>17.55</v>
      </c>
      <c r="G54" s="78">
        <v>17.55</v>
      </c>
      <c r="H54" s="78">
        <v>17.989999999999998</v>
      </c>
      <c r="I54">
        <v>35.229999999999997</v>
      </c>
      <c r="J54">
        <v>271.41000000000003</v>
      </c>
      <c r="K54">
        <v>48.25</v>
      </c>
      <c r="L54">
        <v>9.65</v>
      </c>
      <c r="M54">
        <v>4.74</v>
      </c>
      <c r="N54" s="135">
        <v>30.67</v>
      </c>
      <c r="O54" s="135">
        <v>30.66</v>
      </c>
      <c r="P54" s="135">
        <v>30.67</v>
      </c>
      <c r="Q54">
        <v>7.67</v>
      </c>
      <c r="R54">
        <v>121.81</v>
      </c>
      <c r="S54">
        <v>0</v>
      </c>
      <c r="T54">
        <v>34.43</v>
      </c>
      <c r="U54">
        <v>11.48</v>
      </c>
      <c r="V54">
        <v>11.47</v>
      </c>
      <c r="W54">
        <v>232.01</v>
      </c>
      <c r="X54">
        <v>46.4</v>
      </c>
      <c r="Y54">
        <v>87.39</v>
      </c>
      <c r="Z54">
        <v>46.81</v>
      </c>
      <c r="AA54">
        <v>84</v>
      </c>
      <c r="AB54">
        <v>42</v>
      </c>
      <c r="AC54">
        <v>6.35</v>
      </c>
      <c r="AD54">
        <v>26.03</v>
      </c>
      <c r="AE54">
        <v>26.03</v>
      </c>
    </row>
    <row r="55" spans="1:31">
      <c r="A55" t="s">
        <v>97</v>
      </c>
      <c r="B55" s="75">
        <v>182.94</v>
      </c>
      <c r="C55" s="75">
        <v>67.239999999999995</v>
      </c>
      <c r="D55" s="135">
        <f t="shared" si="0"/>
        <v>92</v>
      </c>
      <c r="E55" s="75"/>
      <c r="F55" s="78">
        <v>17.489999999999998</v>
      </c>
      <c r="G55" s="78">
        <v>17.489999999999998</v>
      </c>
      <c r="H55" s="78">
        <v>17.93</v>
      </c>
      <c r="I55">
        <v>35.229999999999997</v>
      </c>
      <c r="J55">
        <v>271.41000000000003</v>
      </c>
      <c r="K55">
        <v>48.25</v>
      </c>
      <c r="L55">
        <v>9.7899999999999991</v>
      </c>
      <c r="M55">
        <v>6.12</v>
      </c>
      <c r="N55" s="135">
        <v>30.67</v>
      </c>
      <c r="O55" s="135">
        <v>30.66</v>
      </c>
      <c r="P55" s="135">
        <v>30.67</v>
      </c>
      <c r="Q55">
        <v>8.1300000000000008</v>
      </c>
      <c r="R55">
        <v>119.45</v>
      </c>
      <c r="S55">
        <v>0</v>
      </c>
      <c r="T55">
        <v>37.1</v>
      </c>
      <c r="U55">
        <v>12.37</v>
      </c>
      <c r="V55">
        <v>12.37</v>
      </c>
      <c r="W55">
        <v>232.01</v>
      </c>
      <c r="X55">
        <v>46.4</v>
      </c>
      <c r="Y55">
        <v>87.61</v>
      </c>
      <c r="Z55">
        <v>47.55</v>
      </c>
      <c r="AA55">
        <v>84</v>
      </c>
      <c r="AB55">
        <v>42</v>
      </c>
      <c r="AC55">
        <v>7.06</v>
      </c>
      <c r="AD55">
        <v>24.83</v>
      </c>
      <c r="AE55">
        <v>24.83</v>
      </c>
    </row>
    <row r="56" spans="1:31">
      <c r="A56" t="s">
        <v>98</v>
      </c>
      <c r="B56" s="75">
        <v>182.94</v>
      </c>
      <c r="C56" s="75">
        <v>67.239999999999995</v>
      </c>
      <c r="D56" s="135">
        <f t="shared" si="0"/>
        <v>92</v>
      </c>
      <c r="E56" s="75"/>
      <c r="F56" s="78">
        <v>17.260000000000002</v>
      </c>
      <c r="G56" s="78">
        <v>17.260000000000002</v>
      </c>
      <c r="H56" s="78">
        <v>17.68</v>
      </c>
      <c r="I56">
        <v>35.229999999999997</v>
      </c>
      <c r="J56">
        <v>271.41000000000003</v>
      </c>
      <c r="K56">
        <v>48.25</v>
      </c>
      <c r="L56">
        <v>9.7899999999999991</v>
      </c>
      <c r="M56">
        <v>7.68</v>
      </c>
      <c r="N56" s="135">
        <v>30.67</v>
      </c>
      <c r="O56" s="135">
        <v>30.66</v>
      </c>
      <c r="P56" s="135">
        <v>30.67</v>
      </c>
      <c r="Q56">
        <v>8.1300000000000008</v>
      </c>
      <c r="R56">
        <v>116.04</v>
      </c>
      <c r="S56">
        <v>0</v>
      </c>
      <c r="T56">
        <v>37.47</v>
      </c>
      <c r="U56">
        <v>12.49</v>
      </c>
      <c r="V56">
        <v>12.5</v>
      </c>
      <c r="W56">
        <v>232.01</v>
      </c>
      <c r="X56">
        <v>46.4</v>
      </c>
      <c r="Y56">
        <v>87</v>
      </c>
      <c r="Z56">
        <v>46.04</v>
      </c>
      <c r="AA56">
        <v>84</v>
      </c>
      <c r="AB56">
        <v>42</v>
      </c>
      <c r="AC56">
        <v>0</v>
      </c>
      <c r="AD56">
        <v>26.1</v>
      </c>
      <c r="AE56">
        <v>26.1</v>
      </c>
    </row>
    <row r="57" spans="1:31">
      <c r="A57" t="s">
        <v>99</v>
      </c>
      <c r="B57" s="75">
        <v>182.94</v>
      </c>
      <c r="C57" s="75">
        <v>67.239999999999995</v>
      </c>
      <c r="D57" s="135">
        <f t="shared" si="0"/>
        <v>92</v>
      </c>
      <c r="E57" s="75"/>
      <c r="F57" s="78">
        <v>16.940000000000001</v>
      </c>
      <c r="G57" s="78">
        <v>16.940000000000001</v>
      </c>
      <c r="H57" s="78">
        <v>17.36</v>
      </c>
      <c r="I57">
        <v>35.229999999999997</v>
      </c>
      <c r="J57">
        <v>271.41000000000003</v>
      </c>
      <c r="K57">
        <v>48.25</v>
      </c>
      <c r="L57">
        <v>9.7899999999999991</v>
      </c>
      <c r="M57">
        <v>9.6300000000000008</v>
      </c>
      <c r="N57" s="135">
        <v>30.67</v>
      </c>
      <c r="O57" s="135">
        <v>30.66</v>
      </c>
      <c r="P57" s="135">
        <v>30.67</v>
      </c>
      <c r="Q57">
        <v>8.1300000000000008</v>
      </c>
      <c r="R57">
        <v>112.15</v>
      </c>
      <c r="S57">
        <v>0</v>
      </c>
      <c r="T57">
        <v>37.31</v>
      </c>
      <c r="U57">
        <v>12.44</v>
      </c>
      <c r="V57">
        <v>12.42</v>
      </c>
      <c r="W57">
        <v>232.01</v>
      </c>
      <c r="X57">
        <v>46.4</v>
      </c>
      <c r="Y57">
        <v>86.45</v>
      </c>
      <c r="Z57">
        <v>46.44</v>
      </c>
      <c r="AA57">
        <v>84.67</v>
      </c>
      <c r="AB57">
        <v>42.33</v>
      </c>
      <c r="AC57">
        <v>0</v>
      </c>
      <c r="AD57">
        <v>22.8</v>
      </c>
      <c r="AE57">
        <v>22.8</v>
      </c>
    </row>
    <row r="58" spans="1:31">
      <c r="A58" t="s">
        <v>100</v>
      </c>
      <c r="B58" s="75">
        <v>182.94</v>
      </c>
      <c r="C58" s="75">
        <v>67.239999999999995</v>
      </c>
      <c r="D58" s="135">
        <f t="shared" si="0"/>
        <v>92</v>
      </c>
      <c r="E58" s="75"/>
      <c r="F58" s="78">
        <v>16.55</v>
      </c>
      <c r="G58" s="78">
        <v>16.55</v>
      </c>
      <c r="H58" s="78">
        <v>16.96</v>
      </c>
      <c r="I58">
        <v>35.229999999999997</v>
      </c>
      <c r="J58">
        <v>271.41000000000003</v>
      </c>
      <c r="K58">
        <v>48.25</v>
      </c>
      <c r="L58">
        <v>9.7899999999999991</v>
      </c>
      <c r="M58">
        <v>18.12</v>
      </c>
      <c r="N58" s="135">
        <v>30.67</v>
      </c>
      <c r="O58" s="135">
        <v>30.66</v>
      </c>
      <c r="P58" s="135">
        <v>30.67</v>
      </c>
      <c r="Q58">
        <v>8.1300000000000008</v>
      </c>
      <c r="R58">
        <v>108.11</v>
      </c>
      <c r="S58">
        <v>0</v>
      </c>
      <c r="T58">
        <v>27.49</v>
      </c>
      <c r="U58">
        <v>9.16</v>
      </c>
      <c r="V58">
        <v>9.16</v>
      </c>
      <c r="W58">
        <v>232.01</v>
      </c>
      <c r="X58">
        <v>46.4</v>
      </c>
      <c r="Y58">
        <v>86.08</v>
      </c>
      <c r="Z58">
        <v>46.18</v>
      </c>
      <c r="AA58">
        <v>84.67</v>
      </c>
      <c r="AB58">
        <v>42.33</v>
      </c>
      <c r="AC58">
        <v>0</v>
      </c>
      <c r="AD58">
        <v>23.08</v>
      </c>
      <c r="AE58">
        <v>23.08</v>
      </c>
    </row>
    <row r="59" spans="1:31">
      <c r="A59" t="s">
        <v>101</v>
      </c>
      <c r="B59" s="75">
        <v>182.94</v>
      </c>
      <c r="C59" s="75">
        <v>67.239999999999995</v>
      </c>
      <c r="D59" s="135">
        <f t="shared" si="0"/>
        <v>92</v>
      </c>
      <c r="E59" s="75"/>
      <c r="F59" s="78">
        <v>16.100000000000001</v>
      </c>
      <c r="G59" s="78">
        <v>16.100000000000001</v>
      </c>
      <c r="H59" s="78">
        <v>16.5</v>
      </c>
      <c r="I59">
        <v>35.229999999999997</v>
      </c>
      <c r="J59">
        <v>271.41000000000003</v>
      </c>
      <c r="K59">
        <v>48.25</v>
      </c>
      <c r="L59">
        <v>9.94</v>
      </c>
      <c r="M59">
        <v>19.149999999999999</v>
      </c>
      <c r="N59" s="135">
        <v>30.67</v>
      </c>
      <c r="O59" s="135">
        <v>30.66</v>
      </c>
      <c r="P59" s="135">
        <v>30.67</v>
      </c>
      <c r="Q59">
        <v>8.1300000000000008</v>
      </c>
      <c r="R59">
        <v>103.64</v>
      </c>
      <c r="S59">
        <v>0</v>
      </c>
      <c r="T59">
        <v>27.58</v>
      </c>
      <c r="U59">
        <v>9.19</v>
      </c>
      <c r="V59">
        <v>9.2100000000000009</v>
      </c>
      <c r="W59">
        <v>232.01</v>
      </c>
      <c r="X59">
        <v>46.4</v>
      </c>
      <c r="Y59">
        <v>85.19</v>
      </c>
      <c r="Z59">
        <v>45.3</v>
      </c>
      <c r="AA59">
        <v>84</v>
      </c>
      <c r="AB59">
        <v>42</v>
      </c>
      <c r="AC59">
        <v>3.64</v>
      </c>
      <c r="AD59">
        <v>23.09</v>
      </c>
      <c r="AE59">
        <v>23.09</v>
      </c>
    </row>
    <row r="60" spans="1:31">
      <c r="A60" t="s">
        <v>102</v>
      </c>
      <c r="B60" s="75">
        <v>182.94</v>
      </c>
      <c r="C60" s="75">
        <v>67.239999999999995</v>
      </c>
      <c r="D60" s="135">
        <f t="shared" si="0"/>
        <v>92</v>
      </c>
      <c r="E60" s="75"/>
      <c r="F60" s="78">
        <v>15.62</v>
      </c>
      <c r="G60" s="78">
        <v>15.62</v>
      </c>
      <c r="H60" s="78">
        <v>16.010000000000002</v>
      </c>
      <c r="I60">
        <v>57.96</v>
      </c>
      <c r="J60">
        <v>271.41000000000003</v>
      </c>
      <c r="K60">
        <v>48.25</v>
      </c>
      <c r="L60">
        <v>9.94</v>
      </c>
      <c r="M60">
        <v>20.059999999999999</v>
      </c>
      <c r="N60" s="135">
        <v>30.67</v>
      </c>
      <c r="O60" s="135">
        <v>30.66</v>
      </c>
      <c r="P60" s="135">
        <v>30.67</v>
      </c>
      <c r="Q60">
        <v>8.1300000000000008</v>
      </c>
      <c r="R60">
        <v>98.75</v>
      </c>
      <c r="S60">
        <v>0</v>
      </c>
      <c r="T60">
        <v>27.93</v>
      </c>
      <c r="U60">
        <v>9.31</v>
      </c>
      <c r="V60">
        <v>9.31</v>
      </c>
      <c r="W60">
        <v>232.01</v>
      </c>
      <c r="X60">
        <v>46.4</v>
      </c>
      <c r="Y60">
        <v>84.38</v>
      </c>
      <c r="Z60">
        <v>45.5</v>
      </c>
      <c r="AA60">
        <v>82.67</v>
      </c>
      <c r="AB60">
        <v>41.33</v>
      </c>
      <c r="AC60">
        <v>5.4</v>
      </c>
      <c r="AD60">
        <v>23.52</v>
      </c>
      <c r="AE60">
        <v>23.52</v>
      </c>
    </row>
    <row r="61" spans="1:31">
      <c r="A61" t="s">
        <v>103</v>
      </c>
      <c r="B61" s="75">
        <v>182.94</v>
      </c>
      <c r="C61" s="75">
        <v>67.239999999999995</v>
      </c>
      <c r="D61" s="135">
        <f t="shared" si="0"/>
        <v>92</v>
      </c>
      <c r="E61" s="75"/>
      <c r="F61" s="78">
        <v>15.06</v>
      </c>
      <c r="G61" s="78">
        <v>15.06</v>
      </c>
      <c r="H61" s="78">
        <v>15.43</v>
      </c>
      <c r="I61">
        <v>57.96</v>
      </c>
      <c r="J61">
        <v>271.41000000000003</v>
      </c>
      <c r="K61">
        <v>48.25</v>
      </c>
      <c r="L61">
        <v>9.94</v>
      </c>
      <c r="M61">
        <v>20.64</v>
      </c>
      <c r="N61" s="135">
        <v>30.67</v>
      </c>
      <c r="O61" s="135">
        <v>30.66</v>
      </c>
      <c r="P61" s="135">
        <v>30.67</v>
      </c>
      <c r="Q61">
        <v>8.1300000000000008</v>
      </c>
      <c r="R61">
        <v>93.13</v>
      </c>
      <c r="S61">
        <v>0</v>
      </c>
      <c r="T61">
        <v>29.34</v>
      </c>
      <c r="U61">
        <v>9.7799999999999994</v>
      </c>
      <c r="V61">
        <v>9.7899999999999991</v>
      </c>
      <c r="W61">
        <v>232.01</v>
      </c>
      <c r="X61">
        <v>46.4</v>
      </c>
      <c r="Y61">
        <v>83.12</v>
      </c>
      <c r="Z61">
        <v>43.29</v>
      </c>
      <c r="AA61">
        <v>79.34</v>
      </c>
      <c r="AB61">
        <v>39.659999999999997</v>
      </c>
      <c r="AC61">
        <v>7.46</v>
      </c>
      <c r="AD61">
        <v>23.75</v>
      </c>
      <c r="AE61">
        <v>23.75</v>
      </c>
    </row>
    <row r="62" spans="1:31">
      <c r="A62" t="s">
        <v>104</v>
      </c>
      <c r="B62" s="75">
        <v>182.94</v>
      </c>
      <c r="C62" s="75">
        <v>67.239999999999995</v>
      </c>
      <c r="D62" s="135">
        <f t="shared" si="0"/>
        <v>92</v>
      </c>
      <c r="E62" s="75"/>
      <c r="F62" s="78">
        <v>14.31</v>
      </c>
      <c r="G62" s="78">
        <v>14.31</v>
      </c>
      <c r="H62" s="78">
        <v>14.67</v>
      </c>
      <c r="I62">
        <v>57.96</v>
      </c>
      <c r="J62">
        <v>271.41000000000003</v>
      </c>
      <c r="K62">
        <v>48.25</v>
      </c>
      <c r="L62">
        <v>9.94</v>
      </c>
      <c r="M62">
        <v>21.62</v>
      </c>
      <c r="N62" s="135">
        <v>30.67</v>
      </c>
      <c r="O62" s="135">
        <v>30.66</v>
      </c>
      <c r="P62" s="135">
        <v>30.67</v>
      </c>
      <c r="Q62">
        <v>8.1300000000000008</v>
      </c>
      <c r="R62">
        <v>87.07</v>
      </c>
      <c r="S62">
        <v>0</v>
      </c>
      <c r="T62">
        <v>31.11</v>
      </c>
      <c r="U62">
        <v>10.37</v>
      </c>
      <c r="V62">
        <v>10.37</v>
      </c>
      <c r="W62">
        <v>232.01</v>
      </c>
      <c r="X62">
        <v>46.4</v>
      </c>
      <c r="Y62">
        <v>80.62</v>
      </c>
      <c r="Z62">
        <v>41</v>
      </c>
      <c r="AA62">
        <v>71.34</v>
      </c>
      <c r="AB62">
        <v>35.659999999999997</v>
      </c>
      <c r="AC62">
        <v>7.67</v>
      </c>
      <c r="AD62">
        <v>24.16</v>
      </c>
      <c r="AE62">
        <v>24.16</v>
      </c>
    </row>
    <row r="63" spans="1:31">
      <c r="A63" t="s">
        <v>105</v>
      </c>
      <c r="B63" s="75">
        <v>208.44</v>
      </c>
      <c r="C63" s="75">
        <v>67.28</v>
      </c>
      <c r="D63" s="135">
        <f t="shared" si="0"/>
        <v>92</v>
      </c>
      <c r="E63" s="75"/>
      <c r="F63" s="78">
        <v>13.59</v>
      </c>
      <c r="G63" s="78">
        <v>13.59</v>
      </c>
      <c r="H63" s="78">
        <v>13.93</v>
      </c>
      <c r="I63">
        <v>57.96</v>
      </c>
      <c r="J63">
        <v>271.41000000000003</v>
      </c>
      <c r="K63">
        <v>48.25</v>
      </c>
      <c r="L63">
        <v>9.94</v>
      </c>
      <c r="M63">
        <v>22.65</v>
      </c>
      <c r="N63" s="135">
        <v>30.67</v>
      </c>
      <c r="O63" s="135">
        <v>30.66</v>
      </c>
      <c r="P63" s="135">
        <v>30.67</v>
      </c>
      <c r="Q63">
        <v>8.6</v>
      </c>
      <c r="R63">
        <v>77.39</v>
      </c>
      <c r="S63">
        <v>0</v>
      </c>
      <c r="T63">
        <v>30.43</v>
      </c>
      <c r="U63">
        <v>10.14</v>
      </c>
      <c r="V63">
        <v>10.16</v>
      </c>
      <c r="W63">
        <v>220.44</v>
      </c>
      <c r="X63">
        <v>44.09</v>
      </c>
      <c r="Y63">
        <v>75.45</v>
      </c>
      <c r="Z63">
        <v>38.46</v>
      </c>
      <c r="AA63">
        <v>68.67</v>
      </c>
      <c r="AB63">
        <v>34.33</v>
      </c>
      <c r="AC63">
        <v>7.28</v>
      </c>
      <c r="AD63">
        <v>24.42</v>
      </c>
      <c r="AE63">
        <v>24.42</v>
      </c>
    </row>
    <row r="64" spans="1:31">
      <c r="A64" t="s">
        <v>106</v>
      </c>
      <c r="B64" s="75">
        <v>208.44</v>
      </c>
      <c r="C64" s="75">
        <v>67.28</v>
      </c>
      <c r="D64" s="135">
        <f t="shared" si="0"/>
        <v>92</v>
      </c>
      <c r="E64" s="75"/>
      <c r="F64" s="78">
        <v>12.76</v>
      </c>
      <c r="G64" s="78">
        <v>12.76</v>
      </c>
      <c r="H64" s="78">
        <v>13.07</v>
      </c>
      <c r="I64">
        <v>57.96</v>
      </c>
      <c r="J64">
        <v>271.41000000000003</v>
      </c>
      <c r="K64">
        <v>48.25</v>
      </c>
      <c r="L64">
        <v>9.94</v>
      </c>
      <c r="M64">
        <v>21.62</v>
      </c>
      <c r="N64" s="135">
        <v>30.67</v>
      </c>
      <c r="O64" s="135">
        <v>30.66</v>
      </c>
      <c r="P64" s="135">
        <v>30.67</v>
      </c>
      <c r="Q64">
        <v>8.6</v>
      </c>
      <c r="R64">
        <v>71.03</v>
      </c>
      <c r="S64">
        <v>0</v>
      </c>
      <c r="T64">
        <v>30.55</v>
      </c>
      <c r="U64">
        <v>10.18</v>
      </c>
      <c r="V64">
        <v>10.18</v>
      </c>
      <c r="W64">
        <v>205.42</v>
      </c>
      <c r="X64">
        <v>41.08</v>
      </c>
      <c r="Y64">
        <v>68.97</v>
      </c>
      <c r="Z64">
        <v>35.74</v>
      </c>
      <c r="AA64">
        <v>66.67</v>
      </c>
      <c r="AB64">
        <v>33.33</v>
      </c>
      <c r="AC64">
        <v>5.3</v>
      </c>
      <c r="AD64">
        <v>25.38</v>
      </c>
      <c r="AE64">
        <v>25.38</v>
      </c>
    </row>
    <row r="65" spans="1:31">
      <c r="A65" t="s">
        <v>107</v>
      </c>
      <c r="B65" s="75">
        <v>208.44</v>
      </c>
      <c r="C65" s="75">
        <v>67.28</v>
      </c>
      <c r="D65" s="135">
        <f t="shared" si="0"/>
        <v>92</v>
      </c>
      <c r="E65" s="75"/>
      <c r="F65" s="78">
        <v>11.8</v>
      </c>
      <c r="G65" s="78">
        <v>11.8</v>
      </c>
      <c r="H65" s="78">
        <v>12.09</v>
      </c>
      <c r="I65">
        <v>57.96</v>
      </c>
      <c r="J65">
        <v>271.41000000000003</v>
      </c>
      <c r="K65">
        <v>48.25</v>
      </c>
      <c r="L65">
        <v>9.94</v>
      </c>
      <c r="M65">
        <v>22.05</v>
      </c>
      <c r="N65" s="135">
        <v>30.67</v>
      </c>
      <c r="O65" s="135">
        <v>30.66</v>
      </c>
      <c r="P65" s="135">
        <v>30.67</v>
      </c>
      <c r="Q65">
        <v>8.6</v>
      </c>
      <c r="R65">
        <v>64.260000000000005</v>
      </c>
      <c r="S65">
        <v>0</v>
      </c>
      <c r="T65">
        <v>31.19</v>
      </c>
      <c r="U65">
        <v>10.4</v>
      </c>
      <c r="V65">
        <v>10.39</v>
      </c>
      <c r="W65">
        <v>189.63</v>
      </c>
      <c r="X65">
        <v>37.92</v>
      </c>
      <c r="Y65">
        <v>65</v>
      </c>
      <c r="Z65">
        <v>32.82</v>
      </c>
      <c r="AA65">
        <v>62</v>
      </c>
      <c r="AB65">
        <v>31</v>
      </c>
      <c r="AC65">
        <v>5.34</v>
      </c>
      <c r="AD65">
        <v>25.83</v>
      </c>
      <c r="AE65">
        <v>25.83</v>
      </c>
    </row>
    <row r="66" spans="1:31">
      <c r="A66" t="s">
        <v>108</v>
      </c>
      <c r="B66" s="75">
        <v>208.44</v>
      </c>
      <c r="C66" s="75">
        <v>67.28</v>
      </c>
      <c r="D66" s="135">
        <f t="shared" si="0"/>
        <v>92</v>
      </c>
      <c r="E66" s="75"/>
      <c r="F66" s="78">
        <v>10.7</v>
      </c>
      <c r="G66" s="78">
        <v>10.7</v>
      </c>
      <c r="H66" s="78">
        <v>10.97</v>
      </c>
      <c r="I66">
        <v>57.96</v>
      </c>
      <c r="J66">
        <v>271.41000000000003</v>
      </c>
      <c r="K66">
        <v>48.25</v>
      </c>
      <c r="L66">
        <v>9.94</v>
      </c>
      <c r="M66">
        <v>22.23</v>
      </c>
      <c r="N66" s="135">
        <v>30.67</v>
      </c>
      <c r="O66" s="135">
        <v>30.66</v>
      </c>
      <c r="P66" s="135">
        <v>30.67</v>
      </c>
      <c r="Q66">
        <v>8.6</v>
      </c>
      <c r="R66">
        <v>57.33</v>
      </c>
      <c r="S66">
        <v>0</v>
      </c>
      <c r="T66">
        <v>31.36</v>
      </c>
      <c r="U66">
        <v>10.45</v>
      </c>
      <c r="V66">
        <v>10.46</v>
      </c>
      <c r="W66">
        <v>175.87</v>
      </c>
      <c r="X66">
        <v>35.17</v>
      </c>
      <c r="Y66">
        <v>60.58</v>
      </c>
      <c r="Z66">
        <v>29.83</v>
      </c>
      <c r="AA66">
        <v>58.67</v>
      </c>
      <c r="AB66">
        <v>29.33</v>
      </c>
      <c r="AC66">
        <v>5.39</v>
      </c>
      <c r="AD66">
        <v>25.89</v>
      </c>
      <c r="AE66">
        <v>25.89</v>
      </c>
    </row>
    <row r="67" spans="1:31">
      <c r="A67" t="s">
        <v>109</v>
      </c>
      <c r="B67" s="75">
        <v>208.44</v>
      </c>
      <c r="C67" s="75">
        <v>67.28</v>
      </c>
      <c r="D67" s="135">
        <f t="shared" si="0"/>
        <v>92</v>
      </c>
      <c r="E67" s="75"/>
      <c r="F67" s="78">
        <v>9.5299999999999994</v>
      </c>
      <c r="G67" s="78">
        <v>9.5299999999999994</v>
      </c>
      <c r="H67" s="78">
        <v>9.77</v>
      </c>
      <c r="I67">
        <v>57.96</v>
      </c>
      <c r="J67">
        <v>271.41000000000003</v>
      </c>
      <c r="K67">
        <v>48.25</v>
      </c>
      <c r="L67">
        <v>10.27</v>
      </c>
      <c r="M67">
        <v>22.53</v>
      </c>
      <c r="N67" s="135">
        <v>30.67</v>
      </c>
      <c r="O67" s="135">
        <v>30.66</v>
      </c>
      <c r="P67" s="135">
        <v>30.67</v>
      </c>
      <c r="Q67">
        <v>8.6</v>
      </c>
      <c r="R67">
        <v>49.96</v>
      </c>
      <c r="S67">
        <v>0</v>
      </c>
      <c r="T67">
        <v>31.18</v>
      </c>
      <c r="U67">
        <v>10.39</v>
      </c>
      <c r="V67">
        <v>10.4</v>
      </c>
      <c r="W67">
        <v>158.38</v>
      </c>
      <c r="X67">
        <v>31.68</v>
      </c>
      <c r="Y67">
        <v>56.51</v>
      </c>
      <c r="Z67">
        <v>26.5</v>
      </c>
      <c r="AA67">
        <v>44.67</v>
      </c>
      <c r="AB67">
        <v>22.33</v>
      </c>
      <c r="AC67">
        <v>5.44</v>
      </c>
      <c r="AD67">
        <v>24.91</v>
      </c>
      <c r="AE67">
        <v>24.91</v>
      </c>
    </row>
    <row r="68" spans="1:31">
      <c r="A68" t="s">
        <v>110</v>
      </c>
      <c r="B68" s="75">
        <v>208.44</v>
      </c>
      <c r="C68" s="75">
        <v>67.28</v>
      </c>
      <c r="D68" s="135">
        <f t="shared" ref="D68:D98" si="1">N68+O68+P68</f>
        <v>92</v>
      </c>
      <c r="E68" s="75"/>
      <c r="F68" s="78">
        <v>8.4700000000000006</v>
      </c>
      <c r="G68" s="78">
        <v>8.4700000000000006</v>
      </c>
      <c r="H68" s="78">
        <v>8.68</v>
      </c>
      <c r="I68">
        <v>57.96</v>
      </c>
      <c r="J68">
        <v>271.41000000000003</v>
      </c>
      <c r="K68">
        <v>48.25</v>
      </c>
      <c r="L68">
        <v>10.27</v>
      </c>
      <c r="M68">
        <v>22.84</v>
      </c>
      <c r="N68" s="135">
        <v>30.67</v>
      </c>
      <c r="O68" s="135">
        <v>30.66</v>
      </c>
      <c r="P68" s="135">
        <v>30.67</v>
      </c>
      <c r="Q68">
        <v>8.6</v>
      </c>
      <c r="R68">
        <v>42.34</v>
      </c>
      <c r="S68">
        <v>0</v>
      </c>
      <c r="T68">
        <v>31.86</v>
      </c>
      <c r="U68">
        <v>10.62</v>
      </c>
      <c r="V68">
        <v>10.61</v>
      </c>
      <c r="W68">
        <v>140.33000000000001</v>
      </c>
      <c r="X68">
        <v>28.07</v>
      </c>
      <c r="Y68">
        <v>52.76</v>
      </c>
      <c r="Z68">
        <v>22.73</v>
      </c>
      <c r="AA68">
        <v>41.34</v>
      </c>
      <c r="AB68">
        <v>20.66</v>
      </c>
      <c r="AC68">
        <v>5.48</v>
      </c>
      <c r="AD68">
        <v>20.190000000000001</v>
      </c>
      <c r="AE68">
        <v>20.190000000000001</v>
      </c>
    </row>
    <row r="69" spans="1:31">
      <c r="A69" t="s">
        <v>111</v>
      </c>
      <c r="B69" s="75">
        <v>208.44</v>
      </c>
      <c r="C69" s="75">
        <v>67.28</v>
      </c>
      <c r="D69" s="135">
        <f t="shared" si="1"/>
        <v>92</v>
      </c>
      <c r="E69" s="75"/>
      <c r="F69" s="78">
        <v>7.3</v>
      </c>
      <c r="G69" s="78">
        <v>7.3</v>
      </c>
      <c r="H69" s="78">
        <v>7.48</v>
      </c>
      <c r="I69">
        <v>57.96</v>
      </c>
      <c r="J69">
        <v>271.41000000000003</v>
      </c>
      <c r="K69">
        <v>48.25</v>
      </c>
      <c r="L69">
        <v>10.27</v>
      </c>
      <c r="M69">
        <v>12.35</v>
      </c>
      <c r="N69" s="135">
        <v>30.67</v>
      </c>
      <c r="O69" s="135">
        <v>30.66</v>
      </c>
      <c r="P69" s="135">
        <v>30.67</v>
      </c>
      <c r="Q69">
        <v>8.6</v>
      </c>
      <c r="R69">
        <v>34.380000000000003</v>
      </c>
      <c r="S69">
        <v>0</v>
      </c>
      <c r="T69">
        <v>24.28</v>
      </c>
      <c r="U69">
        <v>8.09</v>
      </c>
      <c r="V69">
        <v>8.1</v>
      </c>
      <c r="W69">
        <v>119.47</v>
      </c>
      <c r="X69">
        <v>23.89</v>
      </c>
      <c r="Y69">
        <v>47.1</v>
      </c>
      <c r="Z69">
        <v>19.260000000000002</v>
      </c>
      <c r="AA69">
        <v>37.340000000000003</v>
      </c>
      <c r="AB69">
        <v>18.66</v>
      </c>
      <c r="AC69">
        <v>5.51</v>
      </c>
      <c r="AD69">
        <v>20.12</v>
      </c>
      <c r="AE69">
        <v>20.12</v>
      </c>
    </row>
    <row r="70" spans="1:31">
      <c r="A70" t="s">
        <v>112</v>
      </c>
      <c r="B70" s="75">
        <v>208.44</v>
      </c>
      <c r="C70" s="75">
        <v>67.63</v>
      </c>
      <c r="D70" s="135">
        <f t="shared" si="1"/>
        <v>92</v>
      </c>
      <c r="E70" s="75"/>
      <c r="F70" s="78">
        <v>6.08</v>
      </c>
      <c r="G70" s="78">
        <v>6.08</v>
      </c>
      <c r="H70" s="78">
        <v>6.23</v>
      </c>
      <c r="I70">
        <v>57.96</v>
      </c>
      <c r="J70">
        <v>271.41000000000003</v>
      </c>
      <c r="K70">
        <v>96.51</v>
      </c>
      <c r="L70">
        <v>10.27</v>
      </c>
      <c r="M70">
        <v>10.119999999999999</v>
      </c>
      <c r="N70" s="135">
        <v>30.67</v>
      </c>
      <c r="O70" s="135">
        <v>30.66</v>
      </c>
      <c r="P70" s="135">
        <v>30.67</v>
      </c>
      <c r="Q70">
        <v>8.6</v>
      </c>
      <c r="R70">
        <v>27.15</v>
      </c>
      <c r="S70">
        <v>0</v>
      </c>
      <c r="T70">
        <v>24.67</v>
      </c>
      <c r="U70">
        <v>8.23</v>
      </c>
      <c r="V70">
        <v>8.2200000000000006</v>
      </c>
      <c r="W70">
        <v>102.47</v>
      </c>
      <c r="X70">
        <v>20.49</v>
      </c>
      <c r="Y70">
        <v>30.67</v>
      </c>
      <c r="Z70">
        <v>15.87</v>
      </c>
      <c r="AA70">
        <v>32.67</v>
      </c>
      <c r="AB70">
        <v>16.329999999999998</v>
      </c>
      <c r="AC70">
        <v>3.95</v>
      </c>
      <c r="AD70">
        <v>20.16</v>
      </c>
      <c r="AE70">
        <v>20.16</v>
      </c>
    </row>
    <row r="71" spans="1:31">
      <c r="A71" t="s">
        <v>113</v>
      </c>
      <c r="B71" s="75">
        <v>208.44</v>
      </c>
      <c r="C71" s="75">
        <v>67.63</v>
      </c>
      <c r="D71" s="135">
        <f t="shared" si="1"/>
        <v>92</v>
      </c>
      <c r="E71" s="75"/>
      <c r="F71" s="78">
        <v>4.8899999999999997</v>
      </c>
      <c r="G71" s="78">
        <v>4.8899999999999997</v>
      </c>
      <c r="H71" s="78">
        <v>5.01</v>
      </c>
      <c r="I71">
        <v>57.96</v>
      </c>
      <c r="J71">
        <v>271.41000000000003</v>
      </c>
      <c r="K71">
        <v>96.51</v>
      </c>
      <c r="L71">
        <v>9.94</v>
      </c>
      <c r="M71">
        <v>8.18</v>
      </c>
      <c r="N71" s="135">
        <v>31.36</v>
      </c>
      <c r="O71" s="135">
        <v>29.28</v>
      </c>
      <c r="P71" s="135">
        <v>31.36</v>
      </c>
      <c r="Q71">
        <v>9.06</v>
      </c>
      <c r="R71">
        <v>20.58</v>
      </c>
      <c r="S71">
        <v>0</v>
      </c>
      <c r="T71">
        <v>24.81</v>
      </c>
      <c r="U71">
        <v>8.27</v>
      </c>
      <c r="V71">
        <v>8.26</v>
      </c>
      <c r="W71">
        <v>81.53</v>
      </c>
      <c r="X71">
        <v>16.309999999999999</v>
      </c>
      <c r="Y71">
        <v>25.67</v>
      </c>
      <c r="Z71">
        <v>12.61</v>
      </c>
      <c r="AA71">
        <v>28</v>
      </c>
      <c r="AB71">
        <v>14</v>
      </c>
      <c r="AC71">
        <v>4.24</v>
      </c>
      <c r="AD71">
        <v>20.21</v>
      </c>
      <c r="AE71">
        <v>20.21</v>
      </c>
    </row>
    <row r="72" spans="1:31">
      <c r="A72" t="s">
        <v>114</v>
      </c>
      <c r="B72" s="75">
        <v>208.44</v>
      </c>
      <c r="C72" s="75">
        <v>67.63</v>
      </c>
      <c r="D72" s="135">
        <f t="shared" si="1"/>
        <v>78.64</v>
      </c>
      <c r="E72" s="75"/>
      <c r="F72" s="78">
        <v>3.63</v>
      </c>
      <c r="G72" s="78">
        <v>3.63</v>
      </c>
      <c r="H72" s="78">
        <v>3.71</v>
      </c>
      <c r="I72">
        <v>57.96</v>
      </c>
      <c r="J72">
        <v>271.41000000000003</v>
      </c>
      <c r="K72">
        <v>96.51</v>
      </c>
      <c r="L72">
        <v>9.94</v>
      </c>
      <c r="M72">
        <v>7.35</v>
      </c>
      <c r="N72" s="135">
        <v>25.35</v>
      </c>
      <c r="O72" s="135">
        <v>27.42</v>
      </c>
      <c r="P72" s="135">
        <v>25.87</v>
      </c>
      <c r="Q72">
        <v>9.06</v>
      </c>
      <c r="R72">
        <v>14.13</v>
      </c>
      <c r="S72">
        <v>0</v>
      </c>
      <c r="T72">
        <v>25.76</v>
      </c>
      <c r="U72">
        <v>8.59</v>
      </c>
      <c r="V72">
        <v>8.59</v>
      </c>
      <c r="W72">
        <v>61.96</v>
      </c>
      <c r="X72">
        <v>12.39</v>
      </c>
      <c r="Y72">
        <v>18.329999999999998</v>
      </c>
      <c r="Z72">
        <v>9.61</v>
      </c>
      <c r="AA72">
        <v>21.33</v>
      </c>
      <c r="AB72">
        <v>10.67</v>
      </c>
      <c r="AC72">
        <v>4.58</v>
      </c>
      <c r="AD72">
        <v>20.57</v>
      </c>
      <c r="AE72">
        <v>20.57</v>
      </c>
    </row>
    <row r="73" spans="1:31">
      <c r="A73" t="s">
        <v>115</v>
      </c>
      <c r="B73" s="75">
        <v>208.44</v>
      </c>
      <c r="C73" s="75">
        <v>77.2</v>
      </c>
      <c r="D73" s="135">
        <f t="shared" si="1"/>
        <v>50.75</v>
      </c>
      <c r="E73" s="75"/>
      <c r="F73" s="78">
        <v>2.4900000000000002</v>
      </c>
      <c r="G73" s="78">
        <v>2.4900000000000002</v>
      </c>
      <c r="H73" s="78">
        <v>2.56</v>
      </c>
      <c r="I73">
        <v>57.96</v>
      </c>
      <c r="J73">
        <v>271.41000000000003</v>
      </c>
      <c r="K73">
        <v>96.51</v>
      </c>
      <c r="L73">
        <v>9.94</v>
      </c>
      <c r="M73">
        <v>7.2</v>
      </c>
      <c r="N73" s="135">
        <v>15.84</v>
      </c>
      <c r="O73" s="135">
        <v>18.739999999999998</v>
      </c>
      <c r="P73" s="135">
        <v>16.170000000000002</v>
      </c>
      <c r="Q73">
        <v>9.06</v>
      </c>
      <c r="R73">
        <v>8.1199999999999992</v>
      </c>
      <c r="S73">
        <v>0</v>
      </c>
      <c r="T73">
        <v>23.72</v>
      </c>
      <c r="U73">
        <v>7.91</v>
      </c>
      <c r="V73">
        <v>7.91</v>
      </c>
      <c r="W73">
        <v>43.23</v>
      </c>
      <c r="X73">
        <v>8.65</v>
      </c>
      <c r="Y73">
        <v>15.47</v>
      </c>
      <c r="Z73">
        <v>6.55</v>
      </c>
      <c r="AA73">
        <v>15.33</v>
      </c>
      <c r="AB73">
        <v>7.67</v>
      </c>
      <c r="AC73">
        <v>4.37</v>
      </c>
      <c r="AD73">
        <v>21.09</v>
      </c>
      <c r="AE73">
        <v>21.09</v>
      </c>
    </row>
    <row r="74" spans="1:31">
      <c r="A74" t="s">
        <v>116</v>
      </c>
      <c r="B74" s="75">
        <v>208.44</v>
      </c>
      <c r="C74" s="75">
        <v>77.2</v>
      </c>
      <c r="D74" s="135">
        <f t="shared" si="1"/>
        <v>30.5</v>
      </c>
      <c r="E74" s="75"/>
      <c r="F74" s="78">
        <v>1.51</v>
      </c>
      <c r="G74" s="78">
        <v>1.51</v>
      </c>
      <c r="H74" s="78">
        <v>1.55</v>
      </c>
      <c r="I74">
        <v>57.96</v>
      </c>
      <c r="J74">
        <v>271.41000000000003</v>
      </c>
      <c r="K74">
        <v>96.51</v>
      </c>
      <c r="L74">
        <v>9.94</v>
      </c>
      <c r="M74">
        <v>7.26</v>
      </c>
      <c r="N74" s="135">
        <v>8.75</v>
      </c>
      <c r="O74" s="135">
        <v>12.82</v>
      </c>
      <c r="P74" s="135">
        <v>8.93</v>
      </c>
      <c r="Q74">
        <v>9.06</v>
      </c>
      <c r="R74">
        <v>2.44</v>
      </c>
      <c r="S74">
        <v>0</v>
      </c>
      <c r="T74">
        <v>16.43</v>
      </c>
      <c r="U74">
        <v>5.48</v>
      </c>
      <c r="V74">
        <v>5.46</v>
      </c>
      <c r="W74">
        <v>27.02</v>
      </c>
      <c r="X74">
        <v>5.4</v>
      </c>
      <c r="Y74">
        <v>12</v>
      </c>
      <c r="Z74">
        <v>6.5</v>
      </c>
      <c r="AA74">
        <v>9.33</v>
      </c>
      <c r="AB74">
        <v>4.67</v>
      </c>
      <c r="AC74">
        <v>4.49</v>
      </c>
      <c r="AD74">
        <v>13.88</v>
      </c>
      <c r="AE74">
        <v>13.88</v>
      </c>
    </row>
    <row r="75" spans="1:31">
      <c r="A75" t="s">
        <v>117</v>
      </c>
      <c r="B75" s="75">
        <v>208.44</v>
      </c>
      <c r="C75" s="75">
        <v>77.2</v>
      </c>
      <c r="D75" s="135">
        <f t="shared" si="1"/>
        <v>0</v>
      </c>
      <c r="E75" s="75"/>
      <c r="F75" s="78">
        <v>0.76</v>
      </c>
      <c r="G75" s="78">
        <v>0.76</v>
      </c>
      <c r="H75" s="78">
        <v>0.78</v>
      </c>
      <c r="I75">
        <v>57.96</v>
      </c>
      <c r="J75">
        <v>271.41000000000003</v>
      </c>
      <c r="K75">
        <v>96.51</v>
      </c>
      <c r="L75">
        <v>9.16</v>
      </c>
      <c r="M75">
        <v>7.65</v>
      </c>
      <c r="N75" s="135">
        <v>0</v>
      </c>
      <c r="O75" s="135">
        <v>0</v>
      </c>
      <c r="P75" s="135">
        <v>0</v>
      </c>
      <c r="Q75">
        <v>8.44</v>
      </c>
      <c r="R75">
        <v>0</v>
      </c>
      <c r="S75">
        <v>8.16</v>
      </c>
      <c r="T75">
        <v>16.46</v>
      </c>
      <c r="U75">
        <v>5.49</v>
      </c>
      <c r="V75">
        <v>5.48</v>
      </c>
      <c r="W75">
        <v>14.76</v>
      </c>
      <c r="X75">
        <v>2.95</v>
      </c>
      <c r="Y75">
        <v>9.6</v>
      </c>
      <c r="Z75">
        <v>5.61</v>
      </c>
      <c r="AA75">
        <v>5.33</v>
      </c>
      <c r="AB75">
        <v>2.67</v>
      </c>
      <c r="AC75">
        <v>4.3</v>
      </c>
      <c r="AD75">
        <v>13.99</v>
      </c>
      <c r="AE75">
        <v>13.99</v>
      </c>
    </row>
    <row r="76" spans="1:31">
      <c r="A76" t="s">
        <v>118</v>
      </c>
      <c r="B76" s="75">
        <v>208.44</v>
      </c>
      <c r="C76" s="75">
        <v>77.2</v>
      </c>
      <c r="D76" s="135">
        <f t="shared" si="1"/>
        <v>0</v>
      </c>
      <c r="E76" s="75"/>
      <c r="F76" s="78">
        <v>0.25</v>
      </c>
      <c r="G76" s="78">
        <v>0.25</v>
      </c>
      <c r="H76" s="78">
        <v>0.26</v>
      </c>
      <c r="I76">
        <v>85.24</v>
      </c>
      <c r="J76">
        <v>271.41000000000003</v>
      </c>
      <c r="K76">
        <v>96.51</v>
      </c>
      <c r="L76">
        <v>9.16</v>
      </c>
      <c r="M76">
        <v>11.28</v>
      </c>
      <c r="N76" s="135">
        <v>0</v>
      </c>
      <c r="O76" s="135">
        <v>0</v>
      </c>
      <c r="P76" s="135">
        <v>0</v>
      </c>
      <c r="Q76">
        <v>8.44</v>
      </c>
      <c r="R76">
        <v>0</v>
      </c>
      <c r="S76">
        <v>8.16</v>
      </c>
      <c r="T76">
        <v>16.7</v>
      </c>
      <c r="U76">
        <v>5.57</v>
      </c>
      <c r="V76">
        <v>5.56</v>
      </c>
      <c r="W76">
        <v>6.26</v>
      </c>
      <c r="X76">
        <v>1.25</v>
      </c>
      <c r="Y76">
        <v>7.73</v>
      </c>
      <c r="Z76">
        <v>2.5099999999999998</v>
      </c>
      <c r="AA76">
        <v>2</v>
      </c>
      <c r="AB76">
        <v>1</v>
      </c>
      <c r="AC76">
        <v>3.67</v>
      </c>
      <c r="AD76">
        <v>14.32</v>
      </c>
      <c r="AE76">
        <v>14.32</v>
      </c>
    </row>
    <row r="77" spans="1:31">
      <c r="A77" t="s">
        <v>119</v>
      </c>
      <c r="B77" s="75">
        <v>208.44</v>
      </c>
      <c r="C77" s="75">
        <v>77.2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113.65</v>
      </c>
      <c r="J77">
        <v>271.41000000000003</v>
      </c>
      <c r="K77">
        <v>96.51</v>
      </c>
      <c r="L77">
        <v>9.16</v>
      </c>
      <c r="M77">
        <v>14.49</v>
      </c>
      <c r="N77" s="135">
        <v>0</v>
      </c>
      <c r="O77" s="135">
        <v>0</v>
      </c>
      <c r="P77" s="135">
        <v>0</v>
      </c>
      <c r="Q77">
        <v>8.44</v>
      </c>
      <c r="R77">
        <v>0</v>
      </c>
      <c r="S77">
        <v>8.16</v>
      </c>
      <c r="T77">
        <v>17.260000000000002</v>
      </c>
      <c r="U77">
        <v>5.75</v>
      </c>
      <c r="V77">
        <v>5.76</v>
      </c>
      <c r="W77">
        <v>2.75</v>
      </c>
      <c r="X77">
        <v>0.55000000000000004</v>
      </c>
      <c r="Y77">
        <v>5.33</v>
      </c>
      <c r="Z77">
        <v>0</v>
      </c>
      <c r="AA77">
        <v>0.67</v>
      </c>
      <c r="AB77">
        <v>0.33</v>
      </c>
      <c r="AC77">
        <v>3.68</v>
      </c>
      <c r="AD77">
        <v>14.71</v>
      </c>
      <c r="AE77">
        <v>14.71</v>
      </c>
    </row>
    <row r="78" spans="1:31">
      <c r="A78" t="s">
        <v>120</v>
      </c>
      <c r="B78" s="75">
        <v>208.44</v>
      </c>
      <c r="C78" s="75">
        <v>77.2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113.65</v>
      </c>
      <c r="J78">
        <v>271.41000000000003</v>
      </c>
      <c r="K78">
        <v>96.51</v>
      </c>
      <c r="L78">
        <v>9.16</v>
      </c>
      <c r="M78">
        <v>19.28</v>
      </c>
      <c r="N78" s="135">
        <v>0</v>
      </c>
      <c r="O78" s="135">
        <v>0</v>
      </c>
      <c r="P78" s="135">
        <v>0</v>
      </c>
      <c r="Q78">
        <v>8.44</v>
      </c>
      <c r="R78">
        <v>0</v>
      </c>
      <c r="S78">
        <v>8.16</v>
      </c>
      <c r="T78">
        <v>17.77</v>
      </c>
      <c r="U78">
        <v>5.92</v>
      </c>
      <c r="V78">
        <v>5.92</v>
      </c>
      <c r="W78">
        <v>0.24</v>
      </c>
      <c r="X78">
        <v>0.05</v>
      </c>
      <c r="Y78">
        <v>3.73</v>
      </c>
      <c r="Z78">
        <v>0</v>
      </c>
      <c r="AA78">
        <v>0</v>
      </c>
      <c r="AB78">
        <v>0</v>
      </c>
      <c r="AC78">
        <v>3.68</v>
      </c>
      <c r="AD78">
        <v>15.12</v>
      </c>
      <c r="AE78">
        <v>15.12</v>
      </c>
    </row>
    <row r="79" spans="1:31">
      <c r="A79" t="s">
        <v>121</v>
      </c>
      <c r="B79" s="75">
        <v>208.44</v>
      </c>
      <c r="C79" s="75">
        <v>77.2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57.96</v>
      </c>
      <c r="J79">
        <v>271.41000000000003</v>
      </c>
      <c r="K79">
        <v>96.51</v>
      </c>
      <c r="L79">
        <v>9.16</v>
      </c>
      <c r="M79">
        <v>25.33</v>
      </c>
      <c r="N79" s="135">
        <v>0</v>
      </c>
      <c r="O79" s="135">
        <v>0</v>
      </c>
      <c r="P79" s="135">
        <v>0</v>
      </c>
      <c r="Q79">
        <v>8.2899999999999991</v>
      </c>
      <c r="R79">
        <v>0</v>
      </c>
      <c r="S79">
        <v>8.08</v>
      </c>
      <c r="T79">
        <v>18.100000000000001</v>
      </c>
      <c r="U79">
        <v>6.03</v>
      </c>
      <c r="V79">
        <v>6.03</v>
      </c>
      <c r="W79">
        <v>0.14000000000000001</v>
      </c>
      <c r="X79">
        <v>0.03</v>
      </c>
      <c r="Y79">
        <v>1.87</v>
      </c>
      <c r="Z79">
        <v>0</v>
      </c>
      <c r="AA79">
        <v>0</v>
      </c>
      <c r="AB79">
        <v>0</v>
      </c>
      <c r="AC79">
        <v>3.69</v>
      </c>
      <c r="AD79">
        <v>15.3</v>
      </c>
      <c r="AE79">
        <v>15.3</v>
      </c>
    </row>
    <row r="80" spans="1:31">
      <c r="A80" t="s">
        <v>122</v>
      </c>
      <c r="B80" s="75">
        <v>208.44</v>
      </c>
      <c r="C80" s="75">
        <v>77.2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57.96</v>
      </c>
      <c r="J80">
        <v>271.41000000000003</v>
      </c>
      <c r="K80">
        <v>96.51</v>
      </c>
      <c r="L80">
        <v>9.16</v>
      </c>
      <c r="M80">
        <v>32.11</v>
      </c>
      <c r="N80" s="135">
        <v>0</v>
      </c>
      <c r="O80" s="135">
        <v>0</v>
      </c>
      <c r="P80" s="135">
        <v>0</v>
      </c>
      <c r="Q80">
        <v>8.2899999999999991</v>
      </c>
      <c r="R80">
        <v>0</v>
      </c>
      <c r="S80">
        <v>8.08</v>
      </c>
      <c r="T80">
        <v>18.670000000000002</v>
      </c>
      <c r="U80">
        <v>6.22</v>
      </c>
      <c r="V80">
        <v>6.22</v>
      </c>
      <c r="W80">
        <v>7.0000000000000007E-2</v>
      </c>
      <c r="X80">
        <v>0.01</v>
      </c>
      <c r="Y80">
        <v>0.53</v>
      </c>
      <c r="Z80">
        <v>0</v>
      </c>
      <c r="AA80">
        <v>0</v>
      </c>
      <c r="AB80">
        <v>0</v>
      </c>
      <c r="AC80">
        <v>3.74</v>
      </c>
      <c r="AD80">
        <v>15.41</v>
      </c>
      <c r="AE80">
        <v>15.41</v>
      </c>
    </row>
    <row r="81" spans="1:31">
      <c r="A81" t="s">
        <v>123</v>
      </c>
      <c r="B81" s="75">
        <v>208.44</v>
      </c>
      <c r="C81" s="75">
        <v>77.2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57.96</v>
      </c>
      <c r="J81">
        <v>271.41000000000003</v>
      </c>
      <c r="K81">
        <v>96.51</v>
      </c>
      <c r="L81">
        <v>9.16</v>
      </c>
      <c r="M81">
        <v>34.630000000000003</v>
      </c>
      <c r="N81" s="135">
        <v>0</v>
      </c>
      <c r="O81" s="135">
        <v>0</v>
      </c>
      <c r="P81" s="135">
        <v>0</v>
      </c>
      <c r="Q81">
        <v>8.2899999999999991</v>
      </c>
      <c r="R81">
        <v>0</v>
      </c>
      <c r="S81">
        <v>8.08</v>
      </c>
      <c r="T81">
        <v>18.77</v>
      </c>
      <c r="U81">
        <v>6.26</v>
      </c>
      <c r="V81">
        <v>6.24</v>
      </c>
      <c r="W81">
        <v>0.02</v>
      </c>
      <c r="X81">
        <v>0</v>
      </c>
      <c r="Y81">
        <v>0</v>
      </c>
      <c r="Z81">
        <v>0</v>
      </c>
      <c r="AA81">
        <v>0</v>
      </c>
      <c r="AB81">
        <v>0</v>
      </c>
      <c r="AC81">
        <v>3.75</v>
      </c>
      <c r="AD81">
        <v>22.15</v>
      </c>
      <c r="AE81">
        <v>22.15</v>
      </c>
    </row>
    <row r="82" spans="1:31">
      <c r="A82" t="s">
        <v>124</v>
      </c>
      <c r="B82" s="75">
        <v>208.44</v>
      </c>
      <c r="C82" s="75">
        <v>77.2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57.96</v>
      </c>
      <c r="J82">
        <v>271.41000000000003</v>
      </c>
      <c r="K82">
        <v>96.51</v>
      </c>
      <c r="L82">
        <v>9.16</v>
      </c>
      <c r="M82">
        <v>36.020000000000003</v>
      </c>
      <c r="N82" s="135">
        <v>0</v>
      </c>
      <c r="O82" s="135">
        <v>0</v>
      </c>
      <c r="P82" s="135">
        <v>0</v>
      </c>
      <c r="Q82">
        <v>8.2899999999999991</v>
      </c>
      <c r="R82">
        <v>0</v>
      </c>
      <c r="S82">
        <v>8.08</v>
      </c>
      <c r="T82">
        <v>35.15</v>
      </c>
      <c r="U82">
        <v>11.72</v>
      </c>
      <c r="V82">
        <v>11.71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3.77</v>
      </c>
      <c r="AD82">
        <v>22.16</v>
      </c>
      <c r="AE82">
        <v>22.16</v>
      </c>
    </row>
    <row r="83" spans="1:31">
      <c r="A83" t="s">
        <v>125</v>
      </c>
      <c r="B83" s="75">
        <v>208.44</v>
      </c>
      <c r="C83" s="75">
        <v>67.63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57.96</v>
      </c>
      <c r="J83">
        <v>271.41000000000003</v>
      </c>
      <c r="K83">
        <v>96.51</v>
      </c>
      <c r="L83">
        <v>9</v>
      </c>
      <c r="M83">
        <v>39.29</v>
      </c>
      <c r="N83" s="135">
        <v>0</v>
      </c>
      <c r="O83" s="135">
        <v>0</v>
      </c>
      <c r="P83" s="135">
        <v>0</v>
      </c>
      <c r="Q83">
        <v>8.06</v>
      </c>
      <c r="R83">
        <v>0</v>
      </c>
      <c r="S83">
        <v>7.88</v>
      </c>
      <c r="T83">
        <v>35.58</v>
      </c>
      <c r="U83">
        <v>11.86</v>
      </c>
      <c r="V83">
        <v>11.86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6.65</v>
      </c>
      <c r="AD83">
        <v>22.25</v>
      </c>
      <c r="AE83">
        <v>22.25</v>
      </c>
    </row>
    <row r="84" spans="1:31">
      <c r="A84" t="s">
        <v>126</v>
      </c>
      <c r="B84" s="75">
        <v>208.44</v>
      </c>
      <c r="C84" s="75">
        <v>67.63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57.96</v>
      </c>
      <c r="J84">
        <v>271.41000000000003</v>
      </c>
      <c r="K84">
        <v>96.51</v>
      </c>
      <c r="L84">
        <v>9</v>
      </c>
      <c r="M84">
        <v>41.18</v>
      </c>
      <c r="N84" s="135">
        <v>0</v>
      </c>
      <c r="O84" s="135">
        <v>0</v>
      </c>
      <c r="P84" s="135">
        <v>0</v>
      </c>
      <c r="Q84">
        <v>8.06</v>
      </c>
      <c r="R84">
        <v>0</v>
      </c>
      <c r="S84">
        <v>7.88</v>
      </c>
      <c r="T84">
        <v>36.01</v>
      </c>
      <c r="U84">
        <v>12</v>
      </c>
      <c r="V84">
        <v>12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6.7</v>
      </c>
      <c r="AD84">
        <v>36.700000000000003</v>
      </c>
      <c r="AE84">
        <v>36.700000000000003</v>
      </c>
    </row>
    <row r="85" spans="1:31">
      <c r="A85" t="s">
        <v>127</v>
      </c>
      <c r="B85" s="75">
        <v>208.44</v>
      </c>
      <c r="C85" s="75">
        <v>67.63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57.96</v>
      </c>
      <c r="J85">
        <v>271.41000000000003</v>
      </c>
      <c r="K85">
        <v>96.51</v>
      </c>
      <c r="L85">
        <v>9</v>
      </c>
      <c r="M85">
        <v>41.76</v>
      </c>
      <c r="N85" s="135">
        <v>0</v>
      </c>
      <c r="O85" s="135">
        <v>0</v>
      </c>
      <c r="P85" s="135">
        <v>0</v>
      </c>
      <c r="Q85">
        <v>8.06</v>
      </c>
      <c r="R85">
        <v>0</v>
      </c>
      <c r="S85">
        <v>7.7</v>
      </c>
      <c r="T85">
        <v>36.409999999999997</v>
      </c>
      <c r="U85">
        <v>12.14</v>
      </c>
      <c r="V85">
        <v>12.13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9.6199999999999992</v>
      </c>
      <c r="AD85">
        <v>36.479999999999997</v>
      </c>
      <c r="AE85">
        <v>36.479999999999997</v>
      </c>
    </row>
    <row r="86" spans="1:31">
      <c r="A86" t="s">
        <v>128</v>
      </c>
      <c r="B86" s="75">
        <v>208.44</v>
      </c>
      <c r="C86" s="75">
        <v>67.63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57.96</v>
      </c>
      <c r="J86">
        <v>271.41000000000003</v>
      </c>
      <c r="K86">
        <v>96.51</v>
      </c>
      <c r="L86">
        <v>9</v>
      </c>
      <c r="M86">
        <v>42.17</v>
      </c>
      <c r="N86" s="135">
        <v>0</v>
      </c>
      <c r="O86" s="135">
        <v>0</v>
      </c>
      <c r="P86" s="135">
        <v>0</v>
      </c>
      <c r="Q86">
        <v>8.06</v>
      </c>
      <c r="R86">
        <v>0</v>
      </c>
      <c r="S86">
        <v>7.7</v>
      </c>
      <c r="T86">
        <v>54.19</v>
      </c>
      <c r="U86">
        <v>18.059999999999999</v>
      </c>
      <c r="V86">
        <v>18.079999999999998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9.48</v>
      </c>
      <c r="AD86">
        <v>36.22</v>
      </c>
      <c r="AE86">
        <v>36.22</v>
      </c>
    </row>
    <row r="87" spans="1:31">
      <c r="A87" t="s">
        <v>129</v>
      </c>
      <c r="B87" s="75">
        <v>208.44</v>
      </c>
      <c r="C87" s="75">
        <v>77.2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57.96</v>
      </c>
      <c r="J87">
        <v>271.41000000000003</v>
      </c>
      <c r="K87">
        <v>96.51</v>
      </c>
      <c r="L87">
        <v>9</v>
      </c>
      <c r="M87">
        <v>42.18</v>
      </c>
      <c r="N87" s="135">
        <v>0</v>
      </c>
      <c r="O87" s="135">
        <v>0</v>
      </c>
      <c r="P87" s="135">
        <v>0</v>
      </c>
      <c r="Q87">
        <v>8.06</v>
      </c>
      <c r="R87">
        <v>0</v>
      </c>
      <c r="S87">
        <v>7.52</v>
      </c>
      <c r="T87">
        <v>53.28</v>
      </c>
      <c r="U87">
        <v>17.760000000000002</v>
      </c>
      <c r="V87">
        <v>17.75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9.34</v>
      </c>
      <c r="AD87">
        <v>35.86</v>
      </c>
      <c r="AE87">
        <v>35.86</v>
      </c>
    </row>
    <row r="88" spans="1:31">
      <c r="A88" t="s">
        <v>130</v>
      </c>
      <c r="B88" s="75">
        <v>208.44</v>
      </c>
      <c r="C88" s="75">
        <v>77.2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57.96</v>
      </c>
      <c r="J88">
        <v>271.41000000000003</v>
      </c>
      <c r="K88">
        <v>96.51</v>
      </c>
      <c r="L88">
        <v>9</v>
      </c>
      <c r="M88">
        <v>42.09</v>
      </c>
      <c r="N88" s="135">
        <v>0</v>
      </c>
      <c r="O88" s="135">
        <v>0</v>
      </c>
      <c r="P88" s="135">
        <v>0</v>
      </c>
      <c r="Q88">
        <v>8.06</v>
      </c>
      <c r="R88">
        <v>0</v>
      </c>
      <c r="S88">
        <v>7.52</v>
      </c>
      <c r="T88">
        <v>52.31</v>
      </c>
      <c r="U88">
        <v>17.440000000000001</v>
      </c>
      <c r="V88">
        <v>17.440000000000001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9.19</v>
      </c>
      <c r="AD88">
        <v>35.42</v>
      </c>
      <c r="AE88">
        <v>35.42</v>
      </c>
    </row>
    <row r="89" spans="1:31">
      <c r="A89" t="s">
        <v>131</v>
      </c>
      <c r="B89" s="75">
        <v>208.44</v>
      </c>
      <c r="C89" s="75">
        <v>77.2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57.96</v>
      </c>
      <c r="J89">
        <v>271.41000000000003</v>
      </c>
      <c r="K89">
        <v>96.51</v>
      </c>
      <c r="L89">
        <v>9</v>
      </c>
      <c r="M89">
        <v>42.11</v>
      </c>
      <c r="N89" s="135">
        <v>0</v>
      </c>
      <c r="O89" s="135">
        <v>0</v>
      </c>
      <c r="P89" s="135">
        <v>0</v>
      </c>
      <c r="Q89">
        <v>8.06</v>
      </c>
      <c r="R89">
        <v>0</v>
      </c>
      <c r="S89">
        <v>7.52</v>
      </c>
      <c r="T89">
        <v>51.35</v>
      </c>
      <c r="U89">
        <v>17.12</v>
      </c>
      <c r="V89">
        <v>17.12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8.9499999999999993</v>
      </c>
      <c r="AD89">
        <v>34.76</v>
      </c>
      <c r="AE89">
        <v>34.76</v>
      </c>
    </row>
    <row r="90" spans="1:31">
      <c r="A90" t="s">
        <v>132</v>
      </c>
      <c r="B90" s="75">
        <v>208.44</v>
      </c>
      <c r="C90" s="75">
        <v>77.2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57.96</v>
      </c>
      <c r="J90">
        <v>271.41000000000003</v>
      </c>
      <c r="K90">
        <v>96.51</v>
      </c>
      <c r="L90">
        <v>9</v>
      </c>
      <c r="M90">
        <v>42.06</v>
      </c>
      <c r="N90" s="135">
        <v>0</v>
      </c>
      <c r="O90" s="135">
        <v>0</v>
      </c>
      <c r="P90" s="135">
        <v>0</v>
      </c>
      <c r="Q90">
        <v>8.06</v>
      </c>
      <c r="R90">
        <v>0</v>
      </c>
      <c r="S90">
        <v>7.52</v>
      </c>
      <c r="T90">
        <v>50.3</v>
      </c>
      <c r="U90">
        <v>16.77</v>
      </c>
      <c r="V90">
        <v>16.760000000000002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8.74</v>
      </c>
      <c r="AD90">
        <v>34.18</v>
      </c>
      <c r="AE90">
        <v>34.18</v>
      </c>
    </row>
    <row r="91" spans="1:31">
      <c r="A91" t="s">
        <v>133</v>
      </c>
      <c r="B91" s="75">
        <v>208.44</v>
      </c>
      <c r="C91" s="75">
        <v>77.2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57.96</v>
      </c>
      <c r="J91">
        <v>271.41000000000003</v>
      </c>
      <c r="K91">
        <v>96.51</v>
      </c>
      <c r="L91">
        <v>8.85</v>
      </c>
      <c r="M91">
        <v>34.22</v>
      </c>
      <c r="N91" s="135">
        <v>0</v>
      </c>
      <c r="O91" s="135">
        <v>0</v>
      </c>
      <c r="P91" s="135">
        <v>0</v>
      </c>
      <c r="Q91">
        <v>7.83</v>
      </c>
      <c r="R91">
        <v>0</v>
      </c>
      <c r="S91">
        <v>7.42</v>
      </c>
      <c r="T91">
        <v>49.24</v>
      </c>
      <c r="U91">
        <v>16.41</v>
      </c>
      <c r="V91">
        <v>16.420000000000002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5.58</v>
      </c>
      <c r="AD91">
        <v>23.54</v>
      </c>
      <c r="AE91">
        <v>23.54</v>
      </c>
    </row>
    <row r="92" spans="1:31">
      <c r="A92" t="s">
        <v>134</v>
      </c>
      <c r="B92" s="75">
        <v>208.44</v>
      </c>
      <c r="C92" s="75">
        <v>77.2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57.96</v>
      </c>
      <c r="J92">
        <v>271.41000000000003</v>
      </c>
      <c r="K92">
        <v>96.51</v>
      </c>
      <c r="L92">
        <v>8.85</v>
      </c>
      <c r="M92">
        <v>33.380000000000003</v>
      </c>
      <c r="N92" s="135">
        <v>0</v>
      </c>
      <c r="O92" s="135">
        <v>0</v>
      </c>
      <c r="P92" s="135">
        <v>0</v>
      </c>
      <c r="Q92">
        <v>7.83</v>
      </c>
      <c r="R92">
        <v>0</v>
      </c>
      <c r="S92">
        <v>7.42</v>
      </c>
      <c r="T92">
        <v>32.619999999999997</v>
      </c>
      <c r="U92">
        <v>10.87</v>
      </c>
      <c r="V92">
        <v>10.87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5.45</v>
      </c>
      <c r="AD92">
        <v>22.98</v>
      </c>
      <c r="AE92">
        <v>22.98</v>
      </c>
    </row>
    <row r="93" spans="1:31">
      <c r="A93" t="s">
        <v>135</v>
      </c>
      <c r="B93" s="75">
        <v>208.44</v>
      </c>
      <c r="C93" s="75">
        <v>77.2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57.96</v>
      </c>
      <c r="J93">
        <v>271.41000000000003</v>
      </c>
      <c r="K93">
        <v>96.51</v>
      </c>
      <c r="L93">
        <v>8.85</v>
      </c>
      <c r="M93">
        <v>32.69</v>
      </c>
      <c r="N93" s="135">
        <v>0</v>
      </c>
      <c r="O93" s="135">
        <v>0</v>
      </c>
      <c r="P93" s="135">
        <v>0</v>
      </c>
      <c r="Q93">
        <v>7.83</v>
      </c>
      <c r="R93">
        <v>0</v>
      </c>
      <c r="S93">
        <v>7.42</v>
      </c>
      <c r="T93">
        <v>32.18</v>
      </c>
      <c r="U93">
        <v>10.73</v>
      </c>
      <c r="V93">
        <v>10.72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5.55</v>
      </c>
      <c r="AD93">
        <v>22.5</v>
      </c>
      <c r="AE93">
        <v>22.5</v>
      </c>
    </row>
    <row r="94" spans="1:31">
      <c r="A94" t="s">
        <v>136</v>
      </c>
      <c r="B94" s="75">
        <v>208.44</v>
      </c>
      <c r="C94" s="75">
        <v>77.2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57.96</v>
      </c>
      <c r="J94">
        <v>271.41000000000003</v>
      </c>
      <c r="K94">
        <v>96.51</v>
      </c>
      <c r="L94">
        <v>8.85</v>
      </c>
      <c r="M94">
        <v>31.78</v>
      </c>
      <c r="N94" s="135">
        <v>0</v>
      </c>
      <c r="O94" s="135">
        <v>0</v>
      </c>
      <c r="P94" s="135">
        <v>0</v>
      </c>
      <c r="Q94">
        <v>7.83</v>
      </c>
      <c r="R94">
        <v>0</v>
      </c>
      <c r="S94">
        <v>7.42</v>
      </c>
      <c r="T94">
        <v>31.83</v>
      </c>
      <c r="U94">
        <v>10.61</v>
      </c>
      <c r="V94">
        <v>10.6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5.35</v>
      </c>
      <c r="AD94">
        <v>21.75</v>
      </c>
      <c r="AE94">
        <v>21.75</v>
      </c>
    </row>
    <row r="95" spans="1:31">
      <c r="A95" t="s">
        <v>137</v>
      </c>
      <c r="B95" s="75">
        <v>208.44</v>
      </c>
      <c r="C95" s="75">
        <v>77.2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57.96</v>
      </c>
      <c r="J95">
        <v>271.41000000000003</v>
      </c>
      <c r="K95">
        <v>96.51</v>
      </c>
      <c r="L95">
        <v>8.85</v>
      </c>
      <c r="M95">
        <v>31.02</v>
      </c>
      <c r="N95" s="135">
        <v>0</v>
      </c>
      <c r="O95" s="135">
        <v>0</v>
      </c>
      <c r="P95" s="135">
        <v>0</v>
      </c>
      <c r="Q95">
        <v>7.83</v>
      </c>
      <c r="R95">
        <v>0</v>
      </c>
      <c r="S95">
        <v>7.24</v>
      </c>
      <c r="T95">
        <v>30.51</v>
      </c>
      <c r="U95">
        <v>10.17</v>
      </c>
      <c r="V95">
        <v>10.18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5.45</v>
      </c>
      <c r="AD95">
        <v>21.6</v>
      </c>
      <c r="AE95">
        <v>21.6</v>
      </c>
    </row>
    <row r="96" spans="1:31">
      <c r="A96" t="s">
        <v>138</v>
      </c>
      <c r="B96" s="75">
        <v>208.44</v>
      </c>
      <c r="C96" s="75">
        <v>77.2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57.96</v>
      </c>
      <c r="J96">
        <v>271.41000000000003</v>
      </c>
      <c r="K96">
        <v>96.51</v>
      </c>
      <c r="L96">
        <v>8.85</v>
      </c>
      <c r="M96">
        <v>36.11</v>
      </c>
      <c r="N96" s="135">
        <v>0</v>
      </c>
      <c r="O96" s="135">
        <v>0</v>
      </c>
      <c r="P96" s="135">
        <v>0</v>
      </c>
      <c r="Q96">
        <v>7.83</v>
      </c>
      <c r="R96">
        <v>0</v>
      </c>
      <c r="S96">
        <v>7.24</v>
      </c>
      <c r="T96">
        <v>30.51</v>
      </c>
      <c r="U96">
        <v>10.17</v>
      </c>
      <c r="V96">
        <v>10.17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5.17</v>
      </c>
      <c r="AD96">
        <v>20.98</v>
      </c>
      <c r="AE96">
        <v>20.98</v>
      </c>
    </row>
    <row r="97" spans="1:36">
      <c r="A97" t="s">
        <v>139</v>
      </c>
      <c r="B97" s="75">
        <v>208.44</v>
      </c>
      <c r="C97" s="75">
        <v>67.239999999999995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57.96</v>
      </c>
      <c r="J97">
        <v>271.41000000000003</v>
      </c>
      <c r="K97">
        <v>96.51</v>
      </c>
      <c r="L97">
        <v>8.85</v>
      </c>
      <c r="M97">
        <v>35.94</v>
      </c>
      <c r="N97" s="135">
        <v>0</v>
      </c>
      <c r="O97" s="135">
        <v>0</v>
      </c>
      <c r="P97" s="135">
        <v>0</v>
      </c>
      <c r="Q97">
        <v>7.83</v>
      </c>
      <c r="R97">
        <v>0</v>
      </c>
      <c r="S97">
        <v>7.24</v>
      </c>
      <c r="T97">
        <v>30.18</v>
      </c>
      <c r="U97">
        <v>10.06</v>
      </c>
      <c r="V97">
        <v>10.06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5</v>
      </c>
      <c r="AD97">
        <v>20.39</v>
      </c>
      <c r="AE97">
        <v>20.39</v>
      </c>
    </row>
    <row r="98" spans="1:36">
      <c r="A98" t="s">
        <v>140</v>
      </c>
      <c r="B98" s="75">
        <v>208.44</v>
      </c>
      <c r="C98" s="75">
        <v>67.239999999999995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57.96</v>
      </c>
      <c r="J98">
        <v>271.41000000000003</v>
      </c>
      <c r="K98">
        <v>96.51</v>
      </c>
      <c r="L98">
        <v>8.85</v>
      </c>
      <c r="M98">
        <v>35.75</v>
      </c>
      <c r="N98" s="135">
        <v>0</v>
      </c>
      <c r="O98" s="135">
        <v>0</v>
      </c>
      <c r="P98" s="135">
        <v>0</v>
      </c>
      <c r="Q98">
        <v>7.83</v>
      </c>
      <c r="R98">
        <v>0</v>
      </c>
      <c r="S98">
        <v>7.24</v>
      </c>
      <c r="T98">
        <v>30.15</v>
      </c>
      <c r="U98">
        <v>10.050000000000001</v>
      </c>
      <c r="V98">
        <v>10.050000000000001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5.21</v>
      </c>
      <c r="AD98">
        <v>20.11</v>
      </c>
      <c r="AE98">
        <v>20.11</v>
      </c>
    </row>
    <row r="99" spans="1:36">
      <c r="A99" t="s">
        <v>141</v>
      </c>
      <c r="B99" s="75">
        <f>SUM(B3:B98)/4000</f>
        <v>4.7794349999999985</v>
      </c>
      <c r="C99" s="75">
        <f t="shared" ref="C99:L99" si="2">SUM(C3:C98)/4000</f>
        <v>1.5573499999999982</v>
      </c>
      <c r="D99" s="135">
        <f t="shared" ref="D99" si="3">SUM(D3:D98)/4000</f>
        <v>1.0330725000000001</v>
      </c>
      <c r="E99" s="75"/>
      <c r="F99" s="78">
        <f t="shared" si="2"/>
        <v>0.12528</v>
      </c>
      <c r="G99" s="78">
        <f t="shared" si="2"/>
        <v>0.12528</v>
      </c>
      <c r="H99" s="78">
        <f t="shared" si="2"/>
        <v>0.12840750000000001</v>
      </c>
      <c r="I99">
        <f t="shared" si="2"/>
        <v>1.1243675000000004</v>
      </c>
      <c r="J99">
        <f t="shared" si="2"/>
        <v>6.5138399999999974</v>
      </c>
      <c r="K99">
        <f t="shared" si="2"/>
        <v>1.6526650000000016</v>
      </c>
      <c r="L99">
        <f t="shared" si="2"/>
        <v>0.22784000000000015</v>
      </c>
      <c r="M99">
        <f t="shared" ref="M99:AB99" si="4">SUM(M3:M98)/4000</f>
        <v>0.4127575</v>
      </c>
      <c r="N99" s="135">
        <f t="shared" si="4"/>
        <v>0.34360999999999997</v>
      </c>
      <c r="O99" s="135">
        <f t="shared" si="4"/>
        <v>0.34500500000000012</v>
      </c>
      <c r="P99" s="135">
        <f t="shared" si="4"/>
        <v>0.34445749999999997</v>
      </c>
      <c r="Q99">
        <f t="shared" si="4"/>
        <v>0.19459999999999994</v>
      </c>
      <c r="R99">
        <f t="shared" si="4"/>
        <v>0.90908250000000024</v>
      </c>
      <c r="S99">
        <f t="shared" si="4"/>
        <v>0.11043000000000001</v>
      </c>
      <c r="T99">
        <f t="shared" si="4"/>
        <v>0.5968699999999999</v>
      </c>
      <c r="U99">
        <f t="shared" si="4"/>
        <v>0.19895999999999994</v>
      </c>
      <c r="V99">
        <f t="shared" si="4"/>
        <v>0.19893250000000001</v>
      </c>
      <c r="W99">
        <f t="shared" si="4"/>
        <v>1.865555000000001</v>
      </c>
      <c r="X99">
        <f t="shared" si="4"/>
        <v>0.37308750000000007</v>
      </c>
      <c r="Y99">
        <f t="shared" si="4"/>
        <v>0.65779999999999983</v>
      </c>
      <c r="Z99">
        <f t="shared" si="4"/>
        <v>0.35304249999999993</v>
      </c>
      <c r="AA99">
        <f t="shared" si="4"/>
        <v>0.68207250000000019</v>
      </c>
      <c r="AB99">
        <f t="shared" si="4"/>
        <v>0.34099250000000009</v>
      </c>
      <c r="AC99">
        <f t="shared" ref="AC99:AJ99" si="5">SUM(AC3:AC98)/4000</f>
        <v>0.10530999999999999</v>
      </c>
      <c r="AD99">
        <f t="shared" si="5"/>
        <v>0.45975000000000005</v>
      </c>
      <c r="AE99">
        <f t="shared" si="5"/>
        <v>0.45975000000000005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44833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44833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50</v>
      </c>
      <c r="C3" s="144">
        <f>'IDT-1 Calculation'!DG3</f>
        <v>-50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29</v>
      </c>
      <c r="C4" s="136">
        <f>'IDT-1 Calculation'!DG4</f>
        <v>-29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25</v>
      </c>
      <c r="C5" s="136">
        <f>'IDT-1 Calculation'!DG5</f>
        <v>-25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10</v>
      </c>
      <c r="C6" s="136">
        <f>'IDT-1 Calculation'!DG6</f>
        <v>-10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87</v>
      </c>
      <c r="C27" s="136">
        <f>'IDT-1 Calculation'!DG27</f>
        <v>-87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103</v>
      </c>
      <c r="C28" s="136">
        <f>'IDT-1 Calculation'!DG28</f>
        <v>-103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117</v>
      </c>
      <c r="C29" s="136">
        <f>'IDT-1 Calculation'!DG29</f>
        <v>-117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101</v>
      </c>
      <c r="C30" s="136">
        <f>'IDT-1 Calculation'!DG30</f>
        <v>-101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75</v>
      </c>
      <c r="C31" s="136">
        <f>'IDT-1 Calculation'!DG31</f>
        <v>-75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25</v>
      </c>
      <c r="C32" s="136">
        <f>'IDT-1 Calculation'!DG32</f>
        <v>-25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11.722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-11.722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39.020000000000003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-39.020000000000003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95.683999999999997</v>
      </c>
      <c r="C87" s="136">
        <f>'IDT-1 Calculation'!DG87</f>
        <v>-58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-37.683999999999997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111.554</v>
      </c>
      <c r="C88" s="136">
        <f>'IDT-1 Calculation'!DG88</f>
        <v>-73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-38.554000000000002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92.433999999999997</v>
      </c>
      <c r="C89" s="136">
        <f>'IDT-1 Calculation'!DG89</f>
        <v>-68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-24.434000000000001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68</v>
      </c>
      <c r="C90" s="136">
        <f>'IDT-1 Calculation'!DG90</f>
        <v>-68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108</v>
      </c>
      <c r="C91" s="136">
        <f>'IDT-1 Calculation'!DG91</f>
        <v>-108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108</v>
      </c>
      <c r="C92" s="136">
        <f>'IDT-1 Calculation'!DG92</f>
        <v>-108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108</v>
      </c>
      <c r="C93" s="136">
        <f>'IDT-1 Calculation'!DG93</f>
        <v>-108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112</v>
      </c>
      <c r="C94" s="136">
        <f>'IDT-1 Calculation'!DG94</f>
        <v>-112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80</v>
      </c>
      <c r="C95" s="136">
        <f>'IDT-1 Calculation'!DG95</f>
        <v>-80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80</v>
      </c>
      <c r="C96" s="136">
        <f>'IDT-1 Calculation'!DG96</f>
        <v>-80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43</v>
      </c>
      <c r="C97" s="136">
        <f>'IDT-1 Calculation'!DG97</f>
        <v>-43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48</v>
      </c>
      <c r="C98" s="149">
        <f>'IDT-1 Calculation'!DG98</f>
        <v>-48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0.43185349999999995</v>
      </c>
      <c r="C99" s="152">
        <f>SUM(C3:C98)/4000</f>
        <v>-0.39400000000000002</v>
      </c>
      <c r="D99" s="152">
        <f>SUM(D3:D98)/4000</f>
        <v>0</v>
      </c>
      <c r="E99" s="152">
        <f>SUM(E3:E98)/4000</f>
        <v>0</v>
      </c>
      <c r="F99" s="152">
        <f>SUM(F3:F98)/4000</f>
        <v>-3.7853500000000005E-2</v>
      </c>
      <c r="G99" s="153">
        <f t="shared" si="1"/>
        <v>-7.6327832942979512E-17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19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160.78489502379924</v>
      </c>
      <c r="L3">
        <v>126.97372062933296</v>
      </c>
      <c r="M3">
        <v>31.8860103626943</v>
      </c>
      <c r="N3">
        <v>51.880483418143541</v>
      </c>
      <c r="O3">
        <v>73.283333333333346</v>
      </c>
      <c r="P3">
        <v>27.534528751022837</v>
      </c>
      <c r="Q3">
        <v>9.5838081671415001</v>
      </c>
      <c r="R3">
        <v>18.615593768328441</v>
      </c>
      <c r="S3">
        <v>11.589686773940345</v>
      </c>
      <c r="T3">
        <v>0</v>
      </c>
      <c r="U3">
        <v>50.06179188799166</v>
      </c>
      <c r="V3">
        <v>6.2596363636363623</v>
      </c>
      <c r="W3">
        <v>13.594172958500671</v>
      </c>
      <c r="X3">
        <v>64.788837165820425</v>
      </c>
      <c r="Y3">
        <v>0</v>
      </c>
      <c r="Z3">
        <v>5.7568579200000007</v>
      </c>
      <c r="AA3">
        <v>18.736272</v>
      </c>
      <c r="AB3">
        <v>17.352844703999999</v>
      </c>
      <c r="AC3">
        <v>12.7643852736</v>
      </c>
      <c r="AD3">
        <v>12.009792239999999</v>
      </c>
      <c r="AE3">
        <v>21.712535395200007</v>
      </c>
      <c r="AF3">
        <v>12.303000000000003</v>
      </c>
      <c r="AG3">
        <v>13.25204304</v>
      </c>
      <c r="AH3">
        <v>61.639699680000014</v>
      </c>
      <c r="AI3">
        <v>1.3977540000000004</v>
      </c>
      <c r="AJ3">
        <v>0</v>
      </c>
      <c r="AK3">
        <v>22.296000000000003</v>
      </c>
      <c r="AL3">
        <v>35.542899999999996</v>
      </c>
      <c r="AM3">
        <v>6.9131360457142863</v>
      </c>
      <c r="AN3">
        <v>0</v>
      </c>
      <c r="AO3">
        <v>10.588233600000001</v>
      </c>
      <c r="AP3">
        <v>4.7822291999999997</v>
      </c>
      <c r="AQ3">
        <v>43.145959999999995</v>
      </c>
      <c r="AR3">
        <v>6.7882752000000002</v>
      </c>
      <c r="AS3">
        <v>14.120402976000001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33.877859206506194</v>
      </c>
      <c r="BB3">
        <f>SUM(B3:AZ3)-BA3</f>
        <v>934.06096067169381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160.78489502379924</v>
      </c>
      <c r="L4">
        <v>126.9737072486418</v>
      </c>
      <c r="M4">
        <v>31.8860103626943</v>
      </c>
      <c r="N4">
        <v>51.880483418143541</v>
      </c>
      <c r="O4">
        <v>73.283333333333346</v>
      </c>
      <c r="P4">
        <v>27.534528751022837</v>
      </c>
      <c r="Q4">
        <v>9.5838081671415001</v>
      </c>
      <c r="R4">
        <v>18.615593768328441</v>
      </c>
      <c r="S4">
        <v>11.589686773940345</v>
      </c>
      <c r="T4">
        <v>0</v>
      </c>
      <c r="U4">
        <v>50.06179188799166</v>
      </c>
      <c r="V4">
        <v>6.2596363636363623</v>
      </c>
      <c r="W4">
        <v>13.594172958500671</v>
      </c>
      <c r="X4">
        <v>64.788837165820425</v>
      </c>
      <c r="Y4">
        <v>0</v>
      </c>
      <c r="Z4">
        <v>5.7568579200000007</v>
      </c>
      <c r="AA4">
        <v>18.736272</v>
      </c>
      <c r="AB4">
        <v>17.352844703999999</v>
      </c>
      <c r="AC4">
        <v>12.7643852736</v>
      </c>
      <c r="AD4">
        <v>12.009792239999999</v>
      </c>
      <c r="AE4">
        <v>21.712535395200007</v>
      </c>
      <c r="AF4">
        <v>12.303000000000003</v>
      </c>
      <c r="AG4">
        <v>13.25204304</v>
      </c>
      <c r="AH4">
        <v>61.639699680000014</v>
      </c>
      <c r="AI4">
        <v>1.3977540000000004</v>
      </c>
      <c r="AJ4">
        <v>0</v>
      </c>
      <c r="AK4">
        <v>22.296000000000003</v>
      </c>
      <c r="AL4">
        <v>35.542899999999996</v>
      </c>
      <c r="AM4">
        <v>6.9131360457142863</v>
      </c>
      <c r="AN4">
        <v>0</v>
      </c>
      <c r="AO4">
        <v>10.588233600000001</v>
      </c>
      <c r="AP4">
        <v>4.7822291999999997</v>
      </c>
      <c r="AQ4">
        <v>43.145959999999995</v>
      </c>
      <c r="AR4">
        <v>6.7882752000000002</v>
      </c>
      <c r="AS4">
        <v>14.120402976000001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33.877858738181978</v>
      </c>
      <c r="BB4">
        <f t="shared" ref="BB4:BB67" si="0">SUM(B4:AZ4)-BA4</f>
        <v>934.06094775932684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160.78965086476691</v>
      </c>
      <c r="L5">
        <v>126.9737072486418</v>
      </c>
      <c r="M5">
        <v>31.8860103626943</v>
      </c>
      <c r="N5">
        <v>51.880483418143541</v>
      </c>
      <c r="O5">
        <v>73.283333333333346</v>
      </c>
      <c r="P5">
        <v>27.534528751022837</v>
      </c>
      <c r="Q5">
        <v>9.5838081671415001</v>
      </c>
      <c r="R5">
        <v>18.615593768328441</v>
      </c>
      <c r="S5">
        <v>11.589686773940345</v>
      </c>
      <c r="T5">
        <v>0</v>
      </c>
      <c r="U5">
        <v>50.06179188799166</v>
      </c>
      <c r="V5">
        <v>6.2596363636363623</v>
      </c>
      <c r="W5">
        <v>13.594172958500671</v>
      </c>
      <c r="X5">
        <v>64.788837165820425</v>
      </c>
      <c r="Y5">
        <v>0</v>
      </c>
      <c r="Z5">
        <v>5.7568579200000007</v>
      </c>
      <c r="AA5">
        <v>18.736272</v>
      </c>
      <c r="AB5">
        <v>17.352844703999999</v>
      </c>
      <c r="AC5">
        <v>12.7643852736</v>
      </c>
      <c r="AD5">
        <v>12.009792239999999</v>
      </c>
      <c r="AE5">
        <v>21.712535395200007</v>
      </c>
      <c r="AF5">
        <v>13.670000000000002</v>
      </c>
      <c r="AG5">
        <v>13.25204304</v>
      </c>
      <c r="AH5">
        <v>61.639699680000014</v>
      </c>
      <c r="AI5">
        <v>1.3977540000000004</v>
      </c>
      <c r="AJ5">
        <v>0</v>
      </c>
      <c r="AK5">
        <v>22.296000000000003</v>
      </c>
      <c r="AL5">
        <v>35.542899999999996</v>
      </c>
      <c r="AM5">
        <v>6.9131360457142863</v>
      </c>
      <c r="AN5">
        <v>0</v>
      </c>
      <c r="AO5">
        <v>10.588233600000001</v>
      </c>
      <c r="AP5">
        <v>4.7259676800000001</v>
      </c>
      <c r="AQ5">
        <v>43.145959999999995</v>
      </c>
      <c r="AR5">
        <v>23.274086399999998</v>
      </c>
      <c r="AS5">
        <v>14.120402976000001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34.500903838817138</v>
      </c>
      <c r="BB5">
        <f t="shared" si="0"/>
        <v>951.23920817965927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160.78965086476691</v>
      </c>
      <c r="L6">
        <v>126.97369287120307</v>
      </c>
      <c r="M6">
        <v>31.8860103626943</v>
      </c>
      <c r="N6">
        <v>51.880483418143541</v>
      </c>
      <c r="O6">
        <v>73.283333333333346</v>
      </c>
      <c r="P6">
        <v>27.534528751022837</v>
      </c>
      <c r="Q6">
        <v>9.5838081671415001</v>
      </c>
      <c r="R6">
        <v>18.615593768328441</v>
      </c>
      <c r="S6">
        <v>11.589686773940345</v>
      </c>
      <c r="T6">
        <v>0</v>
      </c>
      <c r="U6">
        <v>50.06179188799166</v>
      </c>
      <c r="V6">
        <v>6.2596363636363623</v>
      </c>
      <c r="W6">
        <v>13.594172958500671</v>
      </c>
      <c r="X6">
        <v>64.788837165820425</v>
      </c>
      <c r="Y6">
        <v>0</v>
      </c>
      <c r="Z6">
        <v>5.7568579200000007</v>
      </c>
      <c r="AA6">
        <v>18.736272</v>
      </c>
      <c r="AB6">
        <v>17.352844703999999</v>
      </c>
      <c r="AC6">
        <v>12.7643852736</v>
      </c>
      <c r="AD6">
        <v>12.009792239999999</v>
      </c>
      <c r="AE6">
        <v>21.712535395200007</v>
      </c>
      <c r="AF6">
        <v>13.670000000000002</v>
      </c>
      <c r="AG6">
        <v>13.25204304</v>
      </c>
      <c r="AH6">
        <v>51.366416400000006</v>
      </c>
      <c r="AI6">
        <v>1.3977540000000004</v>
      </c>
      <c r="AJ6">
        <v>0</v>
      </c>
      <c r="AK6">
        <v>22.296000000000003</v>
      </c>
      <c r="AL6">
        <v>35.542899999999996</v>
      </c>
      <c r="AM6">
        <v>6.9131360457142863</v>
      </c>
      <c r="AN6">
        <v>0</v>
      </c>
      <c r="AO6">
        <v>10.588233600000001</v>
      </c>
      <c r="AP6">
        <v>4.7259676800000001</v>
      </c>
      <c r="AQ6">
        <v>43.145959999999995</v>
      </c>
      <c r="AR6">
        <v>23.274086399999998</v>
      </c>
      <c r="AS6">
        <v>14.120402976000001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34.141338640406829</v>
      </c>
      <c r="BB6">
        <f t="shared" si="0"/>
        <v>941.32547572063095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160.78965086476691</v>
      </c>
      <c r="L7">
        <v>65.004441104126812</v>
      </c>
      <c r="M7">
        <v>31.8860103626943</v>
      </c>
      <c r="N7">
        <v>51.880483418143541</v>
      </c>
      <c r="O7">
        <v>73.283333333333346</v>
      </c>
      <c r="P7">
        <v>27.534528751022837</v>
      </c>
      <c r="Q7">
        <v>9.5883452252252237</v>
      </c>
      <c r="R7">
        <v>18.613841959334565</v>
      </c>
      <c r="S7">
        <v>11.592351919561246</v>
      </c>
      <c r="T7">
        <v>0</v>
      </c>
      <c r="U7">
        <v>50.06179188799166</v>
      </c>
      <c r="V7">
        <v>6.2596363636363623</v>
      </c>
      <c r="W7">
        <v>13.594172958500671</v>
      </c>
      <c r="X7">
        <v>64.788837165820425</v>
      </c>
      <c r="Y7">
        <v>0</v>
      </c>
      <c r="Z7">
        <v>5.7568579200000007</v>
      </c>
      <c r="AA7">
        <v>18.736272</v>
      </c>
      <c r="AB7">
        <v>17.352844703999999</v>
      </c>
      <c r="AC7">
        <v>12.7643852736</v>
      </c>
      <c r="AD7">
        <v>12.009792239999999</v>
      </c>
      <c r="AE7">
        <v>21.712535395200007</v>
      </c>
      <c r="AF7">
        <v>13.670000000000002</v>
      </c>
      <c r="AG7">
        <v>13.25204304</v>
      </c>
      <c r="AH7">
        <v>51.366416400000006</v>
      </c>
      <c r="AI7">
        <v>1.3977540000000004</v>
      </c>
      <c r="AJ7">
        <v>0</v>
      </c>
      <c r="AK7">
        <v>22.296000000000003</v>
      </c>
      <c r="AL7">
        <v>35.542899999999996</v>
      </c>
      <c r="AM7">
        <v>6.9131360457142863</v>
      </c>
      <c r="AN7">
        <v>0</v>
      </c>
      <c r="AO7">
        <v>10.588233600000001</v>
      </c>
      <c r="AP7">
        <v>4.7259676800000001</v>
      </c>
      <c r="AQ7">
        <v>42.927610000000008</v>
      </c>
      <c r="AR7">
        <v>4.8487680000000006</v>
      </c>
      <c r="AS7">
        <v>5.9081184000000002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31.032646988692743</v>
      </c>
      <c r="BB7">
        <f t="shared" si="0"/>
        <v>855.61441302397941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160.78965086476691</v>
      </c>
      <c r="L8">
        <v>65.004424469645812</v>
      </c>
      <c r="M8">
        <v>31.8860103626943</v>
      </c>
      <c r="N8">
        <v>51.880483418143541</v>
      </c>
      <c r="O8">
        <v>73.283333333333346</v>
      </c>
      <c r="P8">
        <v>27.534528751022837</v>
      </c>
      <c r="Q8">
        <v>9.5883452252252237</v>
      </c>
      <c r="R8">
        <v>18.611286568950042</v>
      </c>
      <c r="S8">
        <v>11.584360248447204</v>
      </c>
      <c r="T8">
        <v>0</v>
      </c>
      <c r="U8">
        <v>50.06179188799166</v>
      </c>
      <c r="V8">
        <v>6.2596363636363623</v>
      </c>
      <c r="W8">
        <v>13.594172958500671</v>
      </c>
      <c r="X8">
        <v>64.788837165820425</v>
      </c>
      <c r="Y8">
        <v>0</v>
      </c>
      <c r="Z8">
        <v>5.7568579200000007</v>
      </c>
      <c r="AA8">
        <v>18.736272</v>
      </c>
      <c r="AB8">
        <v>17.352844703999999</v>
      </c>
      <c r="AC8">
        <v>12.7643852736</v>
      </c>
      <c r="AD8">
        <v>12.009792239999999</v>
      </c>
      <c r="AE8">
        <v>21.712535395200007</v>
      </c>
      <c r="AF8">
        <v>13.670000000000002</v>
      </c>
      <c r="AG8">
        <v>13.25204304</v>
      </c>
      <c r="AH8">
        <v>37.640977200000002</v>
      </c>
      <c r="AI8">
        <v>1.3977540000000004</v>
      </c>
      <c r="AJ8">
        <v>0</v>
      </c>
      <c r="AK8">
        <v>22.296000000000003</v>
      </c>
      <c r="AL8">
        <v>35.542899999999996</v>
      </c>
      <c r="AM8">
        <v>6.9131360457142863</v>
      </c>
      <c r="AN8">
        <v>0</v>
      </c>
      <c r="AO8">
        <v>10.588233600000001</v>
      </c>
      <c r="AP8">
        <v>4.7259676800000001</v>
      </c>
      <c r="AQ8">
        <v>32.359470000000002</v>
      </c>
      <c r="AR8">
        <v>4.8487680000000006</v>
      </c>
      <c r="AS8">
        <v>5.021900640000001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30.150983926533439</v>
      </c>
      <c r="BB8">
        <f t="shared" si="0"/>
        <v>831.30571543015913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160.78965086476691</v>
      </c>
      <c r="L9">
        <v>65.004407070370192</v>
      </c>
      <c r="M9">
        <v>31.8860103626943</v>
      </c>
      <c r="N9">
        <v>51.880483418143541</v>
      </c>
      <c r="O9">
        <v>73.283333333333346</v>
      </c>
      <c r="P9">
        <v>27.534528751022837</v>
      </c>
      <c r="Q9">
        <v>9.5883452252252237</v>
      </c>
      <c r="R9">
        <v>18.611286568950042</v>
      </c>
      <c r="S9">
        <v>11.584360248447204</v>
      </c>
      <c r="T9">
        <v>0</v>
      </c>
      <c r="U9">
        <v>50.06179188799166</v>
      </c>
      <c r="V9">
        <v>6.2596363636363623</v>
      </c>
      <c r="W9">
        <v>13.594172958500671</v>
      </c>
      <c r="X9">
        <v>64.788837165820425</v>
      </c>
      <c r="Y9">
        <v>0</v>
      </c>
      <c r="Z9">
        <v>5.7568579200000007</v>
      </c>
      <c r="AA9">
        <v>18.736272</v>
      </c>
      <c r="AB9">
        <v>17.352844703999999</v>
      </c>
      <c r="AC9">
        <v>12.7643852736</v>
      </c>
      <c r="AD9">
        <v>12.009792239999999</v>
      </c>
      <c r="AE9">
        <v>21.712535395200007</v>
      </c>
      <c r="AF9">
        <v>13.670000000000002</v>
      </c>
      <c r="AG9">
        <v>13.25204304</v>
      </c>
      <c r="AH9">
        <v>37.640977200000002</v>
      </c>
      <c r="AI9">
        <v>1.3977540000000004</v>
      </c>
      <c r="AJ9">
        <v>0</v>
      </c>
      <c r="AK9">
        <v>22.296000000000003</v>
      </c>
      <c r="AL9">
        <v>35.542899999999996</v>
      </c>
      <c r="AM9">
        <v>6.9131360457142863</v>
      </c>
      <c r="AN9">
        <v>0</v>
      </c>
      <c r="AO9">
        <v>10.588233600000001</v>
      </c>
      <c r="AP9">
        <v>4.7259676800000001</v>
      </c>
      <c r="AQ9">
        <v>32.359470000000002</v>
      </c>
      <c r="AR9">
        <v>4.8487680000000006</v>
      </c>
      <c r="AS9">
        <v>5.021900640000001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30.150983317558794</v>
      </c>
      <c r="BB9">
        <f t="shared" si="0"/>
        <v>831.30569863985806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160.78965086476691</v>
      </c>
      <c r="L10">
        <v>65.004369756292448</v>
      </c>
      <c r="M10">
        <v>31.8860103626943</v>
      </c>
      <c r="N10">
        <v>51.880483418143541</v>
      </c>
      <c r="O10">
        <v>73.283333333333346</v>
      </c>
      <c r="P10">
        <v>27.534528751022837</v>
      </c>
      <c r="Q10">
        <v>9.5883452252252237</v>
      </c>
      <c r="R10">
        <v>18.611286568950042</v>
      </c>
      <c r="S10">
        <v>11.584360248447204</v>
      </c>
      <c r="T10">
        <v>0</v>
      </c>
      <c r="U10">
        <v>50.06179188799166</v>
      </c>
      <c r="V10">
        <v>6.2596363636363623</v>
      </c>
      <c r="W10">
        <v>13.594172958500671</v>
      </c>
      <c r="X10">
        <v>64.788837165820425</v>
      </c>
      <c r="Y10">
        <v>0</v>
      </c>
      <c r="Z10">
        <v>5.7568579200000007</v>
      </c>
      <c r="AA10">
        <v>18.736272</v>
      </c>
      <c r="AB10">
        <v>17.352844703999999</v>
      </c>
      <c r="AC10">
        <v>12.7643852736</v>
      </c>
      <c r="AD10">
        <v>12.009792239999999</v>
      </c>
      <c r="AE10">
        <v>21.712535395200007</v>
      </c>
      <c r="AF10">
        <v>13.670000000000002</v>
      </c>
      <c r="AG10">
        <v>13.25204304</v>
      </c>
      <c r="AH10">
        <v>37.640977200000002</v>
      </c>
      <c r="AI10">
        <v>1.3977540000000004</v>
      </c>
      <c r="AJ10">
        <v>0</v>
      </c>
      <c r="AK10">
        <v>22.296000000000003</v>
      </c>
      <c r="AL10">
        <v>35.542899999999996</v>
      </c>
      <c r="AM10">
        <v>6.9131360457142863</v>
      </c>
      <c r="AN10">
        <v>0</v>
      </c>
      <c r="AO10">
        <v>10.588233600000001</v>
      </c>
      <c r="AP10">
        <v>4.7259676800000001</v>
      </c>
      <c r="AQ10">
        <v>21.572979999999998</v>
      </c>
      <c r="AR10">
        <v>4.8487680000000006</v>
      </c>
      <c r="AS10">
        <v>5.021900640000001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29.773454861566069</v>
      </c>
      <c r="BB10">
        <f t="shared" si="0"/>
        <v>820.89669978177312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160.78524910977609</v>
      </c>
      <c r="L11">
        <v>65.004349717268369</v>
      </c>
      <c r="M11">
        <v>31.8860103626943</v>
      </c>
      <c r="N11">
        <v>51.880483418143541</v>
      </c>
      <c r="O11">
        <v>73.283333333333346</v>
      </c>
      <c r="P11">
        <v>27.534528751022837</v>
      </c>
      <c r="Q11">
        <v>9.5838081671415001</v>
      </c>
      <c r="R11">
        <v>18.615593768328441</v>
      </c>
      <c r="S11">
        <v>11.589686773940345</v>
      </c>
      <c r="T11">
        <v>0</v>
      </c>
      <c r="U11">
        <v>50.06179188799166</v>
      </c>
      <c r="V11">
        <v>6.2596363636363623</v>
      </c>
      <c r="W11">
        <v>15.275218266825489</v>
      </c>
      <c r="X11">
        <v>64.788837165820425</v>
      </c>
      <c r="Y11">
        <v>0</v>
      </c>
      <c r="Z11">
        <v>2.8784289600000004</v>
      </c>
      <c r="AA11">
        <v>18.736272</v>
      </c>
      <c r="AB11">
        <v>17.352844703999999</v>
      </c>
      <c r="AC11">
        <v>12.7643852736</v>
      </c>
      <c r="AD11">
        <v>12.009792239999999</v>
      </c>
      <c r="AE11">
        <v>21.712535395200007</v>
      </c>
      <c r="AF11">
        <v>13.670000000000002</v>
      </c>
      <c r="AG11">
        <v>13.25204304</v>
      </c>
      <c r="AH11">
        <v>37.640977200000002</v>
      </c>
      <c r="AI11">
        <v>1.3977540000000004</v>
      </c>
      <c r="AJ11">
        <v>0</v>
      </c>
      <c r="AK11">
        <v>22.296000000000003</v>
      </c>
      <c r="AL11">
        <v>35.542899999999996</v>
      </c>
      <c r="AM11">
        <v>6.9131360457142863</v>
      </c>
      <c r="AN11">
        <v>0</v>
      </c>
      <c r="AO11">
        <v>10.588233600000001</v>
      </c>
      <c r="AP11">
        <v>4.7259676800000001</v>
      </c>
      <c r="AQ11">
        <v>21.572979999999998</v>
      </c>
      <c r="AR11">
        <v>6.7882752000000002</v>
      </c>
      <c r="AS11">
        <v>5.021900640000001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29.799453253373386</v>
      </c>
      <c r="BB11">
        <f t="shared" si="0"/>
        <v>821.61349981106366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160.78524910977609</v>
      </c>
      <c r="L12">
        <v>65.004328663623482</v>
      </c>
      <c r="M12">
        <v>31.8860103626943</v>
      </c>
      <c r="N12">
        <v>51.880483418143541</v>
      </c>
      <c r="O12">
        <v>73.283333333333346</v>
      </c>
      <c r="P12">
        <v>27.534528751022837</v>
      </c>
      <c r="Q12">
        <v>9.5838081671415001</v>
      </c>
      <c r="R12">
        <v>18.615593768328441</v>
      </c>
      <c r="S12">
        <v>11.589686773940345</v>
      </c>
      <c r="T12">
        <v>0</v>
      </c>
      <c r="U12">
        <v>50.06179188799166</v>
      </c>
      <c r="V12">
        <v>6.2596363636363623</v>
      </c>
      <c r="W12">
        <v>15.275218266825489</v>
      </c>
      <c r="X12">
        <v>64.788837165820425</v>
      </c>
      <c r="Y12">
        <v>0</v>
      </c>
      <c r="Z12">
        <v>2.8784289600000004</v>
      </c>
      <c r="AA12">
        <v>18.736272</v>
      </c>
      <c r="AB12">
        <v>17.352844703999999</v>
      </c>
      <c r="AC12">
        <v>11.185545599999999</v>
      </c>
      <c r="AD12">
        <v>12.009792239999999</v>
      </c>
      <c r="AE12">
        <v>21.712535395200007</v>
      </c>
      <c r="AF12">
        <v>13.670000000000002</v>
      </c>
      <c r="AG12">
        <v>13.25204304</v>
      </c>
      <c r="AH12">
        <v>37.640977200000002</v>
      </c>
      <c r="AI12">
        <v>1.3977540000000004</v>
      </c>
      <c r="AJ12">
        <v>0</v>
      </c>
      <c r="AK12">
        <v>22.296000000000003</v>
      </c>
      <c r="AL12">
        <v>35.542899999999996</v>
      </c>
      <c r="AM12">
        <v>6.9131360457142863</v>
      </c>
      <c r="AN12">
        <v>0</v>
      </c>
      <c r="AO12">
        <v>10.588233600000001</v>
      </c>
      <c r="AP12">
        <v>4.7259676800000001</v>
      </c>
      <c r="AQ12">
        <v>10.786489999999999</v>
      </c>
      <c r="AR12">
        <v>6.7882752000000002</v>
      </c>
      <c r="AS12">
        <v>5.021900640000001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29.36666610089582</v>
      </c>
      <c r="BB12">
        <f t="shared" si="0"/>
        <v>809.68093623629613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160.78524910977609</v>
      </c>
      <c r="L13">
        <v>65.004328663623482</v>
      </c>
      <c r="M13">
        <v>31.8860103626943</v>
      </c>
      <c r="N13">
        <v>51.880483418143541</v>
      </c>
      <c r="O13">
        <v>73.283333333333346</v>
      </c>
      <c r="P13">
        <v>27.534528751022837</v>
      </c>
      <c r="Q13">
        <v>9.5838081671415001</v>
      </c>
      <c r="R13">
        <v>18.615593768328441</v>
      </c>
      <c r="S13">
        <v>11.589686773940345</v>
      </c>
      <c r="T13">
        <v>0</v>
      </c>
      <c r="U13">
        <v>50.06179188799166</v>
      </c>
      <c r="V13">
        <v>6.2596363636363623</v>
      </c>
      <c r="W13">
        <v>15.275218266825489</v>
      </c>
      <c r="X13">
        <v>64.788837165820425</v>
      </c>
      <c r="Y13">
        <v>0</v>
      </c>
      <c r="Z13">
        <v>2.8784289600000004</v>
      </c>
      <c r="AA13">
        <v>18.736272</v>
      </c>
      <c r="AB13">
        <v>17.352844703999999</v>
      </c>
      <c r="AC13">
        <v>8.5010146560000006</v>
      </c>
      <c r="AD13">
        <v>12.009792239999999</v>
      </c>
      <c r="AE13">
        <v>21.712535395200007</v>
      </c>
      <c r="AF13">
        <v>13.670000000000002</v>
      </c>
      <c r="AG13">
        <v>13.25204304</v>
      </c>
      <c r="AH13">
        <v>37.640977200000002</v>
      </c>
      <c r="AI13">
        <v>1.3977540000000004</v>
      </c>
      <c r="AJ13">
        <v>0</v>
      </c>
      <c r="AK13">
        <v>22.296000000000003</v>
      </c>
      <c r="AL13">
        <v>35.542899999999996</v>
      </c>
      <c r="AM13">
        <v>6.9131360457142863</v>
      </c>
      <c r="AN13">
        <v>0</v>
      </c>
      <c r="AO13">
        <v>10.588233600000001</v>
      </c>
      <c r="AP13">
        <v>4.7259676800000001</v>
      </c>
      <c r="AQ13">
        <v>10.786489999999999</v>
      </c>
      <c r="AR13">
        <v>6.7882752000000002</v>
      </c>
      <c r="AS13">
        <v>5.021900640000001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29.272707605695821</v>
      </c>
      <c r="BB13">
        <f t="shared" si="0"/>
        <v>807.09036378749624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160.78524910977609</v>
      </c>
      <c r="L14">
        <v>65.004283187797057</v>
      </c>
      <c r="M14">
        <v>31.8860103626943</v>
      </c>
      <c r="N14">
        <v>51.880483418143541</v>
      </c>
      <c r="O14">
        <v>73.283333333333346</v>
      </c>
      <c r="P14">
        <v>27.534528751022837</v>
      </c>
      <c r="Q14">
        <v>9.5838081671415001</v>
      </c>
      <c r="R14">
        <v>18.615593768328441</v>
      </c>
      <c r="S14">
        <v>11.589686773940345</v>
      </c>
      <c r="T14">
        <v>0</v>
      </c>
      <c r="U14">
        <v>50.06179188799166</v>
      </c>
      <c r="V14">
        <v>6.2596363636363623</v>
      </c>
      <c r="W14">
        <v>15.275218266825489</v>
      </c>
      <c r="X14">
        <v>64.788837165820425</v>
      </c>
      <c r="Y14">
        <v>0</v>
      </c>
      <c r="Z14">
        <v>2.8784289600000004</v>
      </c>
      <c r="AA14">
        <v>18.736272</v>
      </c>
      <c r="AB14">
        <v>17.352844703999999</v>
      </c>
      <c r="AC14">
        <v>8.5010146560000006</v>
      </c>
      <c r="AD14">
        <v>12.009792239999999</v>
      </c>
      <c r="AE14">
        <v>21.712535395200007</v>
      </c>
      <c r="AF14">
        <v>13.670000000000002</v>
      </c>
      <c r="AG14">
        <v>13.25204304</v>
      </c>
      <c r="AH14">
        <v>37.640977200000002</v>
      </c>
      <c r="AI14">
        <v>1.3977540000000004</v>
      </c>
      <c r="AJ14">
        <v>0</v>
      </c>
      <c r="AK14">
        <v>22.296000000000003</v>
      </c>
      <c r="AL14">
        <v>35.542899999999996</v>
      </c>
      <c r="AM14">
        <v>6.9131360457142863</v>
      </c>
      <c r="AN14">
        <v>0</v>
      </c>
      <c r="AO14">
        <v>10.588233600000001</v>
      </c>
      <c r="AP14">
        <v>4.7259676800000001</v>
      </c>
      <c r="AQ14">
        <v>10.786489999999999</v>
      </c>
      <c r="AR14">
        <v>6.7882752000000002</v>
      </c>
      <c r="AS14">
        <v>5.021900640000001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29.272706014041894</v>
      </c>
      <c r="BB14">
        <f t="shared" si="0"/>
        <v>807.0903199033238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114.98843115910728</v>
      </c>
      <c r="L15">
        <v>65.004258581040801</v>
      </c>
      <c r="M15">
        <v>31.8860103626943</v>
      </c>
      <c r="N15">
        <v>51.880483418143541</v>
      </c>
      <c r="O15">
        <v>73.283333333333346</v>
      </c>
      <c r="P15">
        <v>27.534528751022837</v>
      </c>
      <c r="Q15">
        <v>9.5838081671415001</v>
      </c>
      <c r="R15">
        <v>18.615593768328441</v>
      </c>
      <c r="S15">
        <v>11.589686773940345</v>
      </c>
      <c r="T15">
        <v>0</v>
      </c>
      <c r="U15">
        <v>50.06179188799166</v>
      </c>
      <c r="V15">
        <v>6.2596363636363623</v>
      </c>
      <c r="W15">
        <v>15.275218266825489</v>
      </c>
      <c r="X15">
        <v>64.788837165820425</v>
      </c>
      <c r="Y15">
        <v>0</v>
      </c>
      <c r="Z15">
        <v>2.8784289600000004</v>
      </c>
      <c r="AA15">
        <v>18.736272</v>
      </c>
      <c r="AB15">
        <v>17.352844703999999</v>
      </c>
      <c r="AC15">
        <v>8.5010146560000006</v>
      </c>
      <c r="AD15">
        <v>12.009792239999999</v>
      </c>
      <c r="AE15">
        <v>21.712535395200007</v>
      </c>
      <c r="AF15">
        <v>13.670000000000002</v>
      </c>
      <c r="AG15">
        <v>13.25204304</v>
      </c>
      <c r="AH15">
        <v>37.640977200000002</v>
      </c>
      <c r="AI15">
        <v>1.3977540000000004</v>
      </c>
      <c r="AJ15">
        <v>0</v>
      </c>
      <c r="AK15">
        <v>22.296000000000003</v>
      </c>
      <c r="AL15">
        <v>35.542899999999996</v>
      </c>
      <c r="AM15">
        <v>6.9131360457142863</v>
      </c>
      <c r="AN15">
        <v>0</v>
      </c>
      <c r="AO15">
        <v>10.588233600000001</v>
      </c>
      <c r="AP15">
        <v>4.7822291999999997</v>
      </c>
      <c r="AQ15">
        <v>10.786489999999999</v>
      </c>
      <c r="AR15">
        <v>6.7882752000000002</v>
      </c>
      <c r="AS15">
        <v>5.021900640000001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27.671785897332008</v>
      </c>
      <c r="BB15">
        <f t="shared" si="0"/>
        <v>762.9506589826085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100.63003365053979</v>
      </c>
      <c r="L16">
        <v>66.414816885505061</v>
      </c>
      <c r="M16">
        <v>31.8860103626943</v>
      </c>
      <c r="N16">
        <v>51.880483418143541</v>
      </c>
      <c r="O16">
        <v>73.283333333333346</v>
      </c>
      <c r="P16">
        <v>27.534528751022837</v>
      </c>
      <c r="Q16">
        <v>9.5838081671415001</v>
      </c>
      <c r="R16">
        <v>18.615593768328441</v>
      </c>
      <c r="S16">
        <v>11.589686773940345</v>
      </c>
      <c r="T16">
        <v>0</v>
      </c>
      <c r="U16">
        <v>50.06179188799166</v>
      </c>
      <c r="V16">
        <v>6.2596363636363623</v>
      </c>
      <c r="W16">
        <v>15.275218266825489</v>
      </c>
      <c r="X16">
        <v>64.788837165820425</v>
      </c>
      <c r="Y16">
        <v>0</v>
      </c>
      <c r="Z16">
        <v>2.8784289600000004</v>
      </c>
      <c r="AA16">
        <v>18.736272</v>
      </c>
      <c r="AB16">
        <v>17.352844703999999</v>
      </c>
      <c r="AC16">
        <v>8.5010146560000006</v>
      </c>
      <c r="AD16">
        <v>12.009792239999999</v>
      </c>
      <c r="AE16">
        <v>21.712535395200007</v>
      </c>
      <c r="AF16">
        <v>13.670000000000002</v>
      </c>
      <c r="AG16">
        <v>13.25204304</v>
      </c>
      <c r="AH16">
        <v>37.640977200000002</v>
      </c>
      <c r="AI16">
        <v>1.3977540000000004</v>
      </c>
      <c r="AJ16">
        <v>0</v>
      </c>
      <c r="AK16">
        <v>22.296000000000003</v>
      </c>
      <c r="AL16">
        <v>35.542899999999996</v>
      </c>
      <c r="AM16">
        <v>6.9131360457142863</v>
      </c>
      <c r="AN16">
        <v>0</v>
      </c>
      <c r="AO16">
        <v>10.588233600000001</v>
      </c>
      <c r="AP16">
        <v>4.7822291999999997</v>
      </c>
      <c r="AQ16">
        <v>10.786489999999999</v>
      </c>
      <c r="AR16">
        <v>6.7882752000000002</v>
      </c>
      <c r="AS16">
        <v>5.021900640000001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27.218611458140856</v>
      </c>
      <c r="BB16">
        <f t="shared" si="0"/>
        <v>750.45599421769634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101.0992124940239</v>
      </c>
      <c r="L17">
        <v>66.414816885505061</v>
      </c>
      <c r="M17">
        <v>31.8860103626943</v>
      </c>
      <c r="N17">
        <v>51.880483418143541</v>
      </c>
      <c r="O17">
        <v>73.283333333333346</v>
      </c>
      <c r="P17">
        <v>27.534528751022837</v>
      </c>
      <c r="Q17">
        <v>9.5830016826923075</v>
      </c>
      <c r="R17">
        <v>18.618407618476304</v>
      </c>
      <c r="S17">
        <v>11.585717162032598</v>
      </c>
      <c r="T17">
        <v>0</v>
      </c>
      <c r="U17">
        <v>50.06179188799166</v>
      </c>
      <c r="V17">
        <v>6.2596363636363623</v>
      </c>
      <c r="W17">
        <v>15.275218266825489</v>
      </c>
      <c r="X17">
        <v>64.788837165820425</v>
      </c>
      <c r="Y17">
        <v>0</v>
      </c>
      <c r="Z17">
        <v>2.8784289600000004</v>
      </c>
      <c r="AA17">
        <v>18.736272</v>
      </c>
      <c r="AB17">
        <v>17.352844703999999</v>
      </c>
      <c r="AC17">
        <v>8.5010146560000006</v>
      </c>
      <c r="AD17">
        <v>12.009792239999999</v>
      </c>
      <c r="AE17">
        <v>21.712535395200007</v>
      </c>
      <c r="AF17">
        <v>13.670000000000002</v>
      </c>
      <c r="AG17">
        <v>13.25204304</v>
      </c>
      <c r="AH17">
        <v>37.640977200000002</v>
      </c>
      <c r="AI17">
        <v>6.1501176000000006</v>
      </c>
      <c r="AJ17">
        <v>0</v>
      </c>
      <c r="AK17">
        <v>22.296000000000003</v>
      </c>
      <c r="AL17">
        <v>35.542899999999996</v>
      </c>
      <c r="AM17">
        <v>6.9131360457142863</v>
      </c>
      <c r="AN17">
        <v>0</v>
      </c>
      <c r="AO17">
        <v>10.588233600000001</v>
      </c>
      <c r="AP17">
        <v>4.7822291999999997</v>
      </c>
      <c r="AQ17">
        <v>10.786489999999999</v>
      </c>
      <c r="AR17">
        <v>6.7882752000000002</v>
      </c>
      <c r="AS17">
        <v>5.021900640000001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27.401296383930955</v>
      </c>
      <c r="BB17">
        <f t="shared" si="0"/>
        <v>755.49288948918149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92.991052860750671</v>
      </c>
      <c r="L18">
        <v>66.414816885505061</v>
      </c>
      <c r="M18">
        <v>31.8860103626943</v>
      </c>
      <c r="N18">
        <v>51.880483418143541</v>
      </c>
      <c r="O18">
        <v>73.283333333333346</v>
      </c>
      <c r="P18">
        <v>27.534528751022837</v>
      </c>
      <c r="Q18">
        <v>9.5830016826923075</v>
      </c>
      <c r="R18">
        <v>18.618407618476304</v>
      </c>
      <c r="S18">
        <v>11.585717162032598</v>
      </c>
      <c r="T18">
        <v>0</v>
      </c>
      <c r="U18">
        <v>50.06179188799166</v>
      </c>
      <c r="V18">
        <v>6.2596363636363623</v>
      </c>
      <c r="W18">
        <v>15.275218266825489</v>
      </c>
      <c r="X18">
        <v>64.788837165820425</v>
      </c>
      <c r="Y18">
        <v>0</v>
      </c>
      <c r="Z18">
        <v>2.8784289600000004</v>
      </c>
      <c r="AA18">
        <v>18.736272</v>
      </c>
      <c r="AB18">
        <v>17.352844703999999</v>
      </c>
      <c r="AC18">
        <v>8.5010146560000006</v>
      </c>
      <c r="AD18">
        <v>12.009792239999999</v>
      </c>
      <c r="AE18">
        <v>21.712535395200007</v>
      </c>
      <c r="AF18">
        <v>13.670000000000002</v>
      </c>
      <c r="AG18">
        <v>13.25204304</v>
      </c>
      <c r="AH18">
        <v>37.640977200000002</v>
      </c>
      <c r="AI18">
        <v>6.1501176000000006</v>
      </c>
      <c r="AJ18">
        <v>0</v>
      </c>
      <c r="AK18">
        <v>22.296000000000003</v>
      </c>
      <c r="AL18">
        <v>35.542899999999996</v>
      </c>
      <c r="AM18">
        <v>6.9131360457142863</v>
      </c>
      <c r="AN18">
        <v>0</v>
      </c>
      <c r="AO18">
        <v>10.588233600000001</v>
      </c>
      <c r="AP18">
        <v>4.7822291999999997</v>
      </c>
      <c r="AQ18">
        <v>10.786489999999999</v>
      </c>
      <c r="AR18">
        <v>6.7882752000000002</v>
      </c>
      <c r="AS18">
        <v>5.021900640000001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27.117510796766396</v>
      </c>
      <c r="BB18">
        <f t="shared" si="0"/>
        <v>747.66851544307281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98.620367537003162</v>
      </c>
      <c r="L19">
        <v>66.414816885505061</v>
      </c>
      <c r="M19">
        <v>31.8860103626943</v>
      </c>
      <c r="N19">
        <v>51.880483418143541</v>
      </c>
      <c r="O19">
        <v>73.283333333333346</v>
      </c>
      <c r="P19">
        <v>27.534528751022837</v>
      </c>
      <c r="Q19">
        <v>9.5830016826923075</v>
      </c>
      <c r="R19">
        <v>18.618407618476304</v>
      </c>
      <c r="S19">
        <v>11.585717162032598</v>
      </c>
      <c r="T19">
        <v>0</v>
      </c>
      <c r="U19">
        <v>50.06179188799166</v>
      </c>
      <c r="V19">
        <v>6.2596363636363623</v>
      </c>
      <c r="W19">
        <v>15.275218266825489</v>
      </c>
      <c r="X19">
        <v>64.788837165820425</v>
      </c>
      <c r="Y19">
        <v>0</v>
      </c>
      <c r="Z19">
        <v>2.8784289600000004</v>
      </c>
      <c r="AA19">
        <v>18.736272</v>
      </c>
      <c r="AB19">
        <v>11.568563136000002</v>
      </c>
      <c r="AC19">
        <v>8.5010146560000006</v>
      </c>
      <c r="AD19">
        <v>12.009792239999999</v>
      </c>
      <c r="AE19">
        <v>21.712535395200007</v>
      </c>
      <c r="AF19">
        <v>13.670000000000002</v>
      </c>
      <c r="AG19">
        <v>13.25204304</v>
      </c>
      <c r="AH19">
        <v>37.640977200000002</v>
      </c>
      <c r="AI19">
        <v>6.1501176000000006</v>
      </c>
      <c r="AJ19">
        <v>0</v>
      </c>
      <c r="AK19">
        <v>22.296000000000003</v>
      </c>
      <c r="AL19">
        <v>35.542899999999996</v>
      </c>
      <c r="AM19">
        <v>6.9131360457142863</v>
      </c>
      <c r="AN19">
        <v>0</v>
      </c>
      <c r="AO19">
        <v>10.588233600000001</v>
      </c>
      <c r="AP19">
        <v>4.7822291999999997</v>
      </c>
      <c r="AQ19">
        <v>10.786489999999999</v>
      </c>
      <c r="AR19">
        <v>6.7882752000000002</v>
      </c>
      <c r="AS19">
        <v>5.021900640000001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27.112087131235228</v>
      </c>
      <c r="BB19">
        <f t="shared" si="0"/>
        <v>747.51897221685635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98.47930735930737</v>
      </c>
      <c r="L20">
        <v>66.414816885505061</v>
      </c>
      <c r="M20">
        <v>31.8860103626943</v>
      </c>
      <c r="N20">
        <v>51.880483418143541</v>
      </c>
      <c r="O20">
        <v>73.283333333333346</v>
      </c>
      <c r="P20">
        <v>27.534528751022837</v>
      </c>
      <c r="Q20">
        <v>9.5830016826923075</v>
      </c>
      <c r="R20">
        <v>18.618407618476304</v>
      </c>
      <c r="S20">
        <v>11.585717162032598</v>
      </c>
      <c r="T20">
        <v>0</v>
      </c>
      <c r="U20">
        <v>50.06179188799166</v>
      </c>
      <c r="V20">
        <v>6.2596363636363623</v>
      </c>
      <c r="W20">
        <v>15.275218266825489</v>
      </c>
      <c r="X20">
        <v>64.788837165820425</v>
      </c>
      <c r="Y20">
        <v>0</v>
      </c>
      <c r="Z20">
        <v>2.8784289600000004</v>
      </c>
      <c r="AA20">
        <v>18.736272</v>
      </c>
      <c r="AB20">
        <v>11.568563136000002</v>
      </c>
      <c r="AC20">
        <v>8.5010146560000006</v>
      </c>
      <c r="AD20">
        <v>12.009792239999999</v>
      </c>
      <c r="AE20">
        <v>21.712535395200007</v>
      </c>
      <c r="AF20">
        <v>13.670000000000002</v>
      </c>
      <c r="AG20">
        <v>13.25204304</v>
      </c>
      <c r="AH20">
        <v>37.640977200000002</v>
      </c>
      <c r="AI20">
        <v>6.1501176000000006</v>
      </c>
      <c r="AJ20">
        <v>0</v>
      </c>
      <c r="AK20">
        <v>22.296000000000003</v>
      </c>
      <c r="AL20">
        <v>35.542899999999996</v>
      </c>
      <c r="AM20">
        <v>6.9131360457142863</v>
      </c>
      <c r="AN20">
        <v>0</v>
      </c>
      <c r="AO20">
        <v>10.588233600000001</v>
      </c>
      <c r="AP20">
        <v>4.7822291999999997</v>
      </c>
      <c r="AQ20">
        <v>10.786489999999999</v>
      </c>
      <c r="AR20">
        <v>6.7882752000000002</v>
      </c>
      <c r="AS20">
        <v>5.021900640000001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27.107150025015898</v>
      </c>
      <c r="BB20">
        <f t="shared" si="0"/>
        <v>747.38284914537996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102.18929587712208</v>
      </c>
      <c r="L21">
        <v>65.782397789983278</v>
      </c>
      <c r="M21">
        <v>31.8860103626943</v>
      </c>
      <c r="N21">
        <v>51.880483418143541</v>
      </c>
      <c r="O21">
        <v>73.283333333333346</v>
      </c>
      <c r="P21">
        <v>27.534528751022837</v>
      </c>
      <c r="Q21">
        <v>9.5830016826923075</v>
      </c>
      <c r="R21">
        <v>18.618407618476304</v>
      </c>
      <c r="S21">
        <v>11.585717162032598</v>
      </c>
      <c r="T21">
        <v>0</v>
      </c>
      <c r="U21">
        <v>50.06179188799166</v>
      </c>
      <c r="V21">
        <v>6.2596363636363623</v>
      </c>
      <c r="W21">
        <v>15.275218266825489</v>
      </c>
      <c r="X21">
        <v>64.788837165820425</v>
      </c>
      <c r="Y21">
        <v>0</v>
      </c>
      <c r="Z21">
        <v>2.8784289600000004</v>
      </c>
      <c r="AA21">
        <v>18.736272</v>
      </c>
      <c r="AB21">
        <v>11.568563136000002</v>
      </c>
      <c r="AC21">
        <v>4.2505073280000003</v>
      </c>
      <c r="AD21">
        <v>12.009792239999999</v>
      </c>
      <c r="AE21">
        <v>21.712535395200007</v>
      </c>
      <c r="AF21">
        <v>13.670000000000002</v>
      </c>
      <c r="AG21">
        <v>13.25204304</v>
      </c>
      <c r="AH21">
        <v>37.640977200000002</v>
      </c>
      <c r="AI21">
        <v>1.3977540000000004</v>
      </c>
      <c r="AJ21">
        <v>0</v>
      </c>
      <c r="AK21">
        <v>22.296000000000003</v>
      </c>
      <c r="AL21">
        <v>35.542899999999996</v>
      </c>
      <c r="AM21">
        <v>6.9131360457142863</v>
      </c>
      <c r="AN21">
        <v>0</v>
      </c>
      <c r="AO21">
        <v>10.588233600000001</v>
      </c>
      <c r="AP21">
        <v>4.7822291999999997</v>
      </c>
      <c r="AQ21">
        <v>10.786489999999999</v>
      </c>
      <c r="AR21">
        <v>6.7882752000000002</v>
      </c>
      <c r="AS21">
        <v>5.021900640000001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26.899764580187977</v>
      </c>
      <c r="BB21">
        <f t="shared" si="0"/>
        <v>741.66493308450072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108.05035173160175</v>
      </c>
      <c r="L22">
        <v>65.782397789983278</v>
      </c>
      <c r="M22">
        <v>31.8860103626943</v>
      </c>
      <c r="N22">
        <v>51.880483418143541</v>
      </c>
      <c r="O22">
        <v>73.283333333333346</v>
      </c>
      <c r="P22">
        <v>27.534528751022837</v>
      </c>
      <c r="Q22">
        <v>9.5830016826923075</v>
      </c>
      <c r="R22">
        <v>18.618407618476304</v>
      </c>
      <c r="S22">
        <v>11.585717162032598</v>
      </c>
      <c r="T22">
        <v>0</v>
      </c>
      <c r="U22">
        <v>50.06179188799166</v>
      </c>
      <c r="V22">
        <v>6.2596363636363623</v>
      </c>
      <c r="W22">
        <v>15.275218266825489</v>
      </c>
      <c r="X22">
        <v>64.788837165820425</v>
      </c>
      <c r="Y22">
        <v>0</v>
      </c>
      <c r="Z22">
        <v>2.8784289600000004</v>
      </c>
      <c r="AA22">
        <v>18.736272</v>
      </c>
      <c r="AB22">
        <v>11.568563136000002</v>
      </c>
      <c r="AC22">
        <v>4.2505073280000003</v>
      </c>
      <c r="AD22">
        <v>12.009792239999999</v>
      </c>
      <c r="AE22">
        <v>21.712535395200007</v>
      </c>
      <c r="AF22">
        <v>13.670000000000002</v>
      </c>
      <c r="AG22">
        <v>13.25204304</v>
      </c>
      <c r="AH22">
        <v>37.640977200000002</v>
      </c>
      <c r="AI22">
        <v>1.3977540000000004</v>
      </c>
      <c r="AJ22">
        <v>0</v>
      </c>
      <c r="AK22">
        <v>22.296000000000003</v>
      </c>
      <c r="AL22">
        <v>35.542899999999996</v>
      </c>
      <c r="AM22">
        <v>6.9131360457142863</v>
      </c>
      <c r="AN22">
        <v>0</v>
      </c>
      <c r="AO22">
        <v>10.588233600000001</v>
      </c>
      <c r="AP22">
        <v>4.7822291999999997</v>
      </c>
      <c r="AQ22">
        <v>10.786489999999999</v>
      </c>
      <c r="AR22">
        <v>6.7882752000000002</v>
      </c>
      <c r="AS22">
        <v>5.021900640000001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27.104901535094768</v>
      </c>
      <c r="BB22">
        <f t="shared" si="0"/>
        <v>747.32085198407356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160.78528745247149</v>
      </c>
      <c r="L23">
        <v>66.57184755264764</v>
      </c>
      <c r="M23">
        <v>31.8860103626943</v>
      </c>
      <c r="N23">
        <v>51.880483418143541</v>
      </c>
      <c r="O23">
        <v>73.283333333333346</v>
      </c>
      <c r="P23">
        <v>27.534528751022837</v>
      </c>
      <c r="Q23">
        <v>9.5838081671415001</v>
      </c>
      <c r="R23">
        <v>18.615593768328441</v>
      </c>
      <c r="S23">
        <v>11.589686773940345</v>
      </c>
      <c r="T23">
        <v>0</v>
      </c>
      <c r="U23">
        <v>50.06179188799166</v>
      </c>
      <c r="V23">
        <v>6.2596363636363623</v>
      </c>
      <c r="W23">
        <v>15.275218266825489</v>
      </c>
      <c r="X23">
        <v>64.788837165820425</v>
      </c>
      <c r="Y23">
        <v>0</v>
      </c>
      <c r="Z23">
        <v>5.7568579200000007</v>
      </c>
      <c r="AA23">
        <v>18.736272</v>
      </c>
      <c r="AB23">
        <v>11.568563136000002</v>
      </c>
      <c r="AC23">
        <v>4.2505073280000003</v>
      </c>
      <c r="AD23">
        <v>12.009792239999999</v>
      </c>
      <c r="AE23">
        <v>21.712535395200007</v>
      </c>
      <c r="AF23">
        <v>13.670000000000002</v>
      </c>
      <c r="AG23">
        <v>13.25204304</v>
      </c>
      <c r="AH23">
        <v>37.640977200000002</v>
      </c>
      <c r="AI23">
        <v>1.3977540000000004</v>
      </c>
      <c r="AJ23">
        <v>0</v>
      </c>
      <c r="AK23">
        <v>22.296000000000003</v>
      </c>
      <c r="AL23">
        <v>35.542899999999996</v>
      </c>
      <c r="AM23">
        <v>6.9131360457142863</v>
      </c>
      <c r="AN23">
        <v>0</v>
      </c>
      <c r="AO23">
        <v>10.588233600000001</v>
      </c>
      <c r="AP23">
        <v>4.7822291999999997</v>
      </c>
      <c r="AQ23">
        <v>10.786489999999999</v>
      </c>
      <c r="AR23">
        <v>6.7882752000000002</v>
      </c>
      <c r="AS23">
        <v>5.021900640000001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29.079069142430093</v>
      </c>
      <c r="BB23">
        <f t="shared" si="0"/>
        <v>801.75146106648151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160.78528745247149</v>
      </c>
      <c r="L24">
        <v>66.57184755264764</v>
      </c>
      <c r="M24">
        <v>31.8860103626943</v>
      </c>
      <c r="N24">
        <v>51.880483418143541</v>
      </c>
      <c r="O24">
        <v>73.283333333333346</v>
      </c>
      <c r="P24">
        <v>27.534528751022837</v>
      </c>
      <c r="Q24">
        <v>9.5838081671415001</v>
      </c>
      <c r="R24">
        <v>18.615593768328441</v>
      </c>
      <c r="S24">
        <v>11.589686773940345</v>
      </c>
      <c r="T24">
        <v>0</v>
      </c>
      <c r="U24">
        <v>50.06179188799166</v>
      </c>
      <c r="V24">
        <v>6.2596363636363623</v>
      </c>
      <c r="W24">
        <v>15.275218266825489</v>
      </c>
      <c r="X24">
        <v>64.788837165820425</v>
      </c>
      <c r="Y24">
        <v>0</v>
      </c>
      <c r="Z24">
        <v>5.7568579200000007</v>
      </c>
      <c r="AA24">
        <v>18.736272</v>
      </c>
      <c r="AB24">
        <v>11.568563136000002</v>
      </c>
      <c r="AC24">
        <v>4.2505073280000003</v>
      </c>
      <c r="AD24">
        <v>12.009792239999999</v>
      </c>
      <c r="AE24">
        <v>21.712535395200007</v>
      </c>
      <c r="AF24">
        <v>13.670000000000002</v>
      </c>
      <c r="AG24">
        <v>13.25204304</v>
      </c>
      <c r="AH24">
        <v>37.640977200000002</v>
      </c>
      <c r="AI24">
        <v>1.3977540000000004</v>
      </c>
      <c r="AJ24">
        <v>0</v>
      </c>
      <c r="AK24">
        <v>22.296000000000003</v>
      </c>
      <c r="AL24">
        <v>35.542899999999996</v>
      </c>
      <c r="AM24">
        <v>6.9131360457142863</v>
      </c>
      <c r="AN24">
        <v>0</v>
      </c>
      <c r="AO24">
        <v>10.588233600000001</v>
      </c>
      <c r="AP24">
        <v>4.7822291999999997</v>
      </c>
      <c r="AQ24">
        <v>21.572979999999998</v>
      </c>
      <c r="AR24">
        <v>6.7882752000000002</v>
      </c>
      <c r="AS24">
        <v>5.021900640000001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29.456596292430092</v>
      </c>
      <c r="BB24">
        <f t="shared" si="0"/>
        <v>812.16042391648159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160.78489502379924</v>
      </c>
      <c r="L25">
        <v>64.994962332850008</v>
      </c>
      <c r="M25">
        <v>31.8860103626943</v>
      </c>
      <c r="N25">
        <v>51.880483418143541</v>
      </c>
      <c r="O25">
        <v>73.283333333333346</v>
      </c>
      <c r="P25">
        <v>27.534528751022837</v>
      </c>
      <c r="Q25">
        <v>9.5838081671415001</v>
      </c>
      <c r="R25">
        <v>18.615593768328441</v>
      </c>
      <c r="S25">
        <v>11.589686773940345</v>
      </c>
      <c r="T25">
        <v>0</v>
      </c>
      <c r="U25">
        <v>50.06179188799166</v>
      </c>
      <c r="V25">
        <v>6.2596363636363623</v>
      </c>
      <c r="W25">
        <v>15.275218266825489</v>
      </c>
      <c r="X25">
        <v>64.788837165820425</v>
      </c>
      <c r="Y25">
        <v>0</v>
      </c>
      <c r="Z25">
        <v>5.7568579200000007</v>
      </c>
      <c r="AA25">
        <v>18.736272</v>
      </c>
      <c r="AB25">
        <v>11.568563136000002</v>
      </c>
      <c r="AC25">
        <v>4.2505073280000003</v>
      </c>
      <c r="AD25">
        <v>12.009792239999999</v>
      </c>
      <c r="AE25">
        <v>21.712535395200007</v>
      </c>
      <c r="AF25">
        <v>13.670000000000002</v>
      </c>
      <c r="AG25">
        <v>13.25204304</v>
      </c>
      <c r="AH25">
        <v>37.640977200000002</v>
      </c>
      <c r="AI25">
        <v>1.3977540000000004</v>
      </c>
      <c r="AJ25">
        <v>0</v>
      </c>
      <c r="AK25">
        <v>22.296000000000003</v>
      </c>
      <c r="AL25">
        <v>35.542899999999996</v>
      </c>
      <c r="AM25">
        <v>6.9131360457142863</v>
      </c>
      <c r="AN25">
        <v>0</v>
      </c>
      <c r="AO25">
        <v>10.588233600000001</v>
      </c>
      <c r="AP25">
        <v>4.1633524800000004</v>
      </c>
      <c r="AQ25">
        <v>32.359470000000002</v>
      </c>
      <c r="AR25">
        <v>23.274086399999998</v>
      </c>
      <c r="AS25">
        <v>5.021900640000001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30.334261310684823</v>
      </c>
      <c r="BB25">
        <f t="shared" si="0"/>
        <v>836.35890572975688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160.78489502379924</v>
      </c>
      <c r="L26">
        <v>65.003640878177038</v>
      </c>
      <c r="M26">
        <v>31.8860103626943</v>
      </c>
      <c r="N26">
        <v>51.880483418143541</v>
      </c>
      <c r="O26">
        <v>73.283333333333346</v>
      </c>
      <c r="P26">
        <v>27.534528751022837</v>
      </c>
      <c r="Q26">
        <v>9.5838081671415001</v>
      </c>
      <c r="R26">
        <v>18.615593768328441</v>
      </c>
      <c r="S26">
        <v>11.589686773940345</v>
      </c>
      <c r="T26">
        <v>0</v>
      </c>
      <c r="U26">
        <v>50.06179188799166</v>
      </c>
      <c r="V26">
        <v>6.2596363636363623</v>
      </c>
      <c r="W26">
        <v>15.275218266825489</v>
      </c>
      <c r="X26">
        <v>64.788837165820425</v>
      </c>
      <c r="Y26">
        <v>0</v>
      </c>
      <c r="Z26">
        <v>5.7568579200000007</v>
      </c>
      <c r="AA26">
        <v>18.736272</v>
      </c>
      <c r="AB26">
        <v>5.7842815679999999</v>
      </c>
      <c r="AC26">
        <v>4.2505073280000003</v>
      </c>
      <c r="AD26">
        <v>12.009792239999999</v>
      </c>
      <c r="AE26">
        <v>21.712535395200007</v>
      </c>
      <c r="AF26">
        <v>13.670000000000002</v>
      </c>
      <c r="AG26">
        <v>13.25204304</v>
      </c>
      <c r="AH26">
        <v>37.640977200000002</v>
      </c>
      <c r="AI26">
        <v>1.3977540000000004</v>
      </c>
      <c r="AJ26">
        <v>0</v>
      </c>
      <c r="AK26">
        <v>22.296000000000003</v>
      </c>
      <c r="AL26">
        <v>35.542899999999996</v>
      </c>
      <c r="AM26">
        <v>6.9131360457142863</v>
      </c>
      <c r="AN26">
        <v>0</v>
      </c>
      <c r="AO26">
        <v>10.588233600000001</v>
      </c>
      <c r="AP26">
        <v>4.1633524800000004</v>
      </c>
      <c r="AQ26">
        <v>32.359470000000002</v>
      </c>
      <c r="AR26">
        <v>23.274086399999998</v>
      </c>
      <c r="AS26">
        <v>5.021900640000001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30.132114924172782</v>
      </c>
      <c r="BB26">
        <f t="shared" si="0"/>
        <v>830.78544909359596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160.78489502379924</v>
      </c>
      <c r="L27">
        <v>126.9720478391242</v>
      </c>
      <c r="M27">
        <v>31.8860103626943</v>
      </c>
      <c r="N27">
        <v>51.880483418143541</v>
      </c>
      <c r="O27">
        <v>73.283333333333346</v>
      </c>
      <c r="P27">
        <v>27.534528751022837</v>
      </c>
      <c r="Q27">
        <v>9.5838081671415001</v>
      </c>
      <c r="R27">
        <v>18.615593768328441</v>
      </c>
      <c r="S27">
        <v>11.589686773940345</v>
      </c>
      <c r="T27">
        <v>0</v>
      </c>
      <c r="U27">
        <v>51.05718693558098</v>
      </c>
      <c r="V27">
        <v>6.2596363636363623</v>
      </c>
      <c r="W27">
        <v>15.275218266825489</v>
      </c>
      <c r="X27">
        <v>64.788837165820425</v>
      </c>
      <c r="Y27">
        <v>0</v>
      </c>
      <c r="Z27">
        <v>5.7568579200000007</v>
      </c>
      <c r="AA27">
        <v>18.736272</v>
      </c>
      <c r="AB27">
        <v>5.7842815679999999</v>
      </c>
      <c r="AC27">
        <v>4.2505073280000003</v>
      </c>
      <c r="AD27">
        <v>12.009792239999999</v>
      </c>
      <c r="AE27">
        <v>21.712535395200007</v>
      </c>
      <c r="AF27">
        <v>13.670000000000002</v>
      </c>
      <c r="AG27">
        <v>13.25204304</v>
      </c>
      <c r="AH27">
        <v>37.640977200000002</v>
      </c>
      <c r="AI27">
        <v>7.2683208000000006</v>
      </c>
      <c r="AJ27">
        <v>0</v>
      </c>
      <c r="AK27">
        <v>22.296000000000003</v>
      </c>
      <c r="AL27">
        <v>35.542899999999996</v>
      </c>
      <c r="AM27">
        <v>6.9131360457142863</v>
      </c>
      <c r="AN27">
        <v>0</v>
      </c>
      <c r="AO27">
        <v>10.588233600000001</v>
      </c>
      <c r="AP27">
        <v>4.1633524800000004</v>
      </c>
      <c r="AQ27">
        <v>32.359470000000002</v>
      </c>
      <c r="AR27">
        <v>4.8487680000000006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31.720664988693162</v>
      </c>
      <c r="BB27">
        <f t="shared" si="0"/>
        <v>874.5840487976119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160.78489502379924</v>
      </c>
      <c r="L28">
        <v>126.9720478391242</v>
      </c>
      <c r="M28">
        <v>31.8860103626943</v>
      </c>
      <c r="N28">
        <v>51.880483418143541</v>
      </c>
      <c r="O28">
        <v>73.283333333333346</v>
      </c>
      <c r="P28">
        <v>27.534528751022837</v>
      </c>
      <c r="Q28">
        <v>9.5838081671415001</v>
      </c>
      <c r="R28">
        <v>18.615593768328441</v>
      </c>
      <c r="S28">
        <v>11.589686773940345</v>
      </c>
      <c r="T28">
        <v>0</v>
      </c>
      <c r="U28">
        <v>51.05718693558098</v>
      </c>
      <c r="V28">
        <v>6.2596363636363623</v>
      </c>
      <c r="W28">
        <v>15.275218266825489</v>
      </c>
      <c r="X28">
        <v>64.788837165820425</v>
      </c>
      <c r="Y28">
        <v>0</v>
      </c>
      <c r="Z28">
        <v>5.7568579200000007</v>
      </c>
      <c r="AA28">
        <v>18.736272</v>
      </c>
      <c r="AB28">
        <v>5.7842815679999999</v>
      </c>
      <c r="AC28">
        <v>4.2505073280000003</v>
      </c>
      <c r="AD28">
        <v>12.009792239999999</v>
      </c>
      <c r="AE28">
        <v>21.712535395200007</v>
      </c>
      <c r="AF28">
        <v>13.670000000000002</v>
      </c>
      <c r="AG28">
        <v>13.25204304</v>
      </c>
      <c r="AH28">
        <v>37.640977200000002</v>
      </c>
      <c r="AI28">
        <v>21.469501440000005</v>
      </c>
      <c r="AJ28">
        <v>0</v>
      </c>
      <c r="AK28">
        <v>22.296000000000003</v>
      </c>
      <c r="AL28">
        <v>43.344999999999992</v>
      </c>
      <c r="AM28">
        <v>6.9131360457142863</v>
      </c>
      <c r="AN28">
        <v>0</v>
      </c>
      <c r="AO28">
        <v>10.588233600000001</v>
      </c>
      <c r="AP28">
        <v>4.1633524800000004</v>
      </c>
      <c r="AQ28">
        <v>43.145959999999995</v>
      </c>
      <c r="AR28">
        <v>4.8487680000000006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32.868306961093147</v>
      </c>
      <c r="BB28">
        <f t="shared" si="0"/>
        <v>906.226177465212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160.78489502379924</v>
      </c>
      <c r="L29">
        <v>126.9720478391242</v>
      </c>
      <c r="M29">
        <v>31.8860103626943</v>
      </c>
      <c r="N29">
        <v>51.880483418143541</v>
      </c>
      <c r="O29">
        <v>73.283333333333346</v>
      </c>
      <c r="P29">
        <v>27.534528751022837</v>
      </c>
      <c r="Q29">
        <v>9.5838081671415001</v>
      </c>
      <c r="R29">
        <v>18.615593768328441</v>
      </c>
      <c r="S29">
        <v>11.589686773940345</v>
      </c>
      <c r="T29">
        <v>0</v>
      </c>
      <c r="U29">
        <v>51.05718693558098</v>
      </c>
      <c r="V29">
        <v>6.2596363636363623</v>
      </c>
      <c r="W29">
        <v>15.275218266825489</v>
      </c>
      <c r="X29">
        <v>64.788837165820425</v>
      </c>
      <c r="Y29">
        <v>0</v>
      </c>
      <c r="Z29">
        <v>5.7568579200000007</v>
      </c>
      <c r="AA29">
        <v>18.736272</v>
      </c>
      <c r="AB29">
        <v>5.7842815679999999</v>
      </c>
      <c r="AC29">
        <v>4.2505073280000003</v>
      </c>
      <c r="AD29">
        <v>12.009792239999999</v>
      </c>
      <c r="AE29">
        <v>21.712535395200007</v>
      </c>
      <c r="AF29">
        <v>13.670000000000002</v>
      </c>
      <c r="AG29">
        <v>13.25204304</v>
      </c>
      <c r="AH29">
        <v>37.640977200000002</v>
      </c>
      <c r="AI29">
        <v>21.469501440000005</v>
      </c>
      <c r="AJ29">
        <v>0</v>
      </c>
      <c r="AK29">
        <v>22.296000000000003</v>
      </c>
      <c r="AL29">
        <v>59.816099999999985</v>
      </c>
      <c r="AM29">
        <v>6.9131360457142863</v>
      </c>
      <c r="AN29">
        <v>0</v>
      </c>
      <c r="AO29">
        <v>10.588233600000001</v>
      </c>
      <c r="AP29">
        <v>4.1633524800000004</v>
      </c>
      <c r="AQ29">
        <v>43.145959999999995</v>
      </c>
      <c r="AR29">
        <v>6.7882752000000002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33.512678213093146</v>
      </c>
      <c r="BB29">
        <f t="shared" si="0"/>
        <v>923.99241341321203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160.78489502379924</v>
      </c>
      <c r="L30">
        <v>126.9720478391242</v>
      </c>
      <c r="M30">
        <v>31.8860103626943</v>
      </c>
      <c r="N30">
        <v>51.880483418143541</v>
      </c>
      <c r="O30">
        <v>73.283333333333346</v>
      </c>
      <c r="P30">
        <v>27.534528751022837</v>
      </c>
      <c r="Q30">
        <v>9.5838081671415001</v>
      </c>
      <c r="R30">
        <v>18.615593768328441</v>
      </c>
      <c r="S30">
        <v>11.589686773940345</v>
      </c>
      <c r="T30">
        <v>0</v>
      </c>
      <c r="U30">
        <v>51.05718693558098</v>
      </c>
      <c r="V30">
        <v>6.2596363636363623</v>
      </c>
      <c r="W30">
        <v>15.275218266825489</v>
      </c>
      <c r="X30">
        <v>64.788837165820425</v>
      </c>
      <c r="Y30">
        <v>0</v>
      </c>
      <c r="Z30">
        <v>5.7568579200000007</v>
      </c>
      <c r="AA30">
        <v>18.736272</v>
      </c>
      <c r="AB30">
        <v>5.7842815679999999</v>
      </c>
      <c r="AC30">
        <v>4.2505073280000003</v>
      </c>
      <c r="AD30">
        <v>12.009792239999999</v>
      </c>
      <c r="AE30">
        <v>21.712535395200007</v>
      </c>
      <c r="AF30">
        <v>13.670000000000002</v>
      </c>
      <c r="AG30">
        <v>13.25204304</v>
      </c>
      <c r="AH30">
        <v>37.640977200000002</v>
      </c>
      <c r="AI30">
        <v>21.469501440000005</v>
      </c>
      <c r="AJ30">
        <v>0</v>
      </c>
      <c r="AK30">
        <v>22.296000000000003</v>
      </c>
      <c r="AL30">
        <v>59.816099999999985</v>
      </c>
      <c r="AM30">
        <v>6.9131360457142863</v>
      </c>
      <c r="AN30">
        <v>0</v>
      </c>
      <c r="AO30">
        <v>10.588233600000001</v>
      </c>
      <c r="AP30">
        <v>4.1633524800000004</v>
      </c>
      <c r="AQ30">
        <v>43.145959999999995</v>
      </c>
      <c r="AR30">
        <v>6.7882752000000002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33.512678213093146</v>
      </c>
      <c r="BB30">
        <f t="shared" si="0"/>
        <v>923.99241341321203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160.78489502379924</v>
      </c>
      <c r="L31">
        <v>126.9720478391242</v>
      </c>
      <c r="M31">
        <v>31.8860103626943</v>
      </c>
      <c r="N31">
        <v>51.880483418143541</v>
      </c>
      <c r="O31">
        <v>73.283333333333346</v>
      </c>
      <c r="P31">
        <v>27.534528751022837</v>
      </c>
      <c r="Q31">
        <v>9.5838081671415001</v>
      </c>
      <c r="R31">
        <v>18.615593768328441</v>
      </c>
      <c r="S31">
        <v>11.589686773940345</v>
      </c>
      <c r="T31">
        <v>0</v>
      </c>
      <c r="U31">
        <v>51.760255515633823</v>
      </c>
      <c r="V31">
        <v>6.2596363636363623</v>
      </c>
      <c r="W31">
        <v>15.275218266825489</v>
      </c>
      <c r="X31">
        <v>64.788837165820425</v>
      </c>
      <c r="Y31">
        <v>0</v>
      </c>
      <c r="Z31">
        <v>5.7568579200000007</v>
      </c>
      <c r="AA31">
        <v>18.736272</v>
      </c>
      <c r="AB31">
        <v>5.7842815679999999</v>
      </c>
      <c r="AC31">
        <v>4.2505073280000003</v>
      </c>
      <c r="AD31">
        <v>12.009792239999999</v>
      </c>
      <c r="AE31">
        <v>21.712535395200007</v>
      </c>
      <c r="AF31">
        <v>13.670000000000002</v>
      </c>
      <c r="AG31">
        <v>13.25204304</v>
      </c>
      <c r="AH31">
        <v>37.640977200000002</v>
      </c>
      <c r="AI31">
        <v>21.469501440000005</v>
      </c>
      <c r="AJ31">
        <v>0</v>
      </c>
      <c r="AK31">
        <v>22.296000000000003</v>
      </c>
      <c r="AL31">
        <v>59.816099999999985</v>
      </c>
      <c r="AM31">
        <v>6.9131360457142863</v>
      </c>
      <c r="AN31">
        <v>0</v>
      </c>
      <c r="AO31">
        <v>10.588233600000001</v>
      </c>
      <c r="AP31">
        <v>4.1633524800000004</v>
      </c>
      <c r="AQ31">
        <v>43.145959999999995</v>
      </c>
      <c r="AR31">
        <v>6.7882752000000002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33.537285613395007</v>
      </c>
      <c r="BB31">
        <f t="shared" si="0"/>
        <v>924.67087459296306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160.78489502379924</v>
      </c>
      <c r="L32">
        <v>126.97287392180095</v>
      </c>
      <c r="M32">
        <v>31.8860103626943</v>
      </c>
      <c r="N32">
        <v>51.880483418143541</v>
      </c>
      <c r="O32">
        <v>73.283333333333346</v>
      </c>
      <c r="P32">
        <v>27.534528751022837</v>
      </c>
      <c r="Q32">
        <v>9.5838081671415001</v>
      </c>
      <c r="R32">
        <v>18.615593768328441</v>
      </c>
      <c r="S32">
        <v>11.589686773940345</v>
      </c>
      <c r="T32">
        <v>0</v>
      </c>
      <c r="U32">
        <v>51.760255515633823</v>
      </c>
      <c r="V32">
        <v>6.2596363636363623</v>
      </c>
      <c r="W32">
        <v>15.275218266825489</v>
      </c>
      <c r="X32">
        <v>64.788837165820425</v>
      </c>
      <c r="Y32">
        <v>0</v>
      </c>
      <c r="Z32">
        <v>5.7568579200000007</v>
      </c>
      <c r="AA32">
        <v>18.736272</v>
      </c>
      <c r="AB32">
        <v>5.7842815679999999</v>
      </c>
      <c r="AC32">
        <v>4.2505073280000003</v>
      </c>
      <c r="AD32">
        <v>12.009792239999999</v>
      </c>
      <c r="AE32">
        <v>21.712535395200007</v>
      </c>
      <c r="AF32">
        <v>13.670000000000002</v>
      </c>
      <c r="AG32">
        <v>13.25204304</v>
      </c>
      <c r="AH32">
        <v>37.640977200000002</v>
      </c>
      <c r="AI32">
        <v>21.469501440000005</v>
      </c>
      <c r="AJ32">
        <v>0</v>
      </c>
      <c r="AK32">
        <v>22.296000000000003</v>
      </c>
      <c r="AL32">
        <v>59.816099999999985</v>
      </c>
      <c r="AM32">
        <v>6.9131360457142863</v>
      </c>
      <c r="AN32">
        <v>0</v>
      </c>
      <c r="AO32">
        <v>10.588233600000001</v>
      </c>
      <c r="AP32">
        <v>4.1633524800000004</v>
      </c>
      <c r="AQ32">
        <v>43.145959999999995</v>
      </c>
      <c r="AR32">
        <v>6.7882752000000002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33.53731453278737</v>
      </c>
      <c r="BB32">
        <f t="shared" si="0"/>
        <v>924.67167175624752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160.78984824070483</v>
      </c>
      <c r="L33">
        <v>131.57483565562956</v>
      </c>
      <c r="M33">
        <v>31.8860103626943</v>
      </c>
      <c r="N33">
        <v>51.880483418143541</v>
      </c>
      <c r="O33">
        <v>73.283333333333346</v>
      </c>
      <c r="P33">
        <v>27.534528751022837</v>
      </c>
      <c r="Q33">
        <v>9.5838081671415001</v>
      </c>
      <c r="R33">
        <v>18.615593768328441</v>
      </c>
      <c r="S33">
        <v>11.589686773940345</v>
      </c>
      <c r="T33">
        <v>0</v>
      </c>
      <c r="U33">
        <v>51.760255515633823</v>
      </c>
      <c r="V33">
        <v>6.2596363636363623</v>
      </c>
      <c r="W33">
        <v>15.275218266825489</v>
      </c>
      <c r="X33">
        <v>64.788837165820425</v>
      </c>
      <c r="Y33">
        <v>0</v>
      </c>
      <c r="Z33">
        <v>5.7568579200000007</v>
      </c>
      <c r="AA33">
        <v>18.736272</v>
      </c>
      <c r="AB33">
        <v>5.7842815679999999</v>
      </c>
      <c r="AC33">
        <v>4.2505073280000003</v>
      </c>
      <c r="AD33">
        <v>12.009792239999999</v>
      </c>
      <c r="AE33">
        <v>21.712535395200007</v>
      </c>
      <c r="AF33">
        <v>13.670000000000002</v>
      </c>
      <c r="AG33">
        <v>13.25204304</v>
      </c>
      <c r="AH33">
        <v>37.640977200000002</v>
      </c>
      <c r="AI33">
        <v>21.469501440000005</v>
      </c>
      <c r="AJ33">
        <v>0</v>
      </c>
      <c r="AK33">
        <v>22.296000000000003</v>
      </c>
      <c r="AL33">
        <v>59.816099999999985</v>
      </c>
      <c r="AM33">
        <v>6.9131360457142863</v>
      </c>
      <c r="AN33">
        <v>0</v>
      </c>
      <c r="AO33">
        <v>10.588233600000001</v>
      </c>
      <c r="AP33">
        <v>4.1633524800000004</v>
      </c>
      <c r="AQ33">
        <v>43.145959999999995</v>
      </c>
      <c r="AR33">
        <v>6.7882752000000002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33.698556022553184</v>
      </c>
      <c r="BB33">
        <f t="shared" si="0"/>
        <v>929.11734521721587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160.79069795619614</v>
      </c>
      <c r="L34">
        <v>126.97299544098959</v>
      </c>
      <c r="M34">
        <v>31.8860103626943</v>
      </c>
      <c r="N34">
        <v>51.880483418143541</v>
      </c>
      <c r="O34">
        <v>73.283333333333346</v>
      </c>
      <c r="P34">
        <v>27.534528751022837</v>
      </c>
      <c r="Q34">
        <v>9.582855207706201</v>
      </c>
      <c r="R34">
        <v>18.615146253385497</v>
      </c>
      <c r="S34">
        <v>11.592659287776707</v>
      </c>
      <c r="T34">
        <v>0</v>
      </c>
      <c r="U34">
        <v>51.760255515633823</v>
      </c>
      <c r="V34">
        <v>6.4458702291666672</v>
      </c>
      <c r="W34">
        <v>15.279609567358426</v>
      </c>
      <c r="X34">
        <v>64.788837165820425</v>
      </c>
      <c r="Y34">
        <v>0</v>
      </c>
      <c r="Z34">
        <v>5.7568579200000007</v>
      </c>
      <c r="AA34">
        <v>18.736272</v>
      </c>
      <c r="AB34">
        <v>5.7842815679999999</v>
      </c>
      <c r="AC34">
        <v>4.2505073280000003</v>
      </c>
      <c r="AD34">
        <v>12.009792239999999</v>
      </c>
      <c r="AE34">
        <v>21.712535395200007</v>
      </c>
      <c r="AF34">
        <v>13.670000000000002</v>
      </c>
      <c r="AG34">
        <v>13.25204304</v>
      </c>
      <c r="AH34">
        <v>37.640977200000002</v>
      </c>
      <c r="AI34">
        <v>6.7092191999999988</v>
      </c>
      <c r="AJ34">
        <v>0</v>
      </c>
      <c r="AK34">
        <v>22.296000000000003</v>
      </c>
      <c r="AL34">
        <v>59.816099999999985</v>
      </c>
      <c r="AM34">
        <v>6.9131360457142863</v>
      </c>
      <c r="AN34">
        <v>0</v>
      </c>
      <c r="AO34">
        <v>10.588233600000001</v>
      </c>
      <c r="AP34">
        <v>4.1633524800000004</v>
      </c>
      <c r="AQ34">
        <v>43.145959999999995</v>
      </c>
      <c r="AR34">
        <v>6.7882752000000002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33.027637923461846</v>
      </c>
      <c r="BB34">
        <f t="shared" si="0"/>
        <v>910.61918778267989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160.79069795619614</v>
      </c>
      <c r="L35">
        <v>67.357687724515628</v>
      </c>
      <c r="M35">
        <v>31.8860103626943</v>
      </c>
      <c r="N35">
        <v>51.880483418143541</v>
      </c>
      <c r="O35">
        <v>73.283333333333346</v>
      </c>
      <c r="P35">
        <v>27.534528751022837</v>
      </c>
      <c r="Q35">
        <v>9.582855207706201</v>
      </c>
      <c r="R35">
        <v>18.615146253385497</v>
      </c>
      <c r="S35">
        <v>11.592659287776707</v>
      </c>
      <c r="T35">
        <v>0</v>
      </c>
      <c r="U35">
        <v>51.760255515633823</v>
      </c>
      <c r="V35">
        <v>6.2581111111111118</v>
      </c>
      <c r="W35">
        <v>15.279609567358426</v>
      </c>
      <c r="X35">
        <v>64.788837165820425</v>
      </c>
      <c r="Y35">
        <v>0</v>
      </c>
      <c r="Z35">
        <v>5.7568579200000007</v>
      </c>
      <c r="AA35">
        <v>18.736272</v>
      </c>
      <c r="AB35">
        <v>5.7842815679999999</v>
      </c>
      <c r="AC35">
        <v>4.2505073280000003</v>
      </c>
      <c r="AD35">
        <v>12.009792239999999</v>
      </c>
      <c r="AE35">
        <v>21.712535395200007</v>
      </c>
      <c r="AF35">
        <v>13.670000000000002</v>
      </c>
      <c r="AG35">
        <v>13.25204304</v>
      </c>
      <c r="AH35">
        <v>37.640977200000002</v>
      </c>
      <c r="AI35">
        <v>1.3977540000000004</v>
      </c>
      <c r="AJ35">
        <v>0</v>
      </c>
      <c r="AK35">
        <v>22.296000000000003</v>
      </c>
      <c r="AL35">
        <v>43.344999999999992</v>
      </c>
      <c r="AM35">
        <v>6.9131360457142863</v>
      </c>
      <c r="AN35">
        <v>0</v>
      </c>
      <c r="AO35">
        <v>10.588233600000001</v>
      </c>
      <c r="AP35">
        <v>4.1633524800000004</v>
      </c>
      <c r="AQ35">
        <v>43.145959999999995</v>
      </c>
      <c r="AR35">
        <v>6.7882752000000002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30.172141641107665</v>
      </c>
      <c r="BB35">
        <f t="shared" si="0"/>
        <v>831.88905203050444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160.79069795619614</v>
      </c>
      <c r="L36">
        <v>67.357272918331716</v>
      </c>
      <c r="M36">
        <v>31.8860103626943</v>
      </c>
      <c r="N36">
        <v>51.880483418143541</v>
      </c>
      <c r="O36">
        <v>73.283333333333346</v>
      </c>
      <c r="P36">
        <v>27.534528751022837</v>
      </c>
      <c r="Q36">
        <v>9.582855207706201</v>
      </c>
      <c r="R36">
        <v>18.615146253385497</v>
      </c>
      <c r="S36">
        <v>11.592659287776707</v>
      </c>
      <c r="T36">
        <v>0</v>
      </c>
      <c r="U36">
        <v>51.760255515633823</v>
      </c>
      <c r="V36">
        <v>6.2581111111111118</v>
      </c>
      <c r="W36">
        <v>15.279609567358426</v>
      </c>
      <c r="X36">
        <v>64.788837165820425</v>
      </c>
      <c r="Y36">
        <v>0</v>
      </c>
      <c r="Z36">
        <v>5.7568579200000007</v>
      </c>
      <c r="AA36">
        <v>18.736272</v>
      </c>
      <c r="AB36">
        <v>5.7842815679999999</v>
      </c>
      <c r="AC36">
        <v>4.2505073280000003</v>
      </c>
      <c r="AD36">
        <v>12.009792239999999</v>
      </c>
      <c r="AE36">
        <v>21.712535395200007</v>
      </c>
      <c r="AF36">
        <v>13.670000000000002</v>
      </c>
      <c r="AG36">
        <v>13.25204304</v>
      </c>
      <c r="AH36">
        <v>37.640977200000002</v>
      </c>
      <c r="AI36">
        <v>1.3977540000000004</v>
      </c>
      <c r="AJ36">
        <v>0</v>
      </c>
      <c r="AK36">
        <v>22.296000000000003</v>
      </c>
      <c r="AL36">
        <v>26.006999999999994</v>
      </c>
      <c r="AM36">
        <v>6.9131360457142863</v>
      </c>
      <c r="AN36">
        <v>0</v>
      </c>
      <c r="AO36">
        <v>10.588233600000001</v>
      </c>
      <c r="AP36">
        <v>4.1633524800000004</v>
      </c>
      <c r="AQ36">
        <v>43.145959999999995</v>
      </c>
      <c r="AR36">
        <v>6.7882752000000002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29.565297104820694</v>
      </c>
      <c r="BB36">
        <f t="shared" si="0"/>
        <v>815.15748176060742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160.79069795619614</v>
      </c>
      <c r="L37">
        <v>67.357272918331716</v>
      </c>
      <c r="M37">
        <v>31.8860103626943</v>
      </c>
      <c r="N37">
        <v>51.880483418143541</v>
      </c>
      <c r="O37">
        <v>73.283333333333346</v>
      </c>
      <c r="P37">
        <v>27.534528751022837</v>
      </c>
      <c r="Q37">
        <v>9.582855207706201</v>
      </c>
      <c r="R37">
        <v>18.615146253385497</v>
      </c>
      <c r="S37">
        <v>11.592659287776707</v>
      </c>
      <c r="T37">
        <v>0</v>
      </c>
      <c r="U37">
        <v>51.760255515633823</v>
      </c>
      <c r="V37">
        <v>6.2581111111111118</v>
      </c>
      <c r="W37">
        <v>15.279609567358426</v>
      </c>
      <c r="X37">
        <v>64.787564498397046</v>
      </c>
      <c r="Y37">
        <v>0</v>
      </c>
      <c r="Z37">
        <v>5.7568579200000007</v>
      </c>
      <c r="AA37">
        <v>18.736272</v>
      </c>
      <c r="AB37">
        <v>5.7842815679999999</v>
      </c>
      <c r="AC37">
        <v>4.2505073280000003</v>
      </c>
      <c r="AD37">
        <v>12.009792239999999</v>
      </c>
      <c r="AE37">
        <v>21.712535395200007</v>
      </c>
      <c r="AF37">
        <v>13.670000000000002</v>
      </c>
      <c r="AG37">
        <v>13.25204304</v>
      </c>
      <c r="AH37">
        <v>37.640977200000002</v>
      </c>
      <c r="AI37">
        <v>1.3977540000000004</v>
      </c>
      <c r="AJ37">
        <v>0</v>
      </c>
      <c r="AK37">
        <v>22.296000000000003</v>
      </c>
      <c r="AL37">
        <v>26.006999999999994</v>
      </c>
      <c r="AM37">
        <v>6.9131360457142863</v>
      </c>
      <c r="AN37">
        <v>0</v>
      </c>
      <c r="AO37">
        <v>10.588233600000001</v>
      </c>
      <c r="AP37">
        <v>4.1633524800000004</v>
      </c>
      <c r="AQ37">
        <v>43.145959999999995</v>
      </c>
      <c r="AR37">
        <v>23.274086399999998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30.14225563951403</v>
      </c>
      <c r="BB37">
        <f t="shared" si="0"/>
        <v>831.06506175849074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160.79069795619614</v>
      </c>
      <c r="L38">
        <v>67.356541942251098</v>
      </c>
      <c r="M38">
        <v>31.8860103626943</v>
      </c>
      <c r="N38">
        <v>51.880483418143541</v>
      </c>
      <c r="O38">
        <v>73.283333333333346</v>
      </c>
      <c r="P38">
        <v>27.534528751022837</v>
      </c>
      <c r="Q38">
        <v>9.582855207706201</v>
      </c>
      <c r="R38">
        <v>18.615146253385497</v>
      </c>
      <c r="S38">
        <v>11.592659287776707</v>
      </c>
      <c r="T38">
        <v>0</v>
      </c>
      <c r="U38">
        <v>51.760255515633823</v>
      </c>
      <c r="V38">
        <v>6.2581111111111118</v>
      </c>
      <c r="W38">
        <v>15.279609567358426</v>
      </c>
      <c r="X38">
        <v>64.787564498397046</v>
      </c>
      <c r="Y38">
        <v>0</v>
      </c>
      <c r="Z38">
        <v>5.7568579200000007</v>
      </c>
      <c r="AA38">
        <v>18.736272</v>
      </c>
      <c r="AB38">
        <v>5.7842815679999999</v>
      </c>
      <c r="AC38">
        <v>4.2505073280000003</v>
      </c>
      <c r="AD38">
        <v>12.009792239999999</v>
      </c>
      <c r="AE38">
        <v>21.712535395200007</v>
      </c>
      <c r="AF38">
        <v>13.670000000000002</v>
      </c>
      <c r="AG38">
        <v>13.25204304</v>
      </c>
      <c r="AH38">
        <v>37.640977200000002</v>
      </c>
      <c r="AI38">
        <v>1.3977540000000004</v>
      </c>
      <c r="AJ38">
        <v>0</v>
      </c>
      <c r="AK38">
        <v>22.296000000000003</v>
      </c>
      <c r="AL38">
        <v>26.006999999999994</v>
      </c>
      <c r="AM38">
        <v>6.9131360457142863</v>
      </c>
      <c r="AN38">
        <v>0</v>
      </c>
      <c r="AO38">
        <v>10.588233600000001</v>
      </c>
      <c r="AP38">
        <v>4.1633524800000004</v>
      </c>
      <c r="AQ38">
        <v>43.145959999999995</v>
      </c>
      <c r="AR38">
        <v>23.274086399999998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30.14223010236655</v>
      </c>
      <c r="BB38">
        <f t="shared" si="0"/>
        <v>831.06435631955765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160.79069795619614</v>
      </c>
      <c r="L39">
        <v>67.356541942251098</v>
      </c>
      <c r="M39">
        <v>31.8860103626943</v>
      </c>
      <c r="N39">
        <v>51.880483418143541</v>
      </c>
      <c r="O39">
        <v>73.283333333333346</v>
      </c>
      <c r="P39">
        <v>27.534528751022837</v>
      </c>
      <c r="Q39">
        <v>9.582855207706201</v>
      </c>
      <c r="R39">
        <v>18.615146253385497</v>
      </c>
      <c r="S39">
        <v>11.592659287776707</v>
      </c>
      <c r="T39">
        <v>0</v>
      </c>
      <c r="U39">
        <v>51.760255515633823</v>
      </c>
      <c r="V39">
        <v>6.2581111111111118</v>
      </c>
      <c r="W39">
        <v>15.279609567358426</v>
      </c>
      <c r="X39">
        <v>64.787564498397046</v>
      </c>
      <c r="Y39">
        <v>0</v>
      </c>
      <c r="Z39">
        <v>5.7568579200000007</v>
      </c>
      <c r="AA39">
        <v>18.736272</v>
      </c>
      <c r="AB39">
        <v>5.7842815679999999</v>
      </c>
      <c r="AC39">
        <v>8.5010146560000006</v>
      </c>
      <c r="AD39">
        <v>12.009792239999999</v>
      </c>
      <c r="AE39">
        <v>21.712535395200007</v>
      </c>
      <c r="AF39">
        <v>13.328250000000001</v>
      </c>
      <c r="AG39">
        <v>13.25204304</v>
      </c>
      <c r="AH39">
        <v>37.640977200000002</v>
      </c>
      <c r="AI39">
        <v>6.1501176000000006</v>
      </c>
      <c r="AJ39">
        <v>0</v>
      </c>
      <c r="AK39">
        <v>22.296000000000003</v>
      </c>
      <c r="AL39">
        <v>26.006999999999994</v>
      </c>
      <c r="AM39">
        <v>6.9131360457142863</v>
      </c>
      <c r="AN39">
        <v>0</v>
      </c>
      <c r="AO39">
        <v>10.588233600000001</v>
      </c>
      <c r="AP39">
        <v>4.1633524800000004</v>
      </c>
      <c r="AQ39">
        <v>32.359470000000002</v>
      </c>
      <c r="AR39">
        <v>4.8487680000000006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29.422956084766565</v>
      </c>
      <c r="BB39">
        <f t="shared" si="0"/>
        <v>811.23294286515772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160.79069795619614</v>
      </c>
      <c r="L40">
        <v>67.357687724515628</v>
      </c>
      <c r="M40">
        <v>31.8860103626943</v>
      </c>
      <c r="N40">
        <v>51.880483418143541</v>
      </c>
      <c r="O40">
        <v>73.283333333333346</v>
      </c>
      <c r="P40">
        <v>27.534528751022837</v>
      </c>
      <c r="Q40">
        <v>9.582855207706201</v>
      </c>
      <c r="R40">
        <v>18.615146253385497</v>
      </c>
      <c r="S40">
        <v>11.592659287776707</v>
      </c>
      <c r="T40">
        <v>0</v>
      </c>
      <c r="U40">
        <v>51.760255515633823</v>
      </c>
      <c r="V40">
        <v>6.2581111111111118</v>
      </c>
      <c r="W40">
        <v>15.279609567358426</v>
      </c>
      <c r="X40">
        <v>64.787564498397046</v>
      </c>
      <c r="Y40">
        <v>0</v>
      </c>
      <c r="Z40">
        <v>5.7568579200000007</v>
      </c>
      <c r="AA40">
        <v>18.736272</v>
      </c>
      <c r="AB40">
        <v>5.7842815679999999</v>
      </c>
      <c r="AC40">
        <v>8.5010146560000006</v>
      </c>
      <c r="AD40">
        <v>12.009792239999999</v>
      </c>
      <c r="AE40">
        <v>21.712535395200007</v>
      </c>
      <c r="AF40">
        <v>13.328250000000001</v>
      </c>
      <c r="AG40">
        <v>13.25204304</v>
      </c>
      <c r="AH40">
        <v>37.640977200000002</v>
      </c>
      <c r="AI40">
        <v>6.1501176000000006</v>
      </c>
      <c r="AJ40">
        <v>0</v>
      </c>
      <c r="AK40">
        <v>22.296000000000003</v>
      </c>
      <c r="AL40">
        <v>26.006999999999994</v>
      </c>
      <c r="AM40">
        <v>6.9131360457142863</v>
      </c>
      <c r="AN40">
        <v>0</v>
      </c>
      <c r="AO40">
        <v>10.588233600000001</v>
      </c>
      <c r="AP40">
        <v>4.1633524800000004</v>
      </c>
      <c r="AQ40">
        <v>32.359470000000002</v>
      </c>
      <c r="AR40">
        <v>4.8487680000000006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29.422996158201013</v>
      </c>
      <c r="BB40">
        <f t="shared" si="0"/>
        <v>811.23404857398782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160.78984824070483</v>
      </c>
      <c r="L41">
        <v>64.995429906808411</v>
      </c>
      <c r="M41">
        <v>31.8860103626943</v>
      </c>
      <c r="N41">
        <v>51.880483418143541</v>
      </c>
      <c r="O41">
        <v>73.283333333333346</v>
      </c>
      <c r="P41">
        <v>27.534528751022837</v>
      </c>
      <c r="Q41">
        <v>9.582855207706201</v>
      </c>
      <c r="R41">
        <v>18.615146253385497</v>
      </c>
      <c r="S41">
        <v>11.592659287776707</v>
      </c>
      <c r="T41">
        <v>0</v>
      </c>
      <c r="U41">
        <v>51.760255515633823</v>
      </c>
      <c r="V41">
        <v>6.2581111111111118</v>
      </c>
      <c r="W41">
        <v>15.279609567358426</v>
      </c>
      <c r="X41">
        <v>64.787564498397046</v>
      </c>
      <c r="Y41">
        <v>0</v>
      </c>
      <c r="Z41">
        <v>5.7568579200000007</v>
      </c>
      <c r="AA41">
        <v>18.736272</v>
      </c>
      <c r="AB41">
        <v>11.568563136000002</v>
      </c>
      <c r="AC41">
        <v>8.5010146560000006</v>
      </c>
      <c r="AD41">
        <v>12.009792239999999</v>
      </c>
      <c r="AE41">
        <v>21.712535395200007</v>
      </c>
      <c r="AF41">
        <v>13.328250000000001</v>
      </c>
      <c r="AG41">
        <v>13.25204304</v>
      </c>
      <c r="AH41">
        <v>37.640977200000002</v>
      </c>
      <c r="AI41">
        <v>6.1501176000000006</v>
      </c>
      <c r="AJ41">
        <v>0</v>
      </c>
      <c r="AK41">
        <v>22.296000000000003</v>
      </c>
      <c r="AL41">
        <v>26.006999999999994</v>
      </c>
      <c r="AM41">
        <v>6.9131360457142863</v>
      </c>
      <c r="AN41">
        <v>0</v>
      </c>
      <c r="AO41">
        <v>9.6843600000000016</v>
      </c>
      <c r="AP41">
        <v>4.1633524800000004</v>
      </c>
      <c r="AQ41">
        <v>32.359470000000002</v>
      </c>
      <c r="AR41">
        <v>6.7882752000000002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29.578984649704061</v>
      </c>
      <c r="BB41">
        <f t="shared" si="0"/>
        <v>815.53486771728637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160.78984824070483</v>
      </c>
      <c r="L42">
        <v>64.995369329122695</v>
      </c>
      <c r="M42">
        <v>31.8860103626943</v>
      </c>
      <c r="N42">
        <v>51.880483418143541</v>
      </c>
      <c r="O42">
        <v>73.283333333333346</v>
      </c>
      <c r="P42">
        <v>27.534528751022837</v>
      </c>
      <c r="Q42">
        <v>9.582855207706201</v>
      </c>
      <c r="R42">
        <v>18.615146253385497</v>
      </c>
      <c r="S42">
        <v>11.592659287776707</v>
      </c>
      <c r="T42">
        <v>0</v>
      </c>
      <c r="U42">
        <v>51.760255515633823</v>
      </c>
      <c r="V42">
        <v>6.2581111111111118</v>
      </c>
      <c r="W42">
        <v>15.279609567358426</v>
      </c>
      <c r="X42">
        <v>64.787564498397046</v>
      </c>
      <c r="Y42">
        <v>0</v>
      </c>
      <c r="Z42">
        <v>5.7568579200000007</v>
      </c>
      <c r="AA42">
        <v>18.736272</v>
      </c>
      <c r="AB42">
        <v>11.568563136000002</v>
      </c>
      <c r="AC42">
        <v>8.5010146560000006</v>
      </c>
      <c r="AD42">
        <v>12.009792239999999</v>
      </c>
      <c r="AE42">
        <v>21.712535395200007</v>
      </c>
      <c r="AF42">
        <v>13.328250000000001</v>
      </c>
      <c r="AG42">
        <v>13.25204304</v>
      </c>
      <c r="AH42">
        <v>37.640977200000002</v>
      </c>
      <c r="AI42">
        <v>6.1501176000000006</v>
      </c>
      <c r="AJ42">
        <v>0</v>
      </c>
      <c r="AK42">
        <v>22.296000000000003</v>
      </c>
      <c r="AL42">
        <v>26.006999999999994</v>
      </c>
      <c r="AM42">
        <v>6.9131360457142863</v>
      </c>
      <c r="AN42">
        <v>0</v>
      </c>
      <c r="AO42">
        <v>9.6843600000000016</v>
      </c>
      <c r="AP42">
        <v>4.1633524800000004</v>
      </c>
      <c r="AQ42">
        <v>32.359470000000002</v>
      </c>
      <c r="AR42">
        <v>6.7882752000000002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29.57898252948506</v>
      </c>
      <c r="BB42">
        <f t="shared" si="0"/>
        <v>815.53480925981967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160.78984824070483</v>
      </c>
      <c r="L43">
        <v>64.995331230283909</v>
      </c>
      <c r="M43">
        <v>31.8860103626943</v>
      </c>
      <c r="N43">
        <v>51.880483418143541</v>
      </c>
      <c r="O43">
        <v>73.283333333333346</v>
      </c>
      <c r="P43">
        <v>27.534528751022837</v>
      </c>
      <c r="Q43">
        <v>9.582855207706201</v>
      </c>
      <c r="R43">
        <v>18.615146253385497</v>
      </c>
      <c r="S43">
        <v>11.592659287776707</v>
      </c>
      <c r="T43">
        <v>0</v>
      </c>
      <c r="U43">
        <v>51.760255515633823</v>
      </c>
      <c r="V43">
        <v>6.2581111111111118</v>
      </c>
      <c r="W43">
        <v>15.279609567358426</v>
      </c>
      <c r="X43">
        <v>64.787564498397046</v>
      </c>
      <c r="Y43">
        <v>0</v>
      </c>
      <c r="Z43">
        <v>5.7568579200000007</v>
      </c>
      <c r="AA43">
        <v>18.736272</v>
      </c>
      <c r="AB43">
        <v>11.568563136000002</v>
      </c>
      <c r="AC43">
        <v>8.5010146560000006</v>
      </c>
      <c r="AD43">
        <v>12.009792239999999</v>
      </c>
      <c r="AE43">
        <v>21.712535395200007</v>
      </c>
      <c r="AF43">
        <v>13.328250000000001</v>
      </c>
      <c r="AG43">
        <v>13.25204304</v>
      </c>
      <c r="AH43">
        <v>37.640977200000002</v>
      </c>
      <c r="AI43">
        <v>6.1501176000000006</v>
      </c>
      <c r="AJ43">
        <v>0</v>
      </c>
      <c r="AK43">
        <v>22.296000000000003</v>
      </c>
      <c r="AL43">
        <v>26.006999999999994</v>
      </c>
      <c r="AM43">
        <v>6.9131360457142863</v>
      </c>
      <c r="AN43">
        <v>0</v>
      </c>
      <c r="AO43">
        <v>9.6843600000000016</v>
      </c>
      <c r="AP43">
        <v>4.1633524800000004</v>
      </c>
      <c r="AQ43">
        <v>32.359470000000002</v>
      </c>
      <c r="AR43">
        <v>6.7882752000000002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29.578981196025694</v>
      </c>
      <c r="BB43">
        <f t="shared" si="0"/>
        <v>815.53477249444029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160.78984824070483</v>
      </c>
      <c r="L44">
        <v>64.995319675769125</v>
      </c>
      <c r="M44">
        <v>31.8860103626943</v>
      </c>
      <c r="N44">
        <v>51.880483418143541</v>
      </c>
      <c r="O44">
        <v>73.283333333333346</v>
      </c>
      <c r="P44">
        <v>27.534528751022837</v>
      </c>
      <c r="Q44">
        <v>9.582855207706201</v>
      </c>
      <c r="R44">
        <v>18.615146253385497</v>
      </c>
      <c r="S44">
        <v>11.592659287776707</v>
      </c>
      <c r="T44">
        <v>0</v>
      </c>
      <c r="U44">
        <v>51.760255515633823</v>
      </c>
      <c r="V44">
        <v>6.2581111111111118</v>
      </c>
      <c r="W44">
        <v>15.279609567358426</v>
      </c>
      <c r="X44">
        <v>64.787564498397046</v>
      </c>
      <c r="Y44">
        <v>0</v>
      </c>
      <c r="Z44">
        <v>5.7568579200000007</v>
      </c>
      <c r="AA44">
        <v>18.736272</v>
      </c>
      <c r="AB44">
        <v>11.568563136000002</v>
      </c>
      <c r="AC44">
        <v>8.5010146560000006</v>
      </c>
      <c r="AD44">
        <v>12.009792239999999</v>
      </c>
      <c r="AE44">
        <v>21.712535395200007</v>
      </c>
      <c r="AF44">
        <v>13.328250000000001</v>
      </c>
      <c r="AG44">
        <v>13.25204304</v>
      </c>
      <c r="AH44">
        <v>37.640977200000002</v>
      </c>
      <c r="AI44">
        <v>6.1501176000000006</v>
      </c>
      <c r="AJ44">
        <v>0</v>
      </c>
      <c r="AK44">
        <v>22.296000000000003</v>
      </c>
      <c r="AL44">
        <v>26.006999999999994</v>
      </c>
      <c r="AM44">
        <v>6.9131360457142863</v>
      </c>
      <c r="AN44">
        <v>0</v>
      </c>
      <c r="AO44">
        <v>9.6843600000000016</v>
      </c>
      <c r="AP44">
        <v>4.1633524800000004</v>
      </c>
      <c r="AQ44">
        <v>21.572979999999998</v>
      </c>
      <c r="AR44">
        <v>6.7882752000000002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29.201453641617682</v>
      </c>
      <c r="BB44">
        <f t="shared" si="0"/>
        <v>805.12579849433348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160.78984824070483</v>
      </c>
      <c r="L45">
        <v>64.995298062093468</v>
      </c>
      <c r="M45">
        <v>31.8860103626943</v>
      </c>
      <c r="N45">
        <v>51.880483418143541</v>
      </c>
      <c r="O45">
        <v>73.283333333333346</v>
      </c>
      <c r="P45">
        <v>27.534528751022837</v>
      </c>
      <c r="Q45">
        <v>9.582855207706201</v>
      </c>
      <c r="R45">
        <v>18.615146253385497</v>
      </c>
      <c r="S45">
        <v>11.592659287776707</v>
      </c>
      <c r="T45">
        <v>0</v>
      </c>
      <c r="U45">
        <v>51.760255515633823</v>
      </c>
      <c r="V45">
        <v>6.2581111111111118</v>
      </c>
      <c r="W45">
        <v>15.279609567358426</v>
      </c>
      <c r="X45">
        <v>64.787564498397046</v>
      </c>
      <c r="Y45">
        <v>0</v>
      </c>
      <c r="Z45">
        <v>5.7568579200000007</v>
      </c>
      <c r="AA45">
        <v>18.736272</v>
      </c>
      <c r="AB45">
        <v>11.568563136000002</v>
      </c>
      <c r="AC45">
        <v>8.5010146560000006</v>
      </c>
      <c r="AD45">
        <v>12.009792239999999</v>
      </c>
      <c r="AE45">
        <v>21.712535395200007</v>
      </c>
      <c r="AF45">
        <v>13.328250000000001</v>
      </c>
      <c r="AG45">
        <v>13.25204304</v>
      </c>
      <c r="AH45">
        <v>37.640977200000002</v>
      </c>
      <c r="AI45">
        <v>6.1501176000000006</v>
      </c>
      <c r="AJ45">
        <v>0</v>
      </c>
      <c r="AK45">
        <v>22.296000000000003</v>
      </c>
      <c r="AL45">
        <v>26.006999999999994</v>
      </c>
      <c r="AM45">
        <v>6.9131360457142863</v>
      </c>
      <c r="AN45">
        <v>0</v>
      </c>
      <c r="AO45">
        <v>9.6843600000000016</v>
      </c>
      <c r="AP45">
        <v>4.1633524800000004</v>
      </c>
      <c r="AQ45">
        <v>10.786489999999999</v>
      </c>
      <c r="AR45">
        <v>6.7882752000000002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28.823925735139021</v>
      </c>
      <c r="BB45">
        <f t="shared" si="0"/>
        <v>794.7168147871364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160.78984824070483</v>
      </c>
      <c r="L46">
        <v>64.995278236088197</v>
      </c>
      <c r="M46">
        <v>31.8860103626943</v>
      </c>
      <c r="N46">
        <v>51.880483418143541</v>
      </c>
      <c r="O46">
        <v>73.283333333333346</v>
      </c>
      <c r="P46">
        <v>27.534528751022837</v>
      </c>
      <c r="Q46">
        <v>9.582855207706201</v>
      </c>
      <c r="R46">
        <v>18.615146253385497</v>
      </c>
      <c r="S46">
        <v>11.592659287776707</v>
      </c>
      <c r="T46">
        <v>0</v>
      </c>
      <c r="U46">
        <v>51.760255515633823</v>
      </c>
      <c r="V46">
        <v>6.2581111111111118</v>
      </c>
      <c r="W46">
        <v>15.279609567358426</v>
      </c>
      <c r="X46">
        <v>64.787564498397046</v>
      </c>
      <c r="Y46">
        <v>0</v>
      </c>
      <c r="Z46">
        <v>5.7568579200000007</v>
      </c>
      <c r="AA46">
        <v>18.736272</v>
      </c>
      <c r="AB46">
        <v>11.568563136000002</v>
      </c>
      <c r="AC46">
        <v>8.5010146560000006</v>
      </c>
      <c r="AD46">
        <v>12.009792239999999</v>
      </c>
      <c r="AE46">
        <v>21.712535395200007</v>
      </c>
      <c r="AF46">
        <v>13.328250000000001</v>
      </c>
      <c r="AG46">
        <v>13.25204304</v>
      </c>
      <c r="AH46">
        <v>37.640977200000002</v>
      </c>
      <c r="AI46">
        <v>6.1501176000000006</v>
      </c>
      <c r="AJ46">
        <v>0</v>
      </c>
      <c r="AK46">
        <v>22.296000000000003</v>
      </c>
      <c r="AL46">
        <v>26.006999999999994</v>
      </c>
      <c r="AM46">
        <v>6.9131360457142863</v>
      </c>
      <c r="AN46">
        <v>0</v>
      </c>
      <c r="AO46">
        <v>9.6843600000000016</v>
      </c>
      <c r="AP46">
        <v>4.1633524800000004</v>
      </c>
      <c r="AQ46">
        <v>0</v>
      </c>
      <c r="AR46">
        <v>6.7882752000000002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28.446397891228848</v>
      </c>
      <c r="BB46">
        <f t="shared" si="0"/>
        <v>784.30783280504147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160.78984824070483</v>
      </c>
      <c r="L47">
        <v>64.995268925557383</v>
      </c>
      <c r="M47">
        <v>31.8860103626943</v>
      </c>
      <c r="N47">
        <v>51.880483418143541</v>
      </c>
      <c r="O47">
        <v>73.283333333333346</v>
      </c>
      <c r="P47">
        <v>27.534528751022837</v>
      </c>
      <c r="Q47">
        <v>9.582855207706201</v>
      </c>
      <c r="R47">
        <v>18.615146253385497</v>
      </c>
      <c r="S47">
        <v>11.592659287776707</v>
      </c>
      <c r="T47">
        <v>0</v>
      </c>
      <c r="U47">
        <v>51.760255515633823</v>
      </c>
      <c r="V47">
        <v>6.2581111111111118</v>
      </c>
      <c r="W47">
        <v>15.279609567358426</v>
      </c>
      <c r="X47">
        <v>64.787564498397046</v>
      </c>
      <c r="Y47">
        <v>0</v>
      </c>
      <c r="Z47">
        <v>5.7568579200000007</v>
      </c>
      <c r="AA47">
        <v>18.736272</v>
      </c>
      <c r="AB47">
        <v>11.568563136000002</v>
      </c>
      <c r="AC47">
        <v>8.5010146560000006</v>
      </c>
      <c r="AD47">
        <v>12.009792239999999</v>
      </c>
      <c r="AE47">
        <v>21.712535395200007</v>
      </c>
      <c r="AF47">
        <v>13.328250000000001</v>
      </c>
      <c r="AG47">
        <v>13.25204304</v>
      </c>
      <c r="AH47">
        <v>35.353404000000005</v>
      </c>
      <c r="AI47">
        <v>0</v>
      </c>
      <c r="AJ47">
        <v>0</v>
      </c>
      <c r="AK47">
        <v>22.296000000000003</v>
      </c>
      <c r="AL47">
        <v>26.006999999999994</v>
      </c>
      <c r="AM47">
        <v>6.9131360457142863</v>
      </c>
      <c r="AN47">
        <v>0</v>
      </c>
      <c r="AO47">
        <v>9.6843600000000016</v>
      </c>
      <c r="AP47">
        <v>4.1633524800000004</v>
      </c>
      <c r="AQ47">
        <v>0</v>
      </c>
      <c r="AR47">
        <v>6.7882752000000002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28.151078606960276</v>
      </c>
      <c r="BB47">
        <f t="shared" si="0"/>
        <v>776.16545197877906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160.78984824070483</v>
      </c>
      <c r="L48">
        <v>64.995268925557383</v>
      </c>
      <c r="M48">
        <v>31.8860103626943</v>
      </c>
      <c r="N48">
        <v>51.880483418143541</v>
      </c>
      <c r="O48">
        <v>73.283333333333346</v>
      </c>
      <c r="P48">
        <v>27.534528751022837</v>
      </c>
      <c r="Q48">
        <v>9.582855207706201</v>
      </c>
      <c r="R48">
        <v>18.615146253385497</v>
      </c>
      <c r="S48">
        <v>11.592659287776707</v>
      </c>
      <c r="T48">
        <v>0</v>
      </c>
      <c r="U48">
        <v>51.760255515633823</v>
      </c>
      <c r="V48">
        <v>6.2581111111111118</v>
      </c>
      <c r="W48">
        <v>15.279609567358426</v>
      </c>
      <c r="X48">
        <v>64.787564498397046</v>
      </c>
      <c r="Y48">
        <v>0</v>
      </c>
      <c r="Z48">
        <v>5.7568579200000007</v>
      </c>
      <c r="AA48">
        <v>18.736272</v>
      </c>
      <c r="AB48">
        <v>11.568563136000002</v>
      </c>
      <c r="AC48">
        <v>8.5010146560000006</v>
      </c>
      <c r="AD48">
        <v>12.009792239999999</v>
      </c>
      <c r="AE48">
        <v>21.712535395200007</v>
      </c>
      <c r="AF48">
        <v>13.328250000000001</v>
      </c>
      <c r="AG48">
        <v>13.25204304</v>
      </c>
      <c r="AH48">
        <v>35.353404000000005</v>
      </c>
      <c r="AI48">
        <v>0</v>
      </c>
      <c r="AJ48">
        <v>0</v>
      </c>
      <c r="AK48">
        <v>22.296000000000003</v>
      </c>
      <c r="AL48">
        <v>26.006999999999994</v>
      </c>
      <c r="AM48">
        <v>6.9131360457142863</v>
      </c>
      <c r="AN48">
        <v>0</v>
      </c>
      <c r="AO48">
        <v>9.6843600000000016</v>
      </c>
      <c r="AP48">
        <v>4.1633524800000004</v>
      </c>
      <c r="AQ48">
        <v>0</v>
      </c>
      <c r="AR48">
        <v>6.7882752000000002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28.151078606960276</v>
      </c>
      <c r="BB48">
        <f t="shared" si="0"/>
        <v>776.16545197877906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160.78984824070483</v>
      </c>
      <c r="L49">
        <v>64.995268925557383</v>
      </c>
      <c r="M49">
        <v>31.8860103626943</v>
      </c>
      <c r="N49">
        <v>51.880483418143541</v>
      </c>
      <c r="O49">
        <v>73.283333333333346</v>
      </c>
      <c r="P49">
        <v>27.534528751022837</v>
      </c>
      <c r="Q49">
        <v>9.582855207706201</v>
      </c>
      <c r="R49">
        <v>18.615146253385497</v>
      </c>
      <c r="S49">
        <v>11.592659287776707</v>
      </c>
      <c r="T49">
        <v>0</v>
      </c>
      <c r="U49">
        <v>51.760255515633823</v>
      </c>
      <c r="V49">
        <v>6.2581111111111118</v>
      </c>
      <c r="W49">
        <v>15.279609567358426</v>
      </c>
      <c r="X49">
        <v>64.787564498397046</v>
      </c>
      <c r="Y49">
        <v>0</v>
      </c>
      <c r="Z49">
        <v>5.7568579200000007</v>
      </c>
      <c r="AA49">
        <v>18.736272</v>
      </c>
      <c r="AB49">
        <v>11.568563136000002</v>
      </c>
      <c r="AC49">
        <v>8.5010146560000006</v>
      </c>
      <c r="AD49">
        <v>12.009792239999999</v>
      </c>
      <c r="AE49">
        <v>21.712535395200007</v>
      </c>
      <c r="AF49">
        <v>13.328250000000001</v>
      </c>
      <c r="AG49">
        <v>13.25204304</v>
      </c>
      <c r="AH49">
        <v>35.353404000000005</v>
      </c>
      <c r="AI49">
        <v>0</v>
      </c>
      <c r="AJ49">
        <v>0</v>
      </c>
      <c r="AK49">
        <v>22.296000000000003</v>
      </c>
      <c r="AL49">
        <v>26.006999999999994</v>
      </c>
      <c r="AM49">
        <v>6.9131360457142863</v>
      </c>
      <c r="AN49">
        <v>0</v>
      </c>
      <c r="AO49">
        <v>9.6843600000000016</v>
      </c>
      <c r="AP49">
        <v>4.1633524800000004</v>
      </c>
      <c r="AQ49">
        <v>0</v>
      </c>
      <c r="AR49">
        <v>6.7882752000000002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28.151078606960276</v>
      </c>
      <c r="BB49">
        <f t="shared" si="0"/>
        <v>776.16545197877906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160.78984824070483</v>
      </c>
      <c r="L50">
        <v>64.995268925557383</v>
      </c>
      <c r="M50">
        <v>31.8860103626943</v>
      </c>
      <c r="N50">
        <v>51.880483418143541</v>
      </c>
      <c r="O50">
        <v>73.283333333333346</v>
      </c>
      <c r="P50">
        <v>27.534528751022837</v>
      </c>
      <c r="Q50">
        <v>9.582855207706201</v>
      </c>
      <c r="R50">
        <v>18.615146253385497</v>
      </c>
      <c r="S50">
        <v>11.592659287776707</v>
      </c>
      <c r="T50">
        <v>0</v>
      </c>
      <c r="U50">
        <v>51.760255515633823</v>
      </c>
      <c r="V50">
        <v>6.2581111111111118</v>
      </c>
      <c r="W50">
        <v>15.279609567358426</v>
      </c>
      <c r="X50">
        <v>64.787564498397046</v>
      </c>
      <c r="Y50">
        <v>0</v>
      </c>
      <c r="Z50">
        <v>5.7568579200000007</v>
      </c>
      <c r="AA50">
        <v>18.736272</v>
      </c>
      <c r="AB50">
        <v>11.568563136000002</v>
      </c>
      <c r="AC50">
        <v>8.5010146560000006</v>
      </c>
      <c r="AD50">
        <v>12.009792239999999</v>
      </c>
      <c r="AE50">
        <v>21.712535395200007</v>
      </c>
      <c r="AF50">
        <v>13.328250000000001</v>
      </c>
      <c r="AG50">
        <v>13.25204304</v>
      </c>
      <c r="AH50">
        <v>35.353404000000005</v>
      </c>
      <c r="AI50">
        <v>0</v>
      </c>
      <c r="AJ50">
        <v>0</v>
      </c>
      <c r="AK50">
        <v>22.296000000000003</v>
      </c>
      <c r="AL50">
        <v>26.006999999999994</v>
      </c>
      <c r="AM50">
        <v>6.9131360457142863</v>
      </c>
      <c r="AN50">
        <v>0</v>
      </c>
      <c r="AO50">
        <v>9.6843600000000016</v>
      </c>
      <c r="AP50">
        <v>4.1633524800000004</v>
      </c>
      <c r="AQ50">
        <v>0</v>
      </c>
      <c r="AR50">
        <v>6.7882752000000002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28.151078606960276</v>
      </c>
      <c r="BB50">
        <f t="shared" si="0"/>
        <v>776.16545197877906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146.99608211508553</v>
      </c>
      <c r="L51">
        <v>62.715435947188595</v>
      </c>
      <c r="M51">
        <v>31.8860103626943</v>
      </c>
      <c r="N51">
        <v>51.880483418143541</v>
      </c>
      <c r="O51">
        <v>73.283333333333346</v>
      </c>
      <c r="P51">
        <v>27.534528751022837</v>
      </c>
      <c r="Q51">
        <v>9.582855207706201</v>
      </c>
      <c r="R51">
        <v>18.615146253385497</v>
      </c>
      <c r="S51">
        <v>11.592659287776707</v>
      </c>
      <c r="T51">
        <v>0</v>
      </c>
      <c r="U51">
        <v>51.760255515633823</v>
      </c>
      <c r="V51">
        <v>6.2581111111111118</v>
      </c>
      <c r="W51">
        <v>15.279609567358426</v>
      </c>
      <c r="X51">
        <v>64.787564498397046</v>
      </c>
      <c r="Y51">
        <v>0</v>
      </c>
      <c r="Z51">
        <v>5.7568579200000007</v>
      </c>
      <c r="AA51">
        <v>18.736272</v>
      </c>
      <c r="AB51">
        <v>11.568563136000002</v>
      </c>
      <c r="AC51">
        <v>8.5010146560000006</v>
      </c>
      <c r="AD51">
        <v>12.009792239999999</v>
      </c>
      <c r="AE51">
        <v>21.712535395200007</v>
      </c>
      <c r="AF51">
        <v>13.328250000000001</v>
      </c>
      <c r="AG51">
        <v>13.25204304</v>
      </c>
      <c r="AH51">
        <v>35.353404000000005</v>
      </c>
      <c r="AI51">
        <v>0</v>
      </c>
      <c r="AJ51">
        <v>0</v>
      </c>
      <c r="AK51">
        <v>22.296000000000003</v>
      </c>
      <c r="AL51">
        <v>26.006999999999994</v>
      </c>
      <c r="AM51">
        <v>6.9131360457142863</v>
      </c>
      <c r="AN51">
        <v>0</v>
      </c>
      <c r="AO51">
        <v>9.6843600000000016</v>
      </c>
      <c r="AP51">
        <v>4.1633524800000004</v>
      </c>
      <c r="AQ51">
        <v>0</v>
      </c>
      <c r="AR51">
        <v>6.7882752000000002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27.588502638320691</v>
      </c>
      <c r="BB51">
        <f t="shared" si="0"/>
        <v>760.65442884343054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113.18582269788183</v>
      </c>
      <c r="L52">
        <v>62.715435947188595</v>
      </c>
      <c r="M52">
        <v>31.8860103626943</v>
      </c>
      <c r="N52">
        <v>51.880483418143541</v>
      </c>
      <c r="O52">
        <v>73.283333333333346</v>
      </c>
      <c r="P52">
        <v>27.534528751022837</v>
      </c>
      <c r="Q52">
        <v>9.582855207706201</v>
      </c>
      <c r="R52">
        <v>18.615146253385497</v>
      </c>
      <c r="S52">
        <v>11.592659287776707</v>
      </c>
      <c r="T52">
        <v>0</v>
      </c>
      <c r="U52">
        <v>51.760255515633823</v>
      </c>
      <c r="V52">
        <v>6.2581111111111118</v>
      </c>
      <c r="W52">
        <v>15.279609567358426</v>
      </c>
      <c r="X52">
        <v>64.787564498397046</v>
      </c>
      <c r="Y52">
        <v>0</v>
      </c>
      <c r="Z52">
        <v>5.7568579200000007</v>
      </c>
      <c r="AA52">
        <v>18.736272</v>
      </c>
      <c r="AB52">
        <v>11.568563136000002</v>
      </c>
      <c r="AC52">
        <v>8.5010146560000006</v>
      </c>
      <c r="AD52">
        <v>12.009792239999999</v>
      </c>
      <c r="AE52">
        <v>21.712535395200007</v>
      </c>
      <c r="AF52">
        <v>13.328250000000001</v>
      </c>
      <c r="AG52">
        <v>13.25204304</v>
      </c>
      <c r="AH52">
        <v>35.353404000000005</v>
      </c>
      <c r="AI52">
        <v>0</v>
      </c>
      <c r="AJ52">
        <v>0</v>
      </c>
      <c r="AK52">
        <v>22.296000000000003</v>
      </c>
      <c r="AL52">
        <v>26.006999999999994</v>
      </c>
      <c r="AM52">
        <v>6.9131360457142863</v>
      </c>
      <c r="AN52">
        <v>0</v>
      </c>
      <c r="AO52">
        <v>9.6843600000000016</v>
      </c>
      <c r="AP52">
        <v>4.1633524800000004</v>
      </c>
      <c r="AQ52">
        <v>0</v>
      </c>
      <c r="AR52">
        <v>6.7882752000000002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26.405143558718571</v>
      </c>
      <c r="BB52">
        <f t="shared" si="0"/>
        <v>728.02752850582897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106.2171362590941</v>
      </c>
      <c r="L53">
        <v>62.715453346231641</v>
      </c>
      <c r="M53">
        <v>31.8860103626943</v>
      </c>
      <c r="N53">
        <v>51.880483418143541</v>
      </c>
      <c r="O53">
        <v>73.283333333333346</v>
      </c>
      <c r="P53">
        <v>27.534528751022837</v>
      </c>
      <c r="Q53">
        <v>9.582855207706201</v>
      </c>
      <c r="R53">
        <v>18.615146253385497</v>
      </c>
      <c r="S53">
        <v>11.592659287776707</v>
      </c>
      <c r="T53">
        <v>0</v>
      </c>
      <c r="U53">
        <v>51.760255515633823</v>
      </c>
      <c r="V53">
        <v>6.2581111111111118</v>
      </c>
      <c r="W53">
        <v>15.279609567358426</v>
      </c>
      <c r="X53">
        <v>64.787564498397046</v>
      </c>
      <c r="Y53">
        <v>0</v>
      </c>
      <c r="Z53">
        <v>5.7568579200000007</v>
      </c>
      <c r="AA53">
        <v>18.736272</v>
      </c>
      <c r="AB53">
        <v>11.568563136000002</v>
      </c>
      <c r="AC53">
        <v>8.5010146560000006</v>
      </c>
      <c r="AD53">
        <v>12.009792239999999</v>
      </c>
      <c r="AE53">
        <v>21.712535395200007</v>
      </c>
      <c r="AF53">
        <v>13.328250000000001</v>
      </c>
      <c r="AG53">
        <v>13.25204304</v>
      </c>
      <c r="AH53">
        <v>35.353404000000005</v>
      </c>
      <c r="AI53">
        <v>0</v>
      </c>
      <c r="AJ53">
        <v>0</v>
      </c>
      <c r="AK53">
        <v>22.296000000000003</v>
      </c>
      <c r="AL53">
        <v>26.006999999999994</v>
      </c>
      <c r="AM53">
        <v>6.9131360457142863</v>
      </c>
      <c r="AN53">
        <v>0</v>
      </c>
      <c r="AO53">
        <v>9.6843600000000016</v>
      </c>
      <c r="AP53">
        <v>4.1633524800000004</v>
      </c>
      <c r="AQ53">
        <v>0</v>
      </c>
      <c r="AR53">
        <v>4.8487680000000006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26.093357390327515</v>
      </c>
      <c r="BB53">
        <f t="shared" si="0"/>
        <v>719.43113843447532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132.58407590212073</v>
      </c>
      <c r="L54">
        <v>62.71547228727556</v>
      </c>
      <c r="M54">
        <v>31.8860103626943</v>
      </c>
      <c r="N54">
        <v>51.880483418143541</v>
      </c>
      <c r="O54">
        <v>73.283333333333346</v>
      </c>
      <c r="P54">
        <v>27.534528751022837</v>
      </c>
      <c r="Q54">
        <v>9.582855207706201</v>
      </c>
      <c r="R54">
        <v>18.615146253385497</v>
      </c>
      <c r="S54">
        <v>11.592659287776707</v>
      </c>
      <c r="T54">
        <v>0</v>
      </c>
      <c r="U54">
        <v>51.760255515633823</v>
      </c>
      <c r="V54">
        <v>6.2581111111111118</v>
      </c>
      <c r="W54">
        <v>15.279609567358426</v>
      </c>
      <c r="X54">
        <v>64.787564498397046</v>
      </c>
      <c r="Y54">
        <v>0</v>
      </c>
      <c r="Z54">
        <v>5.7568579200000007</v>
      </c>
      <c r="AA54">
        <v>18.736272</v>
      </c>
      <c r="AB54">
        <v>11.568563136000002</v>
      </c>
      <c r="AC54">
        <v>8.5010146560000006</v>
      </c>
      <c r="AD54">
        <v>12.009792239999999</v>
      </c>
      <c r="AE54">
        <v>21.712535395200007</v>
      </c>
      <c r="AF54">
        <v>13.328250000000001</v>
      </c>
      <c r="AG54">
        <v>13.25204304</v>
      </c>
      <c r="AH54">
        <v>35.353404000000005</v>
      </c>
      <c r="AI54">
        <v>0</v>
      </c>
      <c r="AJ54">
        <v>0</v>
      </c>
      <c r="AK54">
        <v>22.296000000000003</v>
      </c>
      <c r="AL54">
        <v>26.006999999999994</v>
      </c>
      <c r="AM54">
        <v>6.9131360457142863</v>
      </c>
      <c r="AN54">
        <v>0</v>
      </c>
      <c r="AO54">
        <v>9.6843600000000016</v>
      </c>
      <c r="AP54">
        <v>4.1633524800000004</v>
      </c>
      <c r="AQ54">
        <v>0</v>
      </c>
      <c r="AR54">
        <v>4.8487680000000006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27.016200940769988</v>
      </c>
      <c r="BB54">
        <f t="shared" si="0"/>
        <v>744.87525346810332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149.64648271474019</v>
      </c>
      <c r="L55">
        <v>62.715599339310991</v>
      </c>
      <c r="M55">
        <v>31.8860103626943</v>
      </c>
      <c r="N55">
        <v>51.880483418143541</v>
      </c>
      <c r="O55">
        <v>73.283333333333346</v>
      </c>
      <c r="P55">
        <v>27.534528751022837</v>
      </c>
      <c r="Q55">
        <v>9.582855207706201</v>
      </c>
      <c r="R55">
        <v>18.615146253385497</v>
      </c>
      <c r="S55">
        <v>11.592659287776707</v>
      </c>
      <c r="T55">
        <v>0</v>
      </c>
      <c r="U55">
        <v>51.760255515633823</v>
      </c>
      <c r="V55">
        <v>6.2581111111111118</v>
      </c>
      <c r="W55">
        <v>15.279609567358426</v>
      </c>
      <c r="X55">
        <v>64.787564498397046</v>
      </c>
      <c r="Y55">
        <v>0</v>
      </c>
      <c r="Z55">
        <v>5.7568579200000007</v>
      </c>
      <c r="AA55">
        <v>18.736272</v>
      </c>
      <c r="AB55">
        <v>11.568563136000002</v>
      </c>
      <c r="AC55">
        <v>8.5010146560000006</v>
      </c>
      <c r="AD55">
        <v>12.009792239999999</v>
      </c>
      <c r="AE55">
        <v>21.712535395200007</v>
      </c>
      <c r="AF55">
        <v>13.328250000000001</v>
      </c>
      <c r="AG55">
        <v>13.25204304</v>
      </c>
      <c r="AH55">
        <v>35.353404000000005</v>
      </c>
      <c r="AI55">
        <v>0</v>
      </c>
      <c r="AJ55">
        <v>0</v>
      </c>
      <c r="AK55">
        <v>22.296000000000003</v>
      </c>
      <c r="AL55">
        <v>26.006999999999994</v>
      </c>
      <c r="AM55">
        <v>6.9131360457142863</v>
      </c>
      <c r="AN55">
        <v>0</v>
      </c>
      <c r="AO55">
        <v>9.6843600000000016</v>
      </c>
      <c r="AP55">
        <v>4.1633524800000004</v>
      </c>
      <c r="AQ55">
        <v>0</v>
      </c>
      <c r="AR55">
        <v>23.274086399999998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28.258275770032885</v>
      </c>
      <c r="BB55">
        <f t="shared" si="0"/>
        <v>779.12103090349535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119.8060773094934</v>
      </c>
      <c r="L56">
        <v>62.715599339310991</v>
      </c>
      <c r="M56">
        <v>31.8860103626943</v>
      </c>
      <c r="N56">
        <v>51.880483418143541</v>
      </c>
      <c r="O56">
        <v>73.283333333333346</v>
      </c>
      <c r="P56">
        <v>27.534528751022837</v>
      </c>
      <c r="Q56">
        <v>9.582855207706201</v>
      </c>
      <c r="R56">
        <v>18.615146253385497</v>
      </c>
      <c r="S56">
        <v>11.592659287776707</v>
      </c>
      <c r="T56">
        <v>0</v>
      </c>
      <c r="U56">
        <v>51.760255515633823</v>
      </c>
      <c r="V56">
        <v>6.2581111111111118</v>
      </c>
      <c r="W56">
        <v>15.279609567358426</v>
      </c>
      <c r="X56">
        <v>64.787564498397046</v>
      </c>
      <c r="Y56">
        <v>0</v>
      </c>
      <c r="Z56">
        <v>5.7568579200000007</v>
      </c>
      <c r="AA56">
        <v>18.736272</v>
      </c>
      <c r="AB56">
        <v>11.568563136000002</v>
      </c>
      <c r="AC56">
        <v>8.5010146560000006</v>
      </c>
      <c r="AD56">
        <v>12.009792239999999</v>
      </c>
      <c r="AE56">
        <v>21.712535395200007</v>
      </c>
      <c r="AF56">
        <v>13.328250000000001</v>
      </c>
      <c r="AG56">
        <v>13.25204304</v>
      </c>
      <c r="AH56">
        <v>35.353404000000005</v>
      </c>
      <c r="AI56">
        <v>0</v>
      </c>
      <c r="AJ56">
        <v>0</v>
      </c>
      <c r="AK56">
        <v>22.296000000000003</v>
      </c>
      <c r="AL56">
        <v>26.006999999999994</v>
      </c>
      <c r="AM56">
        <v>6.9131360457142863</v>
      </c>
      <c r="AN56">
        <v>0</v>
      </c>
      <c r="AO56">
        <v>9.6843600000000016</v>
      </c>
      <c r="AP56">
        <v>4.1633524800000004</v>
      </c>
      <c r="AQ56">
        <v>0</v>
      </c>
      <c r="AR56">
        <v>23.274086399999998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27.213861580849272</v>
      </c>
      <c r="BB56">
        <f t="shared" si="0"/>
        <v>750.3250396874322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160.78984824070483</v>
      </c>
      <c r="L57">
        <v>62.715554227017037</v>
      </c>
      <c r="M57">
        <v>31.8860103626943</v>
      </c>
      <c r="N57">
        <v>51.880483418143541</v>
      </c>
      <c r="O57">
        <v>73.283333333333346</v>
      </c>
      <c r="P57">
        <v>27.534528751022837</v>
      </c>
      <c r="Q57">
        <v>9.582855207706201</v>
      </c>
      <c r="R57">
        <v>18.615146253385497</v>
      </c>
      <c r="S57">
        <v>11.592659287776707</v>
      </c>
      <c r="T57">
        <v>0</v>
      </c>
      <c r="U57">
        <v>51.760255515633823</v>
      </c>
      <c r="V57">
        <v>6.2581111111111118</v>
      </c>
      <c r="W57">
        <v>15.279609567358426</v>
      </c>
      <c r="X57">
        <v>64.787564498397046</v>
      </c>
      <c r="Y57">
        <v>0</v>
      </c>
      <c r="Z57">
        <v>5.7568579200000007</v>
      </c>
      <c r="AA57">
        <v>18.736272</v>
      </c>
      <c r="AB57">
        <v>11.568563136000002</v>
      </c>
      <c r="AC57">
        <v>8.5010146560000006</v>
      </c>
      <c r="AD57">
        <v>12.009792239999999</v>
      </c>
      <c r="AE57">
        <v>21.712535395200007</v>
      </c>
      <c r="AF57">
        <v>13.328250000000001</v>
      </c>
      <c r="AG57">
        <v>13.25204304</v>
      </c>
      <c r="AH57">
        <v>35.353404000000005</v>
      </c>
      <c r="AI57">
        <v>0</v>
      </c>
      <c r="AJ57">
        <v>0</v>
      </c>
      <c r="AK57">
        <v>22.296000000000003</v>
      </c>
      <c r="AL57">
        <v>26.006999999999994</v>
      </c>
      <c r="AM57">
        <v>6.9131360457142863</v>
      </c>
      <c r="AN57">
        <v>0</v>
      </c>
      <c r="AO57">
        <v>10.200859200000002</v>
      </c>
      <c r="AP57">
        <v>4.1633524800000004</v>
      </c>
      <c r="AQ57">
        <v>0</v>
      </c>
      <c r="AR57">
        <v>4.8487680000000006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28.021483312511354</v>
      </c>
      <c r="BB57">
        <f t="shared" si="0"/>
        <v>772.59232457468761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160.78984824070483</v>
      </c>
      <c r="L58">
        <v>62.715482401559093</v>
      </c>
      <c r="M58">
        <v>31.8860103626943</v>
      </c>
      <c r="N58">
        <v>51.880483418143541</v>
      </c>
      <c r="O58">
        <v>73.283333333333346</v>
      </c>
      <c r="P58">
        <v>27.534528751022837</v>
      </c>
      <c r="Q58">
        <v>9.582855207706201</v>
      </c>
      <c r="R58">
        <v>18.615146253385497</v>
      </c>
      <c r="S58">
        <v>11.592659287776707</v>
      </c>
      <c r="T58">
        <v>0</v>
      </c>
      <c r="U58">
        <v>51.760255515633823</v>
      </c>
      <c r="V58">
        <v>6.2581111111111118</v>
      </c>
      <c r="W58">
        <v>15.279609567358426</v>
      </c>
      <c r="X58">
        <v>64.787564498397046</v>
      </c>
      <c r="Y58">
        <v>0</v>
      </c>
      <c r="Z58">
        <v>5.7568579200000007</v>
      </c>
      <c r="AA58">
        <v>18.736272</v>
      </c>
      <c r="AB58">
        <v>11.568563136000002</v>
      </c>
      <c r="AC58">
        <v>8.5010146560000006</v>
      </c>
      <c r="AD58">
        <v>12.009792239999999</v>
      </c>
      <c r="AE58">
        <v>21.712535395200007</v>
      </c>
      <c r="AF58">
        <v>13.328250000000001</v>
      </c>
      <c r="AG58">
        <v>13.25204304</v>
      </c>
      <c r="AH58">
        <v>35.353404000000005</v>
      </c>
      <c r="AI58">
        <v>0</v>
      </c>
      <c r="AJ58">
        <v>0</v>
      </c>
      <c r="AK58">
        <v>22.296000000000003</v>
      </c>
      <c r="AL58">
        <v>26.006999999999994</v>
      </c>
      <c r="AM58">
        <v>6.9131360457142863</v>
      </c>
      <c r="AN58">
        <v>0</v>
      </c>
      <c r="AO58">
        <v>10.200859200000002</v>
      </c>
      <c r="AP58">
        <v>4.1633524800000004</v>
      </c>
      <c r="AQ58">
        <v>0</v>
      </c>
      <c r="AR58">
        <v>4.8487680000000006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28.021480798620335</v>
      </c>
      <c r="BB58">
        <f t="shared" si="0"/>
        <v>772.59225526312059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160.78984824070483</v>
      </c>
      <c r="L59">
        <v>82.423216831701438</v>
      </c>
      <c r="M59">
        <v>31.8860103626943</v>
      </c>
      <c r="N59">
        <v>51.880483418143541</v>
      </c>
      <c r="O59">
        <v>73.283333333333346</v>
      </c>
      <c r="P59">
        <v>27.264248704663213</v>
      </c>
      <c r="Q59">
        <v>9.582855207706201</v>
      </c>
      <c r="R59">
        <v>18.615146253385497</v>
      </c>
      <c r="S59">
        <v>11.592659287776707</v>
      </c>
      <c r="T59">
        <v>0</v>
      </c>
      <c r="U59">
        <v>51.231143114311436</v>
      </c>
      <c r="V59">
        <v>6.2581111111111118</v>
      </c>
      <c r="W59">
        <v>15.279609567358426</v>
      </c>
      <c r="X59">
        <v>64.787564498397046</v>
      </c>
      <c r="Y59">
        <v>0</v>
      </c>
      <c r="Z59">
        <v>5.7568579200000007</v>
      </c>
      <c r="AA59">
        <v>18.736272</v>
      </c>
      <c r="AB59">
        <v>11.568563136000002</v>
      </c>
      <c r="AC59">
        <v>8.5010146560000006</v>
      </c>
      <c r="AD59">
        <v>12.009792239999999</v>
      </c>
      <c r="AE59">
        <v>21.712535395200007</v>
      </c>
      <c r="AF59">
        <v>13.328250000000001</v>
      </c>
      <c r="AG59">
        <v>13.25204304</v>
      </c>
      <c r="AH59">
        <v>37.640977200000002</v>
      </c>
      <c r="AI59">
        <v>0</v>
      </c>
      <c r="AJ59">
        <v>0</v>
      </c>
      <c r="AK59">
        <v>22.296000000000003</v>
      </c>
      <c r="AL59">
        <v>17.337999999999997</v>
      </c>
      <c r="AM59">
        <v>6.9131360457142863</v>
      </c>
      <c r="AN59">
        <v>0</v>
      </c>
      <c r="AO59">
        <v>10.200859200000002</v>
      </c>
      <c r="AP59">
        <v>4.1633524800000004</v>
      </c>
      <c r="AQ59">
        <v>10.786489999999999</v>
      </c>
      <c r="AR59">
        <v>4.8487680000000006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28.837449760406454</v>
      </c>
      <c r="BB59">
        <f t="shared" si="0"/>
        <v>795.08969148379481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160.78984824070483</v>
      </c>
      <c r="L60">
        <v>69.262904250297396</v>
      </c>
      <c r="M60">
        <v>31.8860103626943</v>
      </c>
      <c r="N60">
        <v>51.880483418143541</v>
      </c>
      <c r="O60">
        <v>73.283333333333346</v>
      </c>
      <c r="P60">
        <v>27.264248704663213</v>
      </c>
      <c r="Q60">
        <v>9.582855207706201</v>
      </c>
      <c r="R60">
        <v>18.615146253385497</v>
      </c>
      <c r="S60">
        <v>11.592659287776707</v>
      </c>
      <c r="T60">
        <v>0</v>
      </c>
      <c r="U60">
        <v>51.231143114311436</v>
      </c>
      <c r="V60">
        <v>6.2581111111111118</v>
      </c>
      <c r="W60">
        <v>15.279609567358426</v>
      </c>
      <c r="X60">
        <v>64.787564498397046</v>
      </c>
      <c r="Y60">
        <v>0</v>
      </c>
      <c r="Z60">
        <v>5.7568579200000007</v>
      </c>
      <c r="AA60">
        <v>18.736272</v>
      </c>
      <c r="AB60">
        <v>11.568563136000002</v>
      </c>
      <c r="AC60">
        <v>8.5010146560000006</v>
      </c>
      <c r="AD60">
        <v>12.009792239999999</v>
      </c>
      <c r="AE60">
        <v>21.712535395200007</v>
      </c>
      <c r="AF60">
        <v>13.328250000000001</v>
      </c>
      <c r="AG60">
        <v>13.25204304</v>
      </c>
      <c r="AH60">
        <v>37.640977200000002</v>
      </c>
      <c r="AI60">
        <v>0</v>
      </c>
      <c r="AJ60">
        <v>0</v>
      </c>
      <c r="AK60">
        <v>22.296000000000003</v>
      </c>
      <c r="AL60">
        <v>17.337999999999997</v>
      </c>
      <c r="AM60">
        <v>6.9131360457142863</v>
      </c>
      <c r="AN60">
        <v>0</v>
      </c>
      <c r="AO60">
        <v>10.200859200000002</v>
      </c>
      <c r="AP60">
        <v>4.1633524800000004</v>
      </c>
      <c r="AQ60">
        <v>21.572979999999998</v>
      </c>
      <c r="AR60">
        <v>4.8487680000000006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28.754365970057297</v>
      </c>
      <c r="BB60">
        <f t="shared" si="0"/>
        <v>792.79895269273993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160.7873537081141</v>
      </c>
      <c r="L61">
        <v>56.04036338311537</v>
      </c>
      <c r="M61">
        <v>31.8860103626943</v>
      </c>
      <c r="N61">
        <v>51.880483418143541</v>
      </c>
      <c r="O61">
        <v>73.283333333333346</v>
      </c>
      <c r="P61">
        <v>27.264248704663213</v>
      </c>
      <c r="Q61">
        <v>9.582855207706201</v>
      </c>
      <c r="R61">
        <v>18.615146253385497</v>
      </c>
      <c r="S61">
        <v>11.592659287776707</v>
      </c>
      <c r="T61">
        <v>0</v>
      </c>
      <c r="U61">
        <v>51.231143114311436</v>
      </c>
      <c r="V61">
        <v>6.2581111111111118</v>
      </c>
      <c r="W61">
        <v>15.27942334739803</v>
      </c>
      <c r="X61">
        <v>64.787564498504338</v>
      </c>
      <c r="Y61">
        <v>0</v>
      </c>
      <c r="Z61">
        <v>5.7568579200000007</v>
      </c>
      <c r="AA61">
        <v>18.736272</v>
      </c>
      <c r="AB61">
        <v>11.568563136000002</v>
      </c>
      <c r="AC61">
        <v>8.5010146560000006</v>
      </c>
      <c r="AD61">
        <v>12.009792239999999</v>
      </c>
      <c r="AE61">
        <v>21.712535395200007</v>
      </c>
      <c r="AF61">
        <v>13.328250000000001</v>
      </c>
      <c r="AG61">
        <v>13.25204304</v>
      </c>
      <c r="AH61">
        <v>41.093133119999997</v>
      </c>
      <c r="AI61">
        <v>0</v>
      </c>
      <c r="AJ61">
        <v>0</v>
      </c>
      <c r="AK61">
        <v>22.296000000000003</v>
      </c>
      <c r="AL61">
        <v>17.337999999999997</v>
      </c>
      <c r="AM61">
        <v>6.9131360457142863</v>
      </c>
      <c r="AN61">
        <v>0</v>
      </c>
      <c r="AO61">
        <v>10.200859200000002</v>
      </c>
      <c r="AP61">
        <v>4.1633524800000004</v>
      </c>
      <c r="AQ61">
        <v>32.359470000000002</v>
      </c>
      <c r="AR61">
        <v>1.9395072000000007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28.688011912273936</v>
      </c>
      <c r="BB61">
        <f t="shared" si="0"/>
        <v>790.96947025089742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160.7873537081141</v>
      </c>
      <c r="L62">
        <v>95.272365117704325</v>
      </c>
      <c r="M62">
        <v>31.8860103626943</v>
      </c>
      <c r="N62">
        <v>51.880483418143541</v>
      </c>
      <c r="O62">
        <v>73.283333333333346</v>
      </c>
      <c r="P62">
        <v>27.264248704663213</v>
      </c>
      <c r="Q62">
        <v>9.582855207706201</v>
      </c>
      <c r="R62">
        <v>18.615146253385497</v>
      </c>
      <c r="S62">
        <v>11.592659287776707</v>
      </c>
      <c r="T62">
        <v>0</v>
      </c>
      <c r="U62">
        <v>51.231143114311436</v>
      </c>
      <c r="V62">
        <v>6.2581111111111118</v>
      </c>
      <c r="W62">
        <v>15.27942334739803</v>
      </c>
      <c r="X62">
        <v>64.787564498504338</v>
      </c>
      <c r="Y62">
        <v>0</v>
      </c>
      <c r="Z62">
        <v>5.7568579200000007</v>
      </c>
      <c r="AA62">
        <v>18.736272</v>
      </c>
      <c r="AB62">
        <v>11.568563136000002</v>
      </c>
      <c r="AC62">
        <v>8.5010146560000006</v>
      </c>
      <c r="AD62">
        <v>12.009792239999999</v>
      </c>
      <c r="AE62">
        <v>21.712535395200007</v>
      </c>
      <c r="AF62">
        <v>13.328250000000001</v>
      </c>
      <c r="AG62">
        <v>13.25204304</v>
      </c>
      <c r="AH62">
        <v>41.093133119999997</v>
      </c>
      <c r="AI62">
        <v>0</v>
      </c>
      <c r="AJ62">
        <v>0</v>
      </c>
      <c r="AK62">
        <v>22.296000000000003</v>
      </c>
      <c r="AL62">
        <v>17.337999999999997</v>
      </c>
      <c r="AM62">
        <v>6.9131360457142863</v>
      </c>
      <c r="AN62">
        <v>0</v>
      </c>
      <c r="AO62">
        <v>10.200859200000002</v>
      </c>
      <c r="AP62">
        <v>4.1633524800000004</v>
      </c>
      <c r="AQ62">
        <v>32.359470000000002</v>
      </c>
      <c r="AR62">
        <v>1.9395072000000007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30.061131972984555</v>
      </c>
      <c r="BB62">
        <f t="shared" si="0"/>
        <v>828.82835192477592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160.7873537081141</v>
      </c>
      <c r="L63">
        <v>126.97186687394299</v>
      </c>
      <c r="M63">
        <v>31.8860103626943</v>
      </c>
      <c r="N63">
        <v>51.880483418143541</v>
      </c>
      <c r="O63">
        <v>73.283333333333346</v>
      </c>
      <c r="P63">
        <v>27.264248704663213</v>
      </c>
      <c r="Q63">
        <v>9.582855207706201</v>
      </c>
      <c r="R63">
        <v>18.615146253385497</v>
      </c>
      <c r="S63">
        <v>11.592659287776707</v>
      </c>
      <c r="T63">
        <v>0</v>
      </c>
      <c r="U63">
        <v>51.231143114311436</v>
      </c>
      <c r="V63">
        <v>6.2596363636363623</v>
      </c>
      <c r="W63">
        <v>15.275218266825489</v>
      </c>
      <c r="X63">
        <v>64.788837165820425</v>
      </c>
      <c r="Y63">
        <v>0</v>
      </c>
      <c r="Z63">
        <v>5.7568579200000007</v>
      </c>
      <c r="AA63">
        <v>18.736272</v>
      </c>
      <c r="AB63">
        <v>11.568563136000002</v>
      </c>
      <c r="AC63">
        <v>8.5010146560000006</v>
      </c>
      <c r="AD63">
        <v>12.009792239999999</v>
      </c>
      <c r="AE63">
        <v>21.712535395200007</v>
      </c>
      <c r="AF63">
        <v>13.328250000000001</v>
      </c>
      <c r="AG63">
        <v>13.25204304</v>
      </c>
      <c r="AH63">
        <v>41.093133119999997</v>
      </c>
      <c r="AI63">
        <v>0</v>
      </c>
      <c r="AJ63">
        <v>0</v>
      </c>
      <c r="AK63">
        <v>22.296000000000003</v>
      </c>
      <c r="AL63">
        <v>17.337999999999997</v>
      </c>
      <c r="AM63">
        <v>6.9131360457142863</v>
      </c>
      <c r="AN63">
        <v>0</v>
      </c>
      <c r="AO63">
        <v>10.200859200000002</v>
      </c>
      <c r="AP63">
        <v>4.1633524800000004</v>
      </c>
      <c r="AQ63">
        <v>32.359470000000002</v>
      </c>
      <c r="AR63">
        <v>1.9395072000000007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31.170565369166404</v>
      </c>
      <c r="BB63">
        <f t="shared" si="0"/>
        <v>859.41701312410135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160.7873537081141</v>
      </c>
      <c r="L64">
        <v>126.97186687394299</v>
      </c>
      <c r="M64">
        <v>31.8860103626943</v>
      </c>
      <c r="N64">
        <v>51.880483418143541</v>
      </c>
      <c r="O64">
        <v>73.283333333333346</v>
      </c>
      <c r="P64">
        <v>27.264248704663213</v>
      </c>
      <c r="Q64">
        <v>9.582855207706201</v>
      </c>
      <c r="R64">
        <v>18.615146253385497</v>
      </c>
      <c r="S64">
        <v>11.592659287776707</v>
      </c>
      <c r="T64">
        <v>0</v>
      </c>
      <c r="U64">
        <v>51.231143114311436</v>
      </c>
      <c r="V64">
        <v>6.2596363636363623</v>
      </c>
      <c r="W64">
        <v>15.275218266825489</v>
      </c>
      <c r="X64">
        <v>64.788837165820425</v>
      </c>
      <c r="Y64">
        <v>0</v>
      </c>
      <c r="Z64">
        <v>5.7568579200000007</v>
      </c>
      <c r="AA64">
        <v>18.736272</v>
      </c>
      <c r="AB64">
        <v>11.568563136000002</v>
      </c>
      <c r="AC64">
        <v>8.5010146560000006</v>
      </c>
      <c r="AD64">
        <v>12.009792239999999</v>
      </c>
      <c r="AE64">
        <v>21.712535395200007</v>
      </c>
      <c r="AF64">
        <v>13.328250000000001</v>
      </c>
      <c r="AG64">
        <v>13.25204304</v>
      </c>
      <c r="AH64">
        <v>41.093133119999997</v>
      </c>
      <c r="AI64">
        <v>0</v>
      </c>
      <c r="AJ64">
        <v>0</v>
      </c>
      <c r="AK64">
        <v>22.296000000000003</v>
      </c>
      <c r="AL64">
        <v>17.337999999999997</v>
      </c>
      <c r="AM64">
        <v>6.9131360457142863</v>
      </c>
      <c r="AN64">
        <v>0</v>
      </c>
      <c r="AO64">
        <v>10.200859200000002</v>
      </c>
      <c r="AP64">
        <v>4.1633524800000004</v>
      </c>
      <c r="AQ64">
        <v>43.145959999999995</v>
      </c>
      <c r="AR64">
        <v>1.9395072000000007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31.548092519166396</v>
      </c>
      <c r="BB64">
        <f t="shared" si="0"/>
        <v>869.82597597410131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160.7873537081141</v>
      </c>
      <c r="L65">
        <v>126.01871362819746</v>
      </c>
      <c r="M65">
        <v>31.8860103626943</v>
      </c>
      <c r="N65">
        <v>51.880483418143541</v>
      </c>
      <c r="O65">
        <v>73.283333333333346</v>
      </c>
      <c r="P65">
        <v>27.264248704663213</v>
      </c>
      <c r="Q65">
        <v>9.582855207706201</v>
      </c>
      <c r="R65">
        <v>18.615146253385497</v>
      </c>
      <c r="S65">
        <v>11.592659287776707</v>
      </c>
      <c r="T65">
        <v>0</v>
      </c>
      <c r="U65">
        <v>51.231143114311436</v>
      </c>
      <c r="V65">
        <v>6.2596363636363623</v>
      </c>
      <c r="W65">
        <v>15.275218266825489</v>
      </c>
      <c r="X65">
        <v>64.788837165820425</v>
      </c>
      <c r="Y65">
        <v>0</v>
      </c>
      <c r="Z65">
        <v>5.7568579200000007</v>
      </c>
      <c r="AA65">
        <v>18.736272</v>
      </c>
      <c r="AB65">
        <v>11.568563136000002</v>
      </c>
      <c r="AC65">
        <v>8.5010146560000006</v>
      </c>
      <c r="AD65">
        <v>12.009792239999999</v>
      </c>
      <c r="AE65">
        <v>21.712535395200007</v>
      </c>
      <c r="AF65">
        <v>13.328250000000001</v>
      </c>
      <c r="AG65">
        <v>13.25204304</v>
      </c>
      <c r="AH65">
        <v>41.093133119999997</v>
      </c>
      <c r="AI65">
        <v>0</v>
      </c>
      <c r="AJ65">
        <v>0</v>
      </c>
      <c r="AK65">
        <v>22.296000000000003</v>
      </c>
      <c r="AL65">
        <v>17.337999999999997</v>
      </c>
      <c r="AM65">
        <v>6.9131360457142863</v>
      </c>
      <c r="AN65">
        <v>0</v>
      </c>
      <c r="AO65">
        <v>10.200859200000002</v>
      </c>
      <c r="AP65">
        <v>4.1633524800000004</v>
      </c>
      <c r="AQ65">
        <v>43.145959999999995</v>
      </c>
      <c r="AR65">
        <v>1.9395072000000007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31.514732155565319</v>
      </c>
      <c r="BB65">
        <f t="shared" si="0"/>
        <v>868.9061830919569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160.7873537081141</v>
      </c>
      <c r="L66">
        <v>126.97186687394299</v>
      </c>
      <c r="M66">
        <v>31.8860103626943</v>
      </c>
      <c r="N66">
        <v>51.880483418143541</v>
      </c>
      <c r="O66">
        <v>73.283333333333346</v>
      </c>
      <c r="P66">
        <v>27.264248704663213</v>
      </c>
      <c r="Q66">
        <v>9.582855207706201</v>
      </c>
      <c r="R66">
        <v>18.615146253385497</v>
      </c>
      <c r="S66">
        <v>11.592659287776707</v>
      </c>
      <c r="T66">
        <v>0</v>
      </c>
      <c r="U66">
        <v>51.231143114311436</v>
      </c>
      <c r="V66">
        <v>6.2596363636363623</v>
      </c>
      <c r="W66">
        <v>15.275218266825489</v>
      </c>
      <c r="X66">
        <v>64.788837165820425</v>
      </c>
      <c r="Y66">
        <v>0</v>
      </c>
      <c r="Z66">
        <v>5.7568579200000007</v>
      </c>
      <c r="AA66">
        <v>18.736272</v>
      </c>
      <c r="AB66">
        <v>11.568563136000002</v>
      </c>
      <c r="AC66">
        <v>8.5010146560000006</v>
      </c>
      <c r="AD66">
        <v>12.009792239999999</v>
      </c>
      <c r="AE66">
        <v>21.712535395200007</v>
      </c>
      <c r="AF66">
        <v>13.328250000000001</v>
      </c>
      <c r="AG66">
        <v>13.25204304</v>
      </c>
      <c r="AH66">
        <v>51.366416400000006</v>
      </c>
      <c r="AI66">
        <v>0</v>
      </c>
      <c r="AJ66">
        <v>0</v>
      </c>
      <c r="AK66">
        <v>22.296000000000003</v>
      </c>
      <c r="AL66">
        <v>17.337999999999997</v>
      </c>
      <c r="AM66">
        <v>6.9131360457142863</v>
      </c>
      <c r="AN66">
        <v>0</v>
      </c>
      <c r="AO66">
        <v>10.200859200000002</v>
      </c>
      <c r="AP66">
        <v>4.1633524800000004</v>
      </c>
      <c r="AQ66">
        <v>43.145959999999995</v>
      </c>
      <c r="AR66">
        <v>1.9395072000000007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31.907657653566403</v>
      </c>
      <c r="BB66">
        <f t="shared" si="0"/>
        <v>879.73969411970143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160.7873537081141</v>
      </c>
      <c r="L67">
        <v>126.97186687394299</v>
      </c>
      <c r="M67">
        <v>31.8860103626943</v>
      </c>
      <c r="N67">
        <v>51.880483418143541</v>
      </c>
      <c r="O67">
        <v>73.283333333333346</v>
      </c>
      <c r="P67">
        <v>27.264248704663213</v>
      </c>
      <c r="Q67">
        <v>9.582855207706201</v>
      </c>
      <c r="R67">
        <v>18.615146253385497</v>
      </c>
      <c r="S67">
        <v>11.592659287776707</v>
      </c>
      <c r="T67">
        <v>0</v>
      </c>
      <c r="U67">
        <v>51.231143114311436</v>
      </c>
      <c r="V67">
        <v>6.2596363636363623</v>
      </c>
      <c r="W67">
        <v>15.275218266825489</v>
      </c>
      <c r="X67">
        <v>64.788837165820425</v>
      </c>
      <c r="Y67">
        <v>0</v>
      </c>
      <c r="Z67">
        <v>5.7568579200000007</v>
      </c>
      <c r="AA67">
        <v>18.736272</v>
      </c>
      <c r="AB67">
        <v>11.568563136000002</v>
      </c>
      <c r="AC67">
        <v>8.5010146560000006</v>
      </c>
      <c r="AD67">
        <v>12.009792239999999</v>
      </c>
      <c r="AE67">
        <v>21.712535395200007</v>
      </c>
      <c r="AF67">
        <v>13.328250000000001</v>
      </c>
      <c r="AG67">
        <v>13.25204304</v>
      </c>
      <c r="AH67">
        <v>51.366416400000006</v>
      </c>
      <c r="AI67">
        <v>0</v>
      </c>
      <c r="AJ67">
        <v>0</v>
      </c>
      <c r="AK67">
        <v>22.296000000000003</v>
      </c>
      <c r="AL67">
        <v>17.337999999999997</v>
      </c>
      <c r="AM67">
        <v>6.9131360457142863</v>
      </c>
      <c r="AN67">
        <v>0</v>
      </c>
      <c r="AO67">
        <v>10.200859200000002</v>
      </c>
      <c r="AP67">
        <v>4.1633524800000004</v>
      </c>
      <c r="AQ67">
        <v>43.145959999999995</v>
      </c>
      <c r="AR67">
        <v>4.8487680000000006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32.009481781566407</v>
      </c>
      <c r="BB67">
        <f t="shared" si="0"/>
        <v>882.54713079170142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160.7873537081141</v>
      </c>
      <c r="L68">
        <v>126.97186687394299</v>
      </c>
      <c r="M68">
        <v>31.8860103626943</v>
      </c>
      <c r="N68">
        <v>51.880483418143541</v>
      </c>
      <c r="O68">
        <v>73.283333333333346</v>
      </c>
      <c r="P68">
        <v>27.264248704663213</v>
      </c>
      <c r="Q68">
        <v>9.582855207706201</v>
      </c>
      <c r="R68">
        <v>18.615146253385497</v>
      </c>
      <c r="S68">
        <v>11.592659287776707</v>
      </c>
      <c r="T68">
        <v>0</v>
      </c>
      <c r="U68">
        <v>51.231143114311436</v>
      </c>
      <c r="V68">
        <v>6.2596363636363623</v>
      </c>
      <c r="W68">
        <v>15.275218266825489</v>
      </c>
      <c r="X68">
        <v>64.788837165820425</v>
      </c>
      <c r="Y68">
        <v>0</v>
      </c>
      <c r="Z68">
        <v>5.7568579200000007</v>
      </c>
      <c r="AA68">
        <v>18.736272</v>
      </c>
      <c r="AB68">
        <v>11.568563136000002</v>
      </c>
      <c r="AC68">
        <v>8.5010146560000006</v>
      </c>
      <c r="AD68">
        <v>12.009792239999999</v>
      </c>
      <c r="AE68">
        <v>21.712535395200007</v>
      </c>
      <c r="AF68">
        <v>13.328250000000001</v>
      </c>
      <c r="AG68">
        <v>13.25204304</v>
      </c>
      <c r="AH68">
        <v>51.366416400000006</v>
      </c>
      <c r="AI68">
        <v>0</v>
      </c>
      <c r="AJ68">
        <v>0</v>
      </c>
      <c r="AK68">
        <v>22.296000000000003</v>
      </c>
      <c r="AL68">
        <v>17.337999999999997</v>
      </c>
      <c r="AM68">
        <v>6.9131360457142863</v>
      </c>
      <c r="AN68">
        <v>0</v>
      </c>
      <c r="AO68">
        <v>10.200859200000002</v>
      </c>
      <c r="AP68">
        <v>4.1633524800000004</v>
      </c>
      <c r="AQ68">
        <v>43.145959999999995</v>
      </c>
      <c r="AR68">
        <v>4.8487680000000006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32.009481781566407</v>
      </c>
      <c r="BB68">
        <f t="shared" ref="BB68:BB99" si="1">SUM(B68:AZ68)-BA68</f>
        <v>882.54713079170142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160.7873537081141</v>
      </c>
      <c r="L69">
        <v>88.910218722659664</v>
      </c>
      <c r="M69">
        <v>31.8860103626943</v>
      </c>
      <c r="N69">
        <v>51.880483418143541</v>
      </c>
      <c r="O69">
        <v>73.283333333333346</v>
      </c>
      <c r="P69">
        <v>27.264248704663213</v>
      </c>
      <c r="Q69">
        <v>9.582855207706201</v>
      </c>
      <c r="R69">
        <v>18.615146253385497</v>
      </c>
      <c r="S69">
        <v>11.592659287776707</v>
      </c>
      <c r="T69">
        <v>0</v>
      </c>
      <c r="U69">
        <v>51.231143114311436</v>
      </c>
      <c r="V69">
        <v>6.2596363636363623</v>
      </c>
      <c r="W69">
        <v>15.275218266825489</v>
      </c>
      <c r="X69">
        <v>64.788837165820425</v>
      </c>
      <c r="Y69">
        <v>0</v>
      </c>
      <c r="Z69">
        <v>2.8784289600000004</v>
      </c>
      <c r="AA69">
        <v>18.736272</v>
      </c>
      <c r="AB69">
        <v>11.568563136000002</v>
      </c>
      <c r="AC69">
        <v>8.5010146560000006</v>
      </c>
      <c r="AD69">
        <v>12.009792239999999</v>
      </c>
      <c r="AE69">
        <v>21.712535395200007</v>
      </c>
      <c r="AF69">
        <v>13.328250000000001</v>
      </c>
      <c r="AG69">
        <v>13.25204304</v>
      </c>
      <c r="AH69">
        <v>61.639699680000014</v>
      </c>
      <c r="AI69">
        <v>0</v>
      </c>
      <c r="AJ69">
        <v>0</v>
      </c>
      <c r="AK69">
        <v>22.296000000000003</v>
      </c>
      <c r="AL69">
        <v>17.337999999999997</v>
      </c>
      <c r="AM69">
        <v>6.9131360457142863</v>
      </c>
      <c r="AN69">
        <v>0</v>
      </c>
      <c r="AO69">
        <v>10.200859200000002</v>
      </c>
      <c r="AP69">
        <v>4.1633524800000004</v>
      </c>
      <c r="AQ69">
        <v>43.145959999999995</v>
      </c>
      <c r="AR69">
        <v>6.7882752000000002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31.004026529871496</v>
      </c>
      <c r="BB69">
        <f t="shared" si="1"/>
        <v>854.82529941211294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160.78449615192403</v>
      </c>
      <c r="L70">
        <v>119.30477471149021</v>
      </c>
      <c r="M70">
        <v>31.8860103626943</v>
      </c>
      <c r="N70">
        <v>51.880483418143541</v>
      </c>
      <c r="O70">
        <v>73.283333333333346</v>
      </c>
      <c r="P70">
        <v>27.264248704663213</v>
      </c>
      <c r="Q70">
        <v>9.5838081671415001</v>
      </c>
      <c r="R70">
        <v>18.304477300521999</v>
      </c>
      <c r="S70">
        <v>11.589686773940345</v>
      </c>
      <c r="T70">
        <v>0</v>
      </c>
      <c r="U70">
        <v>51.231143114311436</v>
      </c>
      <c r="V70">
        <v>6.2596363636363623</v>
      </c>
      <c r="W70">
        <v>15.275218266825489</v>
      </c>
      <c r="X70">
        <v>64.788837165820425</v>
      </c>
      <c r="Y70">
        <v>0</v>
      </c>
      <c r="Z70">
        <v>2.8784289600000004</v>
      </c>
      <c r="AA70">
        <v>18.736272</v>
      </c>
      <c r="AB70">
        <v>11.568563136000002</v>
      </c>
      <c r="AC70">
        <v>8.5010146560000006</v>
      </c>
      <c r="AD70">
        <v>12.009792239999999</v>
      </c>
      <c r="AE70">
        <v>21.712535395200007</v>
      </c>
      <c r="AF70">
        <v>13.328250000000001</v>
      </c>
      <c r="AG70">
        <v>13.25204304</v>
      </c>
      <c r="AH70">
        <v>61.639699680000014</v>
      </c>
      <c r="AI70">
        <v>0</v>
      </c>
      <c r="AJ70">
        <v>0</v>
      </c>
      <c r="AK70">
        <v>22.296000000000003</v>
      </c>
      <c r="AL70">
        <v>17.337999999999997</v>
      </c>
      <c r="AM70">
        <v>6.9131360457142863</v>
      </c>
      <c r="AN70">
        <v>0</v>
      </c>
      <c r="AO70">
        <v>10.200859200000002</v>
      </c>
      <c r="AP70">
        <v>4.1633524800000004</v>
      </c>
      <c r="AQ70">
        <v>43.145959999999995</v>
      </c>
      <c r="AR70">
        <v>6.7882752000000002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32.056791862319372</v>
      </c>
      <c r="BB70">
        <f t="shared" si="1"/>
        <v>883.85154400504098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160.78449615192403</v>
      </c>
      <c r="L71">
        <v>126.97186687394299</v>
      </c>
      <c r="M71">
        <v>31.8860103626943</v>
      </c>
      <c r="N71">
        <v>51.880483418143541</v>
      </c>
      <c r="O71">
        <v>73.283333333333346</v>
      </c>
      <c r="P71">
        <v>27.337171422152323</v>
      </c>
      <c r="Q71">
        <v>9.5838081671415001</v>
      </c>
      <c r="R71">
        <v>18.615593768328441</v>
      </c>
      <c r="S71">
        <v>11.589686773940345</v>
      </c>
      <c r="T71">
        <v>0</v>
      </c>
      <c r="U71">
        <v>51.231143114311436</v>
      </c>
      <c r="V71">
        <v>6.2596363636363623</v>
      </c>
      <c r="W71">
        <v>15.275218266825489</v>
      </c>
      <c r="X71">
        <v>64.788837165820425</v>
      </c>
      <c r="Y71">
        <v>0</v>
      </c>
      <c r="Z71">
        <v>2.8784289600000004</v>
      </c>
      <c r="AA71">
        <v>18.736272</v>
      </c>
      <c r="AB71">
        <v>11.568563136000002</v>
      </c>
      <c r="AC71">
        <v>8.5010146560000006</v>
      </c>
      <c r="AD71">
        <v>12.009792239999999</v>
      </c>
      <c r="AE71">
        <v>21.712535395200007</v>
      </c>
      <c r="AF71">
        <v>13.328250000000001</v>
      </c>
      <c r="AG71">
        <v>13.25204304</v>
      </c>
      <c r="AH71">
        <v>61.639699680000014</v>
      </c>
      <c r="AI71">
        <v>0</v>
      </c>
      <c r="AJ71">
        <v>0</v>
      </c>
      <c r="AK71">
        <v>22.296000000000003</v>
      </c>
      <c r="AL71">
        <v>17.337999999999997</v>
      </c>
      <c r="AM71">
        <v>6.9131360457142863</v>
      </c>
      <c r="AN71">
        <v>0</v>
      </c>
      <c r="AO71">
        <v>10.200859200000002</v>
      </c>
      <c r="AP71">
        <v>4.1633524800000004</v>
      </c>
      <c r="AQ71">
        <v>43.145959999999995</v>
      </c>
      <c r="AR71">
        <v>4.8487680000000006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32.270698883142877</v>
      </c>
      <c r="BB71">
        <f t="shared" si="1"/>
        <v>889.7492611319658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160.78449615192403</v>
      </c>
      <c r="L72">
        <v>126.97186687394299</v>
      </c>
      <c r="M72">
        <v>31.8860103626943</v>
      </c>
      <c r="N72">
        <v>51.880483418143541</v>
      </c>
      <c r="O72">
        <v>73.283333333333346</v>
      </c>
      <c r="P72">
        <v>27.337171422152323</v>
      </c>
      <c r="Q72">
        <v>9.5838081671415001</v>
      </c>
      <c r="R72">
        <v>18.615593768328441</v>
      </c>
      <c r="S72">
        <v>11.589686773940345</v>
      </c>
      <c r="T72">
        <v>0</v>
      </c>
      <c r="U72">
        <v>51.231143114311436</v>
      </c>
      <c r="V72">
        <v>6.2596363636363623</v>
      </c>
      <c r="W72">
        <v>15.275218266825489</v>
      </c>
      <c r="X72">
        <v>64.788837165820425</v>
      </c>
      <c r="Y72">
        <v>0</v>
      </c>
      <c r="Z72">
        <v>2.8784289600000004</v>
      </c>
      <c r="AA72">
        <v>18.736272</v>
      </c>
      <c r="AB72">
        <v>11.568563136000002</v>
      </c>
      <c r="AC72">
        <v>8.5010146560000006</v>
      </c>
      <c r="AD72">
        <v>12.009792239999999</v>
      </c>
      <c r="AE72">
        <v>21.712535395200007</v>
      </c>
      <c r="AF72">
        <v>13.328250000000001</v>
      </c>
      <c r="AG72">
        <v>13.25204304</v>
      </c>
      <c r="AH72">
        <v>61.639699680000014</v>
      </c>
      <c r="AI72">
        <v>0</v>
      </c>
      <c r="AJ72">
        <v>0</v>
      </c>
      <c r="AK72">
        <v>22.296000000000003</v>
      </c>
      <c r="AL72">
        <v>17.337999999999997</v>
      </c>
      <c r="AM72">
        <v>6.9131360457142863</v>
      </c>
      <c r="AN72">
        <v>0</v>
      </c>
      <c r="AO72">
        <v>9.9426096000000008</v>
      </c>
      <c r="AP72">
        <v>4.1633524800000004</v>
      </c>
      <c r="AQ72">
        <v>43.145959999999995</v>
      </c>
      <c r="AR72">
        <v>4.8487680000000006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32.261660147142869</v>
      </c>
      <c r="BB72">
        <f t="shared" si="1"/>
        <v>889.50005026796589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160.78489502379924</v>
      </c>
      <c r="L73">
        <v>126.9720478391242</v>
      </c>
      <c r="M73">
        <v>31.8860103626943</v>
      </c>
      <c r="N73">
        <v>51.880483418143541</v>
      </c>
      <c r="O73">
        <v>73.283333333333346</v>
      </c>
      <c r="P73">
        <v>27.337171422152323</v>
      </c>
      <c r="Q73">
        <v>9.5838081671415001</v>
      </c>
      <c r="R73">
        <v>18.615593768328441</v>
      </c>
      <c r="S73">
        <v>11.589686773940345</v>
      </c>
      <c r="T73">
        <v>0</v>
      </c>
      <c r="U73">
        <v>51.231143114311436</v>
      </c>
      <c r="V73">
        <v>6.2596363636363623</v>
      </c>
      <c r="W73">
        <v>15.275218266825489</v>
      </c>
      <c r="X73">
        <v>64.788837165820425</v>
      </c>
      <c r="Y73">
        <v>0</v>
      </c>
      <c r="Z73">
        <v>2.8784289600000004</v>
      </c>
      <c r="AA73">
        <v>18.736272</v>
      </c>
      <c r="AB73">
        <v>17.352844703999999</v>
      </c>
      <c r="AC73">
        <v>8.5010146560000006</v>
      </c>
      <c r="AD73">
        <v>12.009792239999999</v>
      </c>
      <c r="AE73">
        <v>21.712535395200007</v>
      </c>
      <c r="AF73">
        <v>13.328250000000001</v>
      </c>
      <c r="AG73">
        <v>13.25204304</v>
      </c>
      <c r="AH73">
        <v>61.639699680000014</v>
      </c>
      <c r="AI73">
        <v>0</v>
      </c>
      <c r="AJ73">
        <v>0</v>
      </c>
      <c r="AK73">
        <v>22.296000000000003</v>
      </c>
      <c r="AL73">
        <v>34.675999999999995</v>
      </c>
      <c r="AM73">
        <v>6.9131360457142863</v>
      </c>
      <c r="AN73">
        <v>0</v>
      </c>
      <c r="AO73">
        <v>9.9426096000000008</v>
      </c>
      <c r="AP73">
        <v>4.1633524800000004</v>
      </c>
      <c r="AQ73">
        <v>43.145959999999995</v>
      </c>
      <c r="AR73">
        <v>4.8487680000000006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33.070960590838261</v>
      </c>
      <c r="BB73">
        <f t="shared" si="1"/>
        <v>911.81361122932697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160.78489502379924</v>
      </c>
      <c r="L74">
        <v>126.9720478391242</v>
      </c>
      <c r="M74">
        <v>31.8860103626943</v>
      </c>
      <c r="N74">
        <v>51.880483418143541</v>
      </c>
      <c r="O74">
        <v>73.283333333333346</v>
      </c>
      <c r="P74">
        <v>27.337171422152323</v>
      </c>
      <c r="Q74">
        <v>9.5838081671415001</v>
      </c>
      <c r="R74">
        <v>18.615593768328441</v>
      </c>
      <c r="S74">
        <v>11.589686773940345</v>
      </c>
      <c r="T74">
        <v>0</v>
      </c>
      <c r="U74">
        <v>51.231143114311436</v>
      </c>
      <c r="V74">
        <v>6.2596363636363623</v>
      </c>
      <c r="W74">
        <v>15.275218266825489</v>
      </c>
      <c r="X74">
        <v>64.788837165820425</v>
      </c>
      <c r="Y74">
        <v>0</v>
      </c>
      <c r="Z74">
        <v>2.8784289600000004</v>
      </c>
      <c r="AA74">
        <v>18.736272</v>
      </c>
      <c r="AB74">
        <v>17.352844703999999</v>
      </c>
      <c r="AC74">
        <v>8.5010146560000006</v>
      </c>
      <c r="AD74">
        <v>12.009792239999999</v>
      </c>
      <c r="AE74">
        <v>21.712535395200007</v>
      </c>
      <c r="AF74">
        <v>13.328250000000001</v>
      </c>
      <c r="AG74">
        <v>13.25204304</v>
      </c>
      <c r="AH74">
        <v>61.639699680000014</v>
      </c>
      <c r="AI74">
        <v>1.3977540000000004</v>
      </c>
      <c r="AJ74">
        <v>0</v>
      </c>
      <c r="AK74">
        <v>22.296000000000003</v>
      </c>
      <c r="AL74">
        <v>34.675999999999995</v>
      </c>
      <c r="AM74">
        <v>6.9131360457142863</v>
      </c>
      <c r="AN74">
        <v>0</v>
      </c>
      <c r="AO74">
        <v>9.9426096000000008</v>
      </c>
      <c r="AP74">
        <v>4.1633524800000004</v>
      </c>
      <c r="AQ74">
        <v>43.145959999999995</v>
      </c>
      <c r="AR74">
        <v>4.8487680000000006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33.119882200438262</v>
      </c>
      <c r="BB74">
        <f t="shared" si="1"/>
        <v>913.1624436197269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160.78489502379924</v>
      </c>
      <c r="L75">
        <v>126.9720478391242</v>
      </c>
      <c r="M75">
        <v>31.8860103626943</v>
      </c>
      <c r="N75">
        <v>51.880483418143541</v>
      </c>
      <c r="O75">
        <v>73.283333333333346</v>
      </c>
      <c r="P75">
        <v>27.337171422152323</v>
      </c>
      <c r="Q75">
        <v>9.5838081671415001</v>
      </c>
      <c r="R75">
        <v>18.615593768328441</v>
      </c>
      <c r="S75">
        <v>11.589686773940345</v>
      </c>
      <c r="T75">
        <v>0</v>
      </c>
      <c r="U75">
        <v>51.231143114311436</v>
      </c>
      <c r="V75">
        <v>6.2596363636363623</v>
      </c>
      <c r="W75">
        <v>13.864948128693369</v>
      </c>
      <c r="X75">
        <v>64.788837165820425</v>
      </c>
      <c r="Y75">
        <v>0</v>
      </c>
      <c r="Z75">
        <v>2.8784289600000004</v>
      </c>
      <c r="AA75">
        <v>18.736272</v>
      </c>
      <c r="AB75">
        <v>17.352844703999999</v>
      </c>
      <c r="AC75">
        <v>8.5010146560000006</v>
      </c>
      <c r="AD75">
        <v>16.050188044799999</v>
      </c>
      <c r="AE75">
        <v>21.712535395200007</v>
      </c>
      <c r="AF75">
        <v>19.821500000000004</v>
      </c>
      <c r="AG75">
        <v>13.25204304</v>
      </c>
      <c r="AH75">
        <v>61.639699680000014</v>
      </c>
      <c r="AI75">
        <v>1.3977540000000004</v>
      </c>
      <c r="AJ75">
        <v>0</v>
      </c>
      <c r="AK75">
        <v>22.296000000000003</v>
      </c>
      <c r="AL75">
        <v>34.675999999999995</v>
      </c>
      <c r="AM75">
        <v>6.9131360457142863</v>
      </c>
      <c r="AN75">
        <v>0</v>
      </c>
      <c r="AO75">
        <v>9.9426096000000008</v>
      </c>
      <c r="AP75">
        <v>4.1633524800000004</v>
      </c>
      <c r="AQ75">
        <v>43.145959999999995</v>
      </c>
      <c r="AR75">
        <v>4.8487680000000006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33.439200484960885</v>
      </c>
      <c r="BB75">
        <f t="shared" si="1"/>
        <v>921.96650100187219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160.78489502379924</v>
      </c>
      <c r="L76">
        <v>126.9720478391242</v>
      </c>
      <c r="M76">
        <v>31.8860103626943</v>
      </c>
      <c r="N76">
        <v>51.880483418143541</v>
      </c>
      <c r="O76">
        <v>73.283333333333346</v>
      </c>
      <c r="P76">
        <v>27.337171422152323</v>
      </c>
      <c r="Q76">
        <v>9.5838081671415001</v>
      </c>
      <c r="R76">
        <v>18.615593768328441</v>
      </c>
      <c r="S76">
        <v>11.589686773940345</v>
      </c>
      <c r="T76">
        <v>0</v>
      </c>
      <c r="U76">
        <v>51.231143114311436</v>
      </c>
      <c r="V76">
        <v>6.2596363636363623</v>
      </c>
      <c r="W76">
        <v>13.329952185792351</v>
      </c>
      <c r="X76">
        <v>64.788837165820425</v>
      </c>
      <c r="Y76">
        <v>0</v>
      </c>
      <c r="Z76">
        <v>2.8784289600000004</v>
      </c>
      <c r="AA76">
        <v>18.736272</v>
      </c>
      <c r="AB76">
        <v>17.352844703999999</v>
      </c>
      <c r="AC76">
        <v>8.5010146560000006</v>
      </c>
      <c r="AD76">
        <v>16.050188044799999</v>
      </c>
      <c r="AE76">
        <v>21.712535395200007</v>
      </c>
      <c r="AF76">
        <v>19.821500000000004</v>
      </c>
      <c r="AG76">
        <v>13.25204304</v>
      </c>
      <c r="AH76">
        <v>61.639699680000014</v>
      </c>
      <c r="AI76">
        <v>2.7955080000000003</v>
      </c>
      <c r="AJ76">
        <v>0</v>
      </c>
      <c r="AK76">
        <v>22.296000000000003</v>
      </c>
      <c r="AL76">
        <v>34.675999999999995</v>
      </c>
      <c r="AM76">
        <v>6.9131360457142863</v>
      </c>
      <c r="AN76">
        <v>0</v>
      </c>
      <c r="AO76">
        <v>9.9426096000000008</v>
      </c>
      <c r="AP76">
        <v>4.1633524800000004</v>
      </c>
      <c r="AQ76">
        <v>43.145959999999995</v>
      </c>
      <c r="AR76">
        <v>4.8487680000000006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33.469396797359359</v>
      </c>
      <c r="BB76">
        <f t="shared" si="1"/>
        <v>922.79906274657276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160.78489502379924</v>
      </c>
      <c r="L77">
        <v>126.9720478391242</v>
      </c>
      <c r="M77">
        <v>31.8860103626943</v>
      </c>
      <c r="N77">
        <v>51.880483418143541</v>
      </c>
      <c r="O77">
        <v>73.283333333333346</v>
      </c>
      <c r="P77">
        <v>27.337171422152323</v>
      </c>
      <c r="Q77">
        <v>9.5838081671415001</v>
      </c>
      <c r="R77">
        <v>18.615593768328441</v>
      </c>
      <c r="S77">
        <v>11.589686773940345</v>
      </c>
      <c r="T77">
        <v>0</v>
      </c>
      <c r="U77">
        <v>51.231143114311436</v>
      </c>
      <c r="V77">
        <v>6.2596363636363623</v>
      </c>
      <c r="W77">
        <v>13.329952185792351</v>
      </c>
      <c r="X77">
        <v>64.788837165820425</v>
      </c>
      <c r="Y77">
        <v>0</v>
      </c>
      <c r="Z77">
        <v>2.8784289600000004</v>
      </c>
      <c r="AA77">
        <v>18.736272</v>
      </c>
      <c r="AB77">
        <v>17.352844703999999</v>
      </c>
      <c r="AC77">
        <v>8.5010146560000006</v>
      </c>
      <c r="AD77">
        <v>16.050188044799999</v>
      </c>
      <c r="AE77">
        <v>21.712535395200007</v>
      </c>
      <c r="AF77">
        <v>19.821500000000004</v>
      </c>
      <c r="AG77">
        <v>13.25204304</v>
      </c>
      <c r="AH77">
        <v>61.639699680000014</v>
      </c>
      <c r="AI77">
        <v>2.7955080000000003</v>
      </c>
      <c r="AJ77">
        <v>0</v>
      </c>
      <c r="AK77">
        <v>22.296000000000003</v>
      </c>
      <c r="AL77">
        <v>47.679499999999997</v>
      </c>
      <c r="AM77">
        <v>6.9131360457142863</v>
      </c>
      <c r="AN77">
        <v>0</v>
      </c>
      <c r="AO77">
        <v>9.9426096000000008</v>
      </c>
      <c r="AP77">
        <v>4.1633524800000004</v>
      </c>
      <c r="AQ77">
        <v>43.145959999999995</v>
      </c>
      <c r="AR77">
        <v>23.274086399999998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34.569405441359358</v>
      </c>
      <c r="BB77">
        <f t="shared" si="1"/>
        <v>953.1278725025727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160.78489502379924</v>
      </c>
      <c r="L78">
        <v>126.9720478391242</v>
      </c>
      <c r="M78">
        <v>31.8860103626943</v>
      </c>
      <c r="N78">
        <v>51.880483418143541</v>
      </c>
      <c r="O78">
        <v>73.283333333333346</v>
      </c>
      <c r="P78">
        <v>27.337171422152323</v>
      </c>
      <c r="Q78">
        <v>9.5838081671415001</v>
      </c>
      <c r="R78">
        <v>18.615593768328441</v>
      </c>
      <c r="S78">
        <v>11.589686773940345</v>
      </c>
      <c r="T78">
        <v>0</v>
      </c>
      <c r="U78">
        <v>51.231143114311436</v>
      </c>
      <c r="V78">
        <v>6.2596363636363623</v>
      </c>
      <c r="W78">
        <v>13.329952185792351</v>
      </c>
      <c r="X78">
        <v>64.788837165820425</v>
      </c>
      <c r="Y78">
        <v>0</v>
      </c>
      <c r="Z78">
        <v>5.7568579200000007</v>
      </c>
      <c r="AA78">
        <v>18.736272</v>
      </c>
      <c r="AB78">
        <v>17.352844703999999</v>
      </c>
      <c r="AC78">
        <v>12.7643852736</v>
      </c>
      <c r="AD78">
        <v>16.050188044799999</v>
      </c>
      <c r="AE78">
        <v>21.712535395200007</v>
      </c>
      <c r="AF78">
        <v>19.821500000000004</v>
      </c>
      <c r="AG78">
        <v>13.25204304</v>
      </c>
      <c r="AH78">
        <v>61.639699680000014</v>
      </c>
      <c r="AI78">
        <v>2.7955080000000003</v>
      </c>
      <c r="AJ78">
        <v>0</v>
      </c>
      <c r="AK78">
        <v>22.296000000000003</v>
      </c>
      <c r="AL78">
        <v>59.816099999999985</v>
      </c>
      <c r="AM78">
        <v>6.9131360457142863</v>
      </c>
      <c r="AN78">
        <v>0</v>
      </c>
      <c r="AO78">
        <v>9.9426096000000008</v>
      </c>
      <c r="AP78">
        <v>4.1633524800000004</v>
      </c>
      <c r="AQ78">
        <v>43.145959999999995</v>
      </c>
      <c r="AR78">
        <v>23.274086399999998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35.244149215759343</v>
      </c>
      <c r="BB78">
        <f t="shared" si="1"/>
        <v>971.73152830577283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160.78489502379924</v>
      </c>
      <c r="L79">
        <v>126.9720478391242</v>
      </c>
      <c r="M79">
        <v>31.8860103626943</v>
      </c>
      <c r="N79">
        <v>51.880483418143541</v>
      </c>
      <c r="O79">
        <v>73.283333333333346</v>
      </c>
      <c r="P79">
        <v>27.337171422152323</v>
      </c>
      <c r="Q79">
        <v>9.5838081671415001</v>
      </c>
      <c r="R79">
        <v>18.615593768328441</v>
      </c>
      <c r="S79">
        <v>11.589686773940345</v>
      </c>
      <c r="T79">
        <v>0</v>
      </c>
      <c r="U79">
        <v>51.231143114311436</v>
      </c>
      <c r="V79">
        <v>6.2596363636363623</v>
      </c>
      <c r="W79">
        <v>13.329952185792351</v>
      </c>
      <c r="X79">
        <v>64.788837165820425</v>
      </c>
      <c r="Y79">
        <v>0</v>
      </c>
      <c r="Z79">
        <v>8.6352868800000007</v>
      </c>
      <c r="AA79">
        <v>18.736272</v>
      </c>
      <c r="AB79">
        <v>17.352844703999999</v>
      </c>
      <c r="AC79">
        <v>12.7643852736</v>
      </c>
      <c r="AD79">
        <v>16.050188044799999</v>
      </c>
      <c r="AE79">
        <v>22.877840159999998</v>
      </c>
      <c r="AF79">
        <v>20.915100000000002</v>
      </c>
      <c r="AG79">
        <v>13.25204304</v>
      </c>
      <c r="AH79">
        <v>61.639699680000014</v>
      </c>
      <c r="AI79">
        <v>5.0319144000000007</v>
      </c>
      <c r="AJ79">
        <v>0</v>
      </c>
      <c r="AK79">
        <v>22.296000000000003</v>
      </c>
      <c r="AL79">
        <v>59.816099999999985</v>
      </c>
      <c r="AM79">
        <v>6.9131360457142863</v>
      </c>
      <c r="AN79">
        <v>0</v>
      </c>
      <c r="AO79">
        <v>9.9426096000000008</v>
      </c>
      <c r="AP79">
        <v>4.1633524800000004</v>
      </c>
      <c r="AQ79">
        <v>43.145959999999995</v>
      </c>
      <c r="AR79">
        <v>4.8487680000000006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34.85734417815933</v>
      </c>
      <c r="BB79">
        <f t="shared" si="1"/>
        <v>961.06675506817271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160.78489502379924</v>
      </c>
      <c r="L80">
        <v>126.9720478391242</v>
      </c>
      <c r="M80">
        <v>31.8860103626943</v>
      </c>
      <c r="N80">
        <v>51.880483418143541</v>
      </c>
      <c r="O80">
        <v>73.283333333333346</v>
      </c>
      <c r="P80">
        <v>27.337171422152323</v>
      </c>
      <c r="Q80">
        <v>9.5838081671415001</v>
      </c>
      <c r="R80">
        <v>18.615593768328441</v>
      </c>
      <c r="S80">
        <v>11.589686773940345</v>
      </c>
      <c r="T80">
        <v>0</v>
      </c>
      <c r="U80">
        <v>51.231143114311436</v>
      </c>
      <c r="V80">
        <v>6.2596363636363623</v>
      </c>
      <c r="W80">
        <v>13.329952185792351</v>
      </c>
      <c r="X80">
        <v>64.788837165820425</v>
      </c>
      <c r="Y80">
        <v>0</v>
      </c>
      <c r="Z80">
        <v>8.6352868800000007</v>
      </c>
      <c r="AA80">
        <v>18.736272</v>
      </c>
      <c r="AB80">
        <v>17.352844703999999</v>
      </c>
      <c r="AC80">
        <v>12.7643852736</v>
      </c>
      <c r="AD80">
        <v>16.050188044799999</v>
      </c>
      <c r="AE80">
        <v>22.877840159999998</v>
      </c>
      <c r="AF80">
        <v>20.915100000000002</v>
      </c>
      <c r="AG80">
        <v>13.25204304</v>
      </c>
      <c r="AH80">
        <v>61.639699680000014</v>
      </c>
      <c r="AI80">
        <v>21.469501440000005</v>
      </c>
      <c r="AJ80">
        <v>0</v>
      </c>
      <c r="AK80">
        <v>22.296000000000003</v>
      </c>
      <c r="AL80">
        <v>59.816099999999985</v>
      </c>
      <c r="AM80">
        <v>6.9131360457142863</v>
      </c>
      <c r="AN80">
        <v>0</v>
      </c>
      <c r="AO80">
        <v>9.9426096000000008</v>
      </c>
      <c r="AP80">
        <v>4.1633524800000004</v>
      </c>
      <c r="AQ80">
        <v>43.145959999999995</v>
      </c>
      <c r="AR80">
        <v>4.8487680000000006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35.432659724559336</v>
      </c>
      <c r="BB80">
        <f t="shared" si="1"/>
        <v>976.92902656177273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160.78489502379924</v>
      </c>
      <c r="L81">
        <v>126.9720478391242</v>
      </c>
      <c r="M81">
        <v>31.8860103626943</v>
      </c>
      <c r="N81">
        <v>51.880483418143541</v>
      </c>
      <c r="O81">
        <v>73.283333333333346</v>
      </c>
      <c r="P81">
        <v>27.337171422152323</v>
      </c>
      <c r="Q81">
        <v>9.5838081671415001</v>
      </c>
      <c r="R81">
        <v>18.615593768328441</v>
      </c>
      <c r="S81">
        <v>11.589686773940345</v>
      </c>
      <c r="T81">
        <v>0</v>
      </c>
      <c r="U81">
        <v>51.231143114311436</v>
      </c>
      <c r="V81">
        <v>6.2596363636363623</v>
      </c>
      <c r="W81">
        <v>13.864948128693369</v>
      </c>
      <c r="X81">
        <v>64.788837165820425</v>
      </c>
      <c r="Y81">
        <v>0</v>
      </c>
      <c r="Z81">
        <v>8.6352868800000007</v>
      </c>
      <c r="AA81">
        <v>18.736272</v>
      </c>
      <c r="AB81">
        <v>17.352844703999999</v>
      </c>
      <c r="AC81">
        <v>12.7643852736</v>
      </c>
      <c r="AD81">
        <v>16.050188044799999</v>
      </c>
      <c r="AE81">
        <v>22.877840159999998</v>
      </c>
      <c r="AF81">
        <v>20.915100000000002</v>
      </c>
      <c r="AG81">
        <v>13.25204304</v>
      </c>
      <c r="AH81">
        <v>61.639699680000014</v>
      </c>
      <c r="AI81">
        <v>21.469501440000005</v>
      </c>
      <c r="AJ81">
        <v>0</v>
      </c>
      <c r="AK81">
        <v>22.296000000000003</v>
      </c>
      <c r="AL81">
        <v>59.816099999999985</v>
      </c>
      <c r="AM81">
        <v>6.9131360457142863</v>
      </c>
      <c r="AN81">
        <v>0</v>
      </c>
      <c r="AO81">
        <v>9.9426096000000008</v>
      </c>
      <c r="AP81">
        <v>4.1633524800000004</v>
      </c>
      <c r="AQ81">
        <v>43.145959999999995</v>
      </c>
      <c r="AR81">
        <v>4.8487680000000006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35.451384582560856</v>
      </c>
      <c r="BB81">
        <f t="shared" si="1"/>
        <v>977.44529764667232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160.78489502379924</v>
      </c>
      <c r="L82">
        <v>126.9720478391242</v>
      </c>
      <c r="M82">
        <v>31.8860103626943</v>
      </c>
      <c r="N82">
        <v>51.880483418143541</v>
      </c>
      <c r="O82">
        <v>73.283333333333346</v>
      </c>
      <c r="P82">
        <v>27.337171422152323</v>
      </c>
      <c r="Q82">
        <v>9.5838081671415001</v>
      </c>
      <c r="R82">
        <v>18.615593768328441</v>
      </c>
      <c r="S82">
        <v>11.589686773940345</v>
      </c>
      <c r="T82">
        <v>0</v>
      </c>
      <c r="U82">
        <v>51.231143114311436</v>
      </c>
      <c r="V82">
        <v>6.2596363636363623</v>
      </c>
      <c r="W82">
        <v>13.864948128693369</v>
      </c>
      <c r="X82">
        <v>64.788837165820425</v>
      </c>
      <c r="Y82">
        <v>0</v>
      </c>
      <c r="Z82">
        <v>8.6352868800000007</v>
      </c>
      <c r="AA82">
        <v>18.736272</v>
      </c>
      <c r="AB82">
        <v>17.352844703999999</v>
      </c>
      <c r="AC82">
        <v>12.7643852736</v>
      </c>
      <c r="AD82">
        <v>16.050188044799999</v>
      </c>
      <c r="AE82">
        <v>22.877840159999998</v>
      </c>
      <c r="AF82">
        <v>20.915100000000002</v>
      </c>
      <c r="AG82">
        <v>13.25204304</v>
      </c>
      <c r="AH82">
        <v>61.639699680000014</v>
      </c>
      <c r="AI82">
        <v>21.469501440000005</v>
      </c>
      <c r="AJ82">
        <v>0</v>
      </c>
      <c r="AK82">
        <v>22.296000000000003</v>
      </c>
      <c r="AL82">
        <v>59.816099999999985</v>
      </c>
      <c r="AM82">
        <v>6.9131360457142863</v>
      </c>
      <c r="AN82">
        <v>0</v>
      </c>
      <c r="AO82">
        <v>9.9426096000000008</v>
      </c>
      <c r="AP82">
        <v>4.1633524800000004</v>
      </c>
      <c r="AQ82">
        <v>43.145959999999995</v>
      </c>
      <c r="AR82">
        <v>4.8487680000000006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35.451384582560856</v>
      </c>
      <c r="BB82">
        <f t="shared" si="1"/>
        <v>977.44529764667232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160.78489502379924</v>
      </c>
      <c r="L83">
        <v>126.9720478391242</v>
      </c>
      <c r="M83">
        <v>31.8860103626943</v>
      </c>
      <c r="N83">
        <v>51.880483418143541</v>
      </c>
      <c r="O83">
        <v>73.283333333333346</v>
      </c>
      <c r="P83">
        <v>27.337171422152323</v>
      </c>
      <c r="Q83">
        <v>9.5838081671415001</v>
      </c>
      <c r="R83">
        <v>18.615593768328441</v>
      </c>
      <c r="S83">
        <v>11.589686773940345</v>
      </c>
      <c r="T83">
        <v>0</v>
      </c>
      <c r="U83">
        <v>51.231143114311436</v>
      </c>
      <c r="V83">
        <v>6.2596363636363623</v>
      </c>
      <c r="W83">
        <v>13.864948128693369</v>
      </c>
      <c r="X83">
        <v>64.788837165820425</v>
      </c>
      <c r="Y83">
        <v>0</v>
      </c>
      <c r="Z83">
        <v>8.6352868800000007</v>
      </c>
      <c r="AA83">
        <v>18.736272</v>
      </c>
      <c r="AB83">
        <v>17.352844703999999</v>
      </c>
      <c r="AC83">
        <v>12.7643852736</v>
      </c>
      <c r="AD83">
        <v>16.050188044799999</v>
      </c>
      <c r="AE83">
        <v>22.877840159999998</v>
      </c>
      <c r="AF83">
        <v>20.915100000000002</v>
      </c>
      <c r="AG83">
        <v>13.25204304</v>
      </c>
      <c r="AH83">
        <v>61.639699680000014</v>
      </c>
      <c r="AI83">
        <v>21.469501440000005</v>
      </c>
      <c r="AJ83">
        <v>0</v>
      </c>
      <c r="AK83">
        <v>22.296000000000003</v>
      </c>
      <c r="AL83">
        <v>59.816099999999985</v>
      </c>
      <c r="AM83">
        <v>6.9131360457142863</v>
      </c>
      <c r="AN83">
        <v>0</v>
      </c>
      <c r="AO83">
        <v>9.9426096000000008</v>
      </c>
      <c r="AP83">
        <v>4.1633524800000004</v>
      </c>
      <c r="AQ83">
        <v>43.145959999999995</v>
      </c>
      <c r="AR83">
        <v>4.8487680000000006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35.451384582560856</v>
      </c>
      <c r="BB83">
        <f t="shared" si="1"/>
        <v>977.44529764667232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160.78489502379924</v>
      </c>
      <c r="L84">
        <v>126.9720478391242</v>
      </c>
      <c r="M84">
        <v>31.8860103626943</v>
      </c>
      <c r="N84">
        <v>51.880483418143541</v>
      </c>
      <c r="O84">
        <v>73.283333333333346</v>
      </c>
      <c r="P84">
        <v>27.337171422152323</v>
      </c>
      <c r="Q84">
        <v>9.5838081671415001</v>
      </c>
      <c r="R84">
        <v>18.615593768328441</v>
      </c>
      <c r="S84">
        <v>11.589686773940345</v>
      </c>
      <c r="T84">
        <v>0</v>
      </c>
      <c r="U84">
        <v>51.231143114311436</v>
      </c>
      <c r="V84">
        <v>6.2596363636363623</v>
      </c>
      <c r="W84">
        <v>13.864948128693369</v>
      </c>
      <c r="X84">
        <v>64.788837165820425</v>
      </c>
      <c r="Y84">
        <v>0</v>
      </c>
      <c r="Z84">
        <v>8.6352868800000007</v>
      </c>
      <c r="AA84">
        <v>18.736272</v>
      </c>
      <c r="AB84">
        <v>17.352844703999999</v>
      </c>
      <c r="AC84">
        <v>12.7643852736</v>
      </c>
      <c r="AD84">
        <v>16.050188044799999</v>
      </c>
      <c r="AE84">
        <v>22.877840159999998</v>
      </c>
      <c r="AF84">
        <v>20.915100000000002</v>
      </c>
      <c r="AG84">
        <v>13.25204304</v>
      </c>
      <c r="AH84">
        <v>61.639699680000014</v>
      </c>
      <c r="AI84">
        <v>21.469501440000005</v>
      </c>
      <c r="AJ84">
        <v>0</v>
      </c>
      <c r="AK84">
        <v>22.296000000000003</v>
      </c>
      <c r="AL84">
        <v>43.344999999999992</v>
      </c>
      <c r="AM84">
        <v>6.9131360457142863</v>
      </c>
      <c r="AN84">
        <v>0</v>
      </c>
      <c r="AO84">
        <v>9.9426096000000008</v>
      </c>
      <c r="AP84">
        <v>4.1633524800000004</v>
      </c>
      <c r="AQ84">
        <v>43.145959999999995</v>
      </c>
      <c r="AR84">
        <v>4.8487680000000006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34.874896082560859</v>
      </c>
      <c r="BB84">
        <f t="shared" si="1"/>
        <v>961.55068614667232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160.78489502379924</v>
      </c>
      <c r="L85">
        <v>126.9720478391242</v>
      </c>
      <c r="M85">
        <v>31.8860103626943</v>
      </c>
      <c r="N85">
        <v>51.880483418143541</v>
      </c>
      <c r="O85">
        <v>73.283333333333346</v>
      </c>
      <c r="P85">
        <v>27.530926924507252</v>
      </c>
      <c r="Q85">
        <v>9.5838081671415001</v>
      </c>
      <c r="R85">
        <v>18.615593768328441</v>
      </c>
      <c r="S85">
        <v>11.589686773940345</v>
      </c>
      <c r="T85">
        <v>0</v>
      </c>
      <c r="U85">
        <v>51.231143114311436</v>
      </c>
      <c r="V85">
        <v>6.2596363636363623</v>
      </c>
      <c r="W85">
        <v>13.864948128693369</v>
      </c>
      <c r="X85">
        <v>64.788837165820425</v>
      </c>
      <c r="Y85">
        <v>0</v>
      </c>
      <c r="Z85">
        <v>8.6352868800000007</v>
      </c>
      <c r="AA85">
        <v>18.736272</v>
      </c>
      <c r="AB85">
        <v>17.352844703999999</v>
      </c>
      <c r="AC85">
        <v>12.7643852736</v>
      </c>
      <c r="AD85">
        <v>16.050188044799999</v>
      </c>
      <c r="AE85">
        <v>22.877840159999998</v>
      </c>
      <c r="AF85">
        <v>20.915100000000002</v>
      </c>
      <c r="AG85">
        <v>13.25204304</v>
      </c>
      <c r="AH85">
        <v>61.639699680000014</v>
      </c>
      <c r="AI85">
        <v>21.469501440000005</v>
      </c>
      <c r="AJ85">
        <v>0</v>
      </c>
      <c r="AK85">
        <v>22.296000000000003</v>
      </c>
      <c r="AL85">
        <v>26.873899999999992</v>
      </c>
      <c r="AM85">
        <v>6.9131360457142863</v>
      </c>
      <c r="AN85">
        <v>0</v>
      </c>
      <c r="AO85">
        <v>9.9426096000000008</v>
      </c>
      <c r="AP85">
        <v>4.1633524800000004</v>
      </c>
      <c r="AQ85">
        <v>43.145959999999995</v>
      </c>
      <c r="AR85">
        <v>4.8487680000000006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34.305189123953262</v>
      </c>
      <c r="BB85">
        <f t="shared" si="1"/>
        <v>945.84304860763484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160.78489502379924</v>
      </c>
      <c r="L86">
        <v>126.9720478391242</v>
      </c>
      <c r="M86">
        <v>31.8860103626943</v>
      </c>
      <c r="N86">
        <v>51.880483418143541</v>
      </c>
      <c r="O86">
        <v>73.283333333333346</v>
      </c>
      <c r="P86">
        <v>27.530926924507252</v>
      </c>
      <c r="Q86">
        <v>9.5838081671415001</v>
      </c>
      <c r="R86">
        <v>18.615593768328441</v>
      </c>
      <c r="S86">
        <v>11.589686773940345</v>
      </c>
      <c r="T86">
        <v>0</v>
      </c>
      <c r="U86">
        <v>51.231143114311436</v>
      </c>
      <c r="V86">
        <v>6.2596363636363623</v>
      </c>
      <c r="W86">
        <v>13.864948128693369</v>
      </c>
      <c r="X86">
        <v>64.788837165820425</v>
      </c>
      <c r="Y86">
        <v>0</v>
      </c>
      <c r="Z86">
        <v>8.6352868800000007</v>
      </c>
      <c r="AA86">
        <v>18.736272</v>
      </c>
      <c r="AB86">
        <v>17.352844703999999</v>
      </c>
      <c r="AC86">
        <v>12.7643852736</v>
      </c>
      <c r="AD86">
        <v>16.050188044799999</v>
      </c>
      <c r="AE86">
        <v>22.877840159999998</v>
      </c>
      <c r="AF86">
        <v>20.915100000000002</v>
      </c>
      <c r="AG86">
        <v>13.25204304</v>
      </c>
      <c r="AH86">
        <v>61.639699680000014</v>
      </c>
      <c r="AI86">
        <v>6.7092191999999988</v>
      </c>
      <c r="AJ86">
        <v>0</v>
      </c>
      <c r="AK86">
        <v>22.296000000000003</v>
      </c>
      <c r="AL86">
        <v>26.873899999999992</v>
      </c>
      <c r="AM86">
        <v>6.9131360457142863</v>
      </c>
      <c r="AN86">
        <v>0</v>
      </c>
      <c r="AO86">
        <v>9.9426096000000008</v>
      </c>
      <c r="AP86">
        <v>4.1633524800000004</v>
      </c>
      <c r="AQ86">
        <v>43.145959999999995</v>
      </c>
      <c r="AR86">
        <v>4.8487680000000006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33.788579245553258</v>
      </c>
      <c r="BB86">
        <f t="shared" si="1"/>
        <v>931.59937624603469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160.78489502379924</v>
      </c>
      <c r="L87">
        <v>126.97168373316029</v>
      </c>
      <c r="M87">
        <v>31.8860103626943</v>
      </c>
      <c r="N87">
        <v>51.880483418143541</v>
      </c>
      <c r="O87">
        <v>73.283333333333346</v>
      </c>
      <c r="P87">
        <v>27.530926924507252</v>
      </c>
      <c r="Q87">
        <v>9.5838081671415001</v>
      </c>
      <c r="R87">
        <v>18.615593768328441</v>
      </c>
      <c r="S87">
        <v>11.589686773940345</v>
      </c>
      <c r="T87">
        <v>0</v>
      </c>
      <c r="U87">
        <v>51.231143114311436</v>
      </c>
      <c r="V87">
        <v>6.2596363636363623</v>
      </c>
      <c r="W87">
        <v>13.864948128693369</v>
      </c>
      <c r="X87">
        <v>64.788837165820425</v>
      </c>
      <c r="Y87">
        <v>0</v>
      </c>
      <c r="Z87">
        <v>1.44936</v>
      </c>
      <c r="AA87">
        <v>18.736272</v>
      </c>
      <c r="AB87">
        <v>17.352844703999999</v>
      </c>
      <c r="AC87">
        <v>12.7643852736</v>
      </c>
      <c r="AD87">
        <v>16.050188044799999</v>
      </c>
      <c r="AE87">
        <v>21.712535395200007</v>
      </c>
      <c r="AF87">
        <v>19.821500000000004</v>
      </c>
      <c r="AG87">
        <v>13.25204304</v>
      </c>
      <c r="AH87">
        <v>56.149524</v>
      </c>
      <c r="AI87">
        <v>6.1501176000000006</v>
      </c>
      <c r="AJ87">
        <v>0</v>
      </c>
      <c r="AK87">
        <v>22.296000000000003</v>
      </c>
      <c r="AL87">
        <v>26.006999999999994</v>
      </c>
      <c r="AM87">
        <v>6.9131360457142863</v>
      </c>
      <c r="AN87">
        <v>0</v>
      </c>
      <c r="AO87">
        <v>9.9426096000000008</v>
      </c>
      <c r="AP87">
        <v>4.1633524800000004</v>
      </c>
      <c r="AQ87">
        <v>43.145959999999995</v>
      </c>
      <c r="AR87">
        <v>6.7882752000000002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33.283813642244816</v>
      </c>
      <c r="BB87">
        <f t="shared" si="1"/>
        <v>917.68227601857927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160.78489502379924</v>
      </c>
      <c r="L88">
        <v>126.97168373316029</v>
      </c>
      <c r="M88">
        <v>31.8860103626943</v>
      </c>
      <c r="N88">
        <v>51.880483418143541</v>
      </c>
      <c r="O88">
        <v>73.283333333333346</v>
      </c>
      <c r="P88">
        <v>27.530926924507252</v>
      </c>
      <c r="Q88">
        <v>9.5838081671415001</v>
      </c>
      <c r="R88">
        <v>18.615593768328441</v>
      </c>
      <c r="S88">
        <v>11.589686773940345</v>
      </c>
      <c r="T88">
        <v>0</v>
      </c>
      <c r="U88">
        <v>51.231143114311436</v>
      </c>
      <c r="V88">
        <v>6.2596363636363623</v>
      </c>
      <c r="W88">
        <v>13.864948128693369</v>
      </c>
      <c r="X88">
        <v>64.788837165820425</v>
      </c>
      <c r="Y88">
        <v>0</v>
      </c>
      <c r="Z88">
        <v>1.44936</v>
      </c>
      <c r="AA88">
        <v>18.736272</v>
      </c>
      <c r="AB88">
        <v>17.352844703999999</v>
      </c>
      <c r="AC88">
        <v>12.7643852736</v>
      </c>
      <c r="AD88">
        <v>16.050188044799999</v>
      </c>
      <c r="AE88">
        <v>21.712535395200007</v>
      </c>
      <c r="AF88">
        <v>19.821500000000004</v>
      </c>
      <c r="AG88">
        <v>13.25204304</v>
      </c>
      <c r="AH88">
        <v>56.149524</v>
      </c>
      <c r="AI88">
        <v>6.1501176000000006</v>
      </c>
      <c r="AJ88">
        <v>0</v>
      </c>
      <c r="AK88">
        <v>22.296000000000003</v>
      </c>
      <c r="AL88">
        <v>26.006999999999994</v>
      </c>
      <c r="AM88">
        <v>6.9131360457142863</v>
      </c>
      <c r="AN88">
        <v>0</v>
      </c>
      <c r="AO88">
        <v>9.9426096000000008</v>
      </c>
      <c r="AP88">
        <v>4.1633524800000004</v>
      </c>
      <c r="AQ88">
        <v>43.145959999999995</v>
      </c>
      <c r="AR88">
        <v>23.274086399999998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33.86081703424481</v>
      </c>
      <c r="BB88">
        <f t="shared" si="1"/>
        <v>933.59108382657917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160.78489502379924</v>
      </c>
      <c r="L89">
        <v>126.97168373316029</v>
      </c>
      <c r="M89">
        <v>31.8860103626943</v>
      </c>
      <c r="N89">
        <v>51.880483418143541</v>
      </c>
      <c r="O89">
        <v>73.283333333333346</v>
      </c>
      <c r="P89">
        <v>27.530926924507252</v>
      </c>
      <c r="Q89">
        <v>9.5838081671415001</v>
      </c>
      <c r="R89">
        <v>18.615593768328441</v>
      </c>
      <c r="S89">
        <v>11.589686773940345</v>
      </c>
      <c r="T89">
        <v>0</v>
      </c>
      <c r="U89">
        <v>51.231143114311436</v>
      </c>
      <c r="V89">
        <v>6.2596363636363623</v>
      </c>
      <c r="W89">
        <v>13.864948128693369</v>
      </c>
      <c r="X89">
        <v>64.788837165820425</v>
      </c>
      <c r="Y89">
        <v>0</v>
      </c>
      <c r="Z89">
        <v>1.44936</v>
      </c>
      <c r="AA89">
        <v>18.736272</v>
      </c>
      <c r="AB89">
        <v>17.352844703999999</v>
      </c>
      <c r="AC89">
        <v>12.7643852736</v>
      </c>
      <c r="AD89">
        <v>16.050188044799999</v>
      </c>
      <c r="AE89">
        <v>21.712535395200007</v>
      </c>
      <c r="AF89">
        <v>19.821500000000004</v>
      </c>
      <c r="AG89">
        <v>13.25204304</v>
      </c>
      <c r="AH89">
        <v>56.149524</v>
      </c>
      <c r="AI89">
        <v>6.1501176000000006</v>
      </c>
      <c r="AJ89">
        <v>0</v>
      </c>
      <c r="AK89">
        <v>22.296000000000003</v>
      </c>
      <c r="AL89">
        <v>26.006999999999994</v>
      </c>
      <c r="AM89">
        <v>6.9131360457142863</v>
      </c>
      <c r="AN89">
        <v>0</v>
      </c>
      <c r="AO89">
        <v>9.4261104000000007</v>
      </c>
      <c r="AP89">
        <v>4.1633524800000004</v>
      </c>
      <c r="AQ89">
        <v>43.145959999999995</v>
      </c>
      <c r="AR89">
        <v>23.274086399999998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33.842739562244809</v>
      </c>
      <c r="BB89">
        <f t="shared" si="1"/>
        <v>933.09266209857924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160.78489502379924</v>
      </c>
      <c r="L90">
        <v>126.97168373316029</v>
      </c>
      <c r="M90">
        <v>31.8860103626943</v>
      </c>
      <c r="N90">
        <v>51.880483418143541</v>
      </c>
      <c r="O90">
        <v>73.283333333333346</v>
      </c>
      <c r="P90">
        <v>27.530926924507252</v>
      </c>
      <c r="Q90">
        <v>9.5838081671415001</v>
      </c>
      <c r="R90">
        <v>18.615593768328441</v>
      </c>
      <c r="S90">
        <v>11.589686773940345</v>
      </c>
      <c r="T90">
        <v>0</v>
      </c>
      <c r="U90">
        <v>51.231143114311436</v>
      </c>
      <c r="V90">
        <v>6.2596363636363623</v>
      </c>
      <c r="W90">
        <v>13.864948128693369</v>
      </c>
      <c r="X90">
        <v>64.788837165820425</v>
      </c>
      <c r="Y90">
        <v>0</v>
      </c>
      <c r="Z90">
        <v>1.44936</v>
      </c>
      <c r="AA90">
        <v>18.736272</v>
      </c>
      <c r="AB90">
        <v>17.352844703999999</v>
      </c>
      <c r="AC90">
        <v>12.7643852736</v>
      </c>
      <c r="AD90">
        <v>16.050188044799999</v>
      </c>
      <c r="AE90">
        <v>21.712535395200007</v>
      </c>
      <c r="AF90">
        <v>19.821500000000004</v>
      </c>
      <c r="AG90">
        <v>13.25204304</v>
      </c>
      <c r="AH90">
        <v>56.149524</v>
      </c>
      <c r="AI90">
        <v>6.1501176000000006</v>
      </c>
      <c r="AJ90">
        <v>0</v>
      </c>
      <c r="AK90">
        <v>22.296000000000003</v>
      </c>
      <c r="AL90">
        <v>26.006999999999994</v>
      </c>
      <c r="AM90">
        <v>6.9131360457142863</v>
      </c>
      <c r="AN90">
        <v>0</v>
      </c>
      <c r="AO90">
        <v>9.4261104000000007</v>
      </c>
      <c r="AP90">
        <v>4.1633524800000004</v>
      </c>
      <c r="AQ90">
        <v>43.145959999999995</v>
      </c>
      <c r="AR90">
        <v>4.8487680000000006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33.197853418244812</v>
      </c>
      <c r="BB90">
        <f t="shared" si="1"/>
        <v>915.3122298425792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160.78489502379924</v>
      </c>
      <c r="L91">
        <v>126.97235391689316</v>
      </c>
      <c r="M91">
        <v>31.8860103626943</v>
      </c>
      <c r="N91">
        <v>51.880483418143541</v>
      </c>
      <c r="O91">
        <v>73.283333333333346</v>
      </c>
      <c r="P91">
        <v>27.534528751022837</v>
      </c>
      <c r="Q91">
        <v>9.5838081671415001</v>
      </c>
      <c r="R91">
        <v>18.615593768328441</v>
      </c>
      <c r="S91">
        <v>11.589686773940345</v>
      </c>
      <c r="T91">
        <v>0</v>
      </c>
      <c r="U91">
        <v>51.231143114311436</v>
      </c>
      <c r="V91">
        <v>6.2596363636363623</v>
      </c>
      <c r="W91">
        <v>13.864948128693369</v>
      </c>
      <c r="X91">
        <v>64.788837165820425</v>
      </c>
      <c r="Y91">
        <v>0</v>
      </c>
      <c r="Z91">
        <v>8.6352868800000007</v>
      </c>
      <c r="AA91">
        <v>18.736272</v>
      </c>
      <c r="AB91">
        <v>17.352844703999999</v>
      </c>
      <c r="AC91">
        <v>12.7643852736</v>
      </c>
      <c r="AD91">
        <v>16.050188044799999</v>
      </c>
      <c r="AE91">
        <v>22.877840159999998</v>
      </c>
      <c r="AF91">
        <v>20.915100000000002</v>
      </c>
      <c r="AG91">
        <v>13.25204304</v>
      </c>
      <c r="AH91">
        <v>61.639699680000014</v>
      </c>
      <c r="AI91">
        <v>6.1501176000000006</v>
      </c>
      <c r="AJ91">
        <v>0</v>
      </c>
      <c r="AK91">
        <v>22.296000000000003</v>
      </c>
      <c r="AL91">
        <v>26.006999999999994</v>
      </c>
      <c r="AM91">
        <v>6.9131360457142863</v>
      </c>
      <c r="AN91">
        <v>0</v>
      </c>
      <c r="AO91">
        <v>9.6843600000000016</v>
      </c>
      <c r="AP91">
        <v>4.1633524800000004</v>
      </c>
      <c r="AQ91">
        <v>43.145959999999995</v>
      </c>
      <c r="AR91">
        <v>4.8487680000000006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33.729767034193564</v>
      </c>
      <c r="BB91">
        <f t="shared" si="1"/>
        <v>929.97784516167906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160.78489502379924</v>
      </c>
      <c r="L92">
        <v>126.97235391689316</v>
      </c>
      <c r="M92">
        <v>31.8860103626943</v>
      </c>
      <c r="N92">
        <v>51.880483418143541</v>
      </c>
      <c r="O92">
        <v>73.283333333333346</v>
      </c>
      <c r="P92">
        <v>27.534528751022837</v>
      </c>
      <c r="Q92">
        <v>9.5838081671415001</v>
      </c>
      <c r="R92">
        <v>18.615593768328441</v>
      </c>
      <c r="S92">
        <v>11.589686773940345</v>
      </c>
      <c r="T92">
        <v>0</v>
      </c>
      <c r="U92">
        <v>51.231143114311436</v>
      </c>
      <c r="V92">
        <v>6.2596363636363623</v>
      </c>
      <c r="W92">
        <v>13.864948128693369</v>
      </c>
      <c r="X92">
        <v>64.788837165820425</v>
      </c>
      <c r="Y92">
        <v>0</v>
      </c>
      <c r="Z92">
        <v>8.6352868800000007</v>
      </c>
      <c r="AA92">
        <v>18.736272</v>
      </c>
      <c r="AB92">
        <v>17.352844703999999</v>
      </c>
      <c r="AC92">
        <v>12.7643852736</v>
      </c>
      <c r="AD92">
        <v>16.050188044799999</v>
      </c>
      <c r="AE92">
        <v>22.877840159999998</v>
      </c>
      <c r="AF92">
        <v>20.915100000000002</v>
      </c>
      <c r="AG92">
        <v>13.25204304</v>
      </c>
      <c r="AH92">
        <v>61.639699680000014</v>
      </c>
      <c r="AI92">
        <v>6.1501176000000006</v>
      </c>
      <c r="AJ92">
        <v>0</v>
      </c>
      <c r="AK92">
        <v>22.296000000000003</v>
      </c>
      <c r="AL92">
        <v>26.006999999999994</v>
      </c>
      <c r="AM92">
        <v>6.9131360457142863</v>
      </c>
      <c r="AN92">
        <v>0</v>
      </c>
      <c r="AO92">
        <v>9.6843600000000016</v>
      </c>
      <c r="AP92">
        <v>4.1633524800000004</v>
      </c>
      <c r="AQ92">
        <v>43.145959999999995</v>
      </c>
      <c r="AR92">
        <v>4.8487680000000006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33.729767034193564</v>
      </c>
      <c r="BB92">
        <f t="shared" si="1"/>
        <v>929.97784516167906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160.78489502379924</v>
      </c>
      <c r="L93">
        <v>126.97235391689316</v>
      </c>
      <c r="M93">
        <v>31.8860103626943</v>
      </c>
      <c r="N93">
        <v>51.880483418143541</v>
      </c>
      <c r="O93">
        <v>73.283333333333346</v>
      </c>
      <c r="P93">
        <v>27.534528751022837</v>
      </c>
      <c r="Q93">
        <v>9.5838081671415001</v>
      </c>
      <c r="R93">
        <v>18.615593768328441</v>
      </c>
      <c r="S93">
        <v>11.589686773940345</v>
      </c>
      <c r="T93">
        <v>0</v>
      </c>
      <c r="U93">
        <v>51.231143114311436</v>
      </c>
      <c r="V93">
        <v>6.2596363636363623</v>
      </c>
      <c r="W93">
        <v>13.864948128693369</v>
      </c>
      <c r="X93">
        <v>64.788837165820425</v>
      </c>
      <c r="Y93">
        <v>0</v>
      </c>
      <c r="Z93">
        <v>8.6352868800000007</v>
      </c>
      <c r="AA93">
        <v>18.736272</v>
      </c>
      <c r="AB93">
        <v>17.352844703999999</v>
      </c>
      <c r="AC93">
        <v>12.7643852736</v>
      </c>
      <c r="AD93">
        <v>16.050188044799999</v>
      </c>
      <c r="AE93">
        <v>22.877840159999998</v>
      </c>
      <c r="AF93">
        <v>20.915100000000002</v>
      </c>
      <c r="AG93">
        <v>13.25204304</v>
      </c>
      <c r="AH93">
        <v>61.639699680000014</v>
      </c>
      <c r="AI93">
        <v>6.1501176000000006</v>
      </c>
      <c r="AJ93">
        <v>0</v>
      </c>
      <c r="AK93">
        <v>22.296000000000003</v>
      </c>
      <c r="AL93">
        <v>26.006999999999994</v>
      </c>
      <c r="AM93">
        <v>6.9131360457142863</v>
      </c>
      <c r="AN93">
        <v>0</v>
      </c>
      <c r="AO93">
        <v>9.6843600000000016</v>
      </c>
      <c r="AP93">
        <v>4.1633524800000004</v>
      </c>
      <c r="AQ93">
        <v>43.145959999999995</v>
      </c>
      <c r="AR93">
        <v>4.8487680000000006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33.729767034193564</v>
      </c>
      <c r="BB93">
        <f t="shared" si="1"/>
        <v>929.97784516167906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160.78489502379924</v>
      </c>
      <c r="L94">
        <v>126.97235391689316</v>
      </c>
      <c r="M94">
        <v>31.8860103626943</v>
      </c>
      <c r="N94">
        <v>51.880483418143541</v>
      </c>
      <c r="O94">
        <v>73.283333333333346</v>
      </c>
      <c r="P94">
        <v>27.534528751022837</v>
      </c>
      <c r="Q94">
        <v>9.5838081671415001</v>
      </c>
      <c r="R94">
        <v>18.615593768328441</v>
      </c>
      <c r="S94">
        <v>11.589686773940345</v>
      </c>
      <c r="T94">
        <v>0</v>
      </c>
      <c r="U94">
        <v>51.231143114311436</v>
      </c>
      <c r="V94">
        <v>6.2596363636363623</v>
      </c>
      <c r="W94">
        <v>13.864948128693369</v>
      </c>
      <c r="X94">
        <v>64.788837165820425</v>
      </c>
      <c r="Y94">
        <v>0</v>
      </c>
      <c r="Z94">
        <v>8.6352868800000007</v>
      </c>
      <c r="AA94">
        <v>18.736272</v>
      </c>
      <c r="AB94">
        <v>17.352844703999999</v>
      </c>
      <c r="AC94">
        <v>12.7643852736</v>
      </c>
      <c r="AD94">
        <v>16.050188044799999</v>
      </c>
      <c r="AE94">
        <v>22.877840159999998</v>
      </c>
      <c r="AF94">
        <v>20.915100000000002</v>
      </c>
      <c r="AG94">
        <v>13.25204304</v>
      </c>
      <c r="AH94">
        <v>61.639699680000014</v>
      </c>
      <c r="AI94">
        <v>6.1501176000000006</v>
      </c>
      <c r="AJ94">
        <v>0</v>
      </c>
      <c r="AK94">
        <v>22.296000000000003</v>
      </c>
      <c r="AL94">
        <v>26.006999999999994</v>
      </c>
      <c r="AM94">
        <v>6.9131360457142863</v>
      </c>
      <c r="AN94">
        <v>0</v>
      </c>
      <c r="AO94">
        <v>9.6843600000000016</v>
      </c>
      <c r="AP94">
        <v>4.1633524800000004</v>
      </c>
      <c r="AQ94">
        <v>43.145959999999995</v>
      </c>
      <c r="AR94">
        <v>4.8487680000000006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33.729767034193564</v>
      </c>
      <c r="BB94">
        <f t="shared" si="1"/>
        <v>929.97784516167906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160.78489502379924</v>
      </c>
      <c r="L95">
        <v>126.97235391689316</v>
      </c>
      <c r="M95">
        <v>31.8860103626943</v>
      </c>
      <c r="N95">
        <v>51.880483418143541</v>
      </c>
      <c r="O95">
        <v>73.283333333333346</v>
      </c>
      <c r="P95">
        <v>27.534528751022837</v>
      </c>
      <c r="Q95">
        <v>9.5838081671415001</v>
      </c>
      <c r="R95">
        <v>18.615593768328441</v>
      </c>
      <c r="S95">
        <v>11.589686773940345</v>
      </c>
      <c r="T95">
        <v>0</v>
      </c>
      <c r="U95">
        <v>51.231143114311436</v>
      </c>
      <c r="V95">
        <v>6.2596363636363623</v>
      </c>
      <c r="W95">
        <v>13.864948128693369</v>
      </c>
      <c r="X95">
        <v>64.788837165820425</v>
      </c>
      <c r="Y95">
        <v>0</v>
      </c>
      <c r="Z95">
        <v>5.7568579200000007</v>
      </c>
      <c r="AA95">
        <v>18.736272</v>
      </c>
      <c r="AB95">
        <v>17.352844703999999</v>
      </c>
      <c r="AC95">
        <v>8.5010146560000006</v>
      </c>
      <c r="AD95">
        <v>16.050188044799999</v>
      </c>
      <c r="AE95">
        <v>21.712535395200007</v>
      </c>
      <c r="AF95">
        <v>19.821500000000004</v>
      </c>
      <c r="AG95">
        <v>13.25204304</v>
      </c>
      <c r="AH95">
        <v>61.639699680000014</v>
      </c>
      <c r="AI95">
        <v>6.1501176000000006</v>
      </c>
      <c r="AJ95">
        <v>0</v>
      </c>
      <c r="AK95">
        <v>22.296000000000003</v>
      </c>
      <c r="AL95">
        <v>26.006999999999994</v>
      </c>
      <c r="AM95">
        <v>7.0255447619047633</v>
      </c>
      <c r="AN95">
        <v>0</v>
      </c>
      <c r="AO95">
        <v>9.6843600000000016</v>
      </c>
      <c r="AP95">
        <v>4.1633524800000004</v>
      </c>
      <c r="AQ95">
        <v>43.145959999999995</v>
      </c>
      <c r="AR95">
        <v>4.8487680000000006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33.404676801469755</v>
      </c>
      <c r="BB95">
        <f t="shared" si="1"/>
        <v>921.01463976819321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160.78489502379924</v>
      </c>
      <c r="L96">
        <v>126.97235391689316</v>
      </c>
      <c r="M96">
        <v>31.8860103626943</v>
      </c>
      <c r="N96">
        <v>51.880483418143541</v>
      </c>
      <c r="O96">
        <v>73.283333333333346</v>
      </c>
      <c r="P96">
        <v>27.534528751022837</v>
      </c>
      <c r="Q96">
        <v>9.5838081671415001</v>
      </c>
      <c r="R96">
        <v>18.615593768328441</v>
      </c>
      <c r="S96">
        <v>11.589686773940345</v>
      </c>
      <c r="T96">
        <v>0</v>
      </c>
      <c r="U96">
        <v>51.231143114311436</v>
      </c>
      <c r="V96">
        <v>6.2596363636363623</v>
      </c>
      <c r="W96">
        <v>13.864948128693369</v>
      </c>
      <c r="X96">
        <v>64.788837165820425</v>
      </c>
      <c r="Y96">
        <v>0</v>
      </c>
      <c r="Z96">
        <v>5.7568579200000007</v>
      </c>
      <c r="AA96">
        <v>18.736272</v>
      </c>
      <c r="AB96">
        <v>17.352844703999999</v>
      </c>
      <c r="AC96">
        <v>8.5010146560000006</v>
      </c>
      <c r="AD96">
        <v>16.050188044799999</v>
      </c>
      <c r="AE96">
        <v>21.712535395200007</v>
      </c>
      <c r="AF96">
        <v>19.821500000000004</v>
      </c>
      <c r="AG96">
        <v>13.25204304</v>
      </c>
      <c r="AH96">
        <v>61.639699680000014</v>
      </c>
      <c r="AI96">
        <v>6.1501176000000006</v>
      </c>
      <c r="AJ96">
        <v>0</v>
      </c>
      <c r="AK96">
        <v>22.296000000000003</v>
      </c>
      <c r="AL96">
        <v>26.006999999999994</v>
      </c>
      <c r="AM96">
        <v>7.0255447619047633</v>
      </c>
      <c r="AN96">
        <v>0</v>
      </c>
      <c r="AO96">
        <v>9.6843600000000016</v>
      </c>
      <c r="AP96">
        <v>4.1633524800000004</v>
      </c>
      <c r="AQ96">
        <v>43.145959999999995</v>
      </c>
      <c r="AR96">
        <v>4.8487680000000006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33.404676801469755</v>
      </c>
      <c r="BB96">
        <f t="shared" si="1"/>
        <v>921.01463976819321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160.78965086476691</v>
      </c>
      <c r="L97">
        <v>126.97235391689316</v>
      </c>
      <c r="M97">
        <v>31.8860103626943</v>
      </c>
      <c r="N97">
        <v>51.880483418143541</v>
      </c>
      <c r="O97">
        <v>73.283333333333346</v>
      </c>
      <c r="P97">
        <v>27.534528751022837</v>
      </c>
      <c r="Q97">
        <v>9.5838081671415001</v>
      </c>
      <c r="R97">
        <v>18.615593768328441</v>
      </c>
      <c r="S97">
        <v>11.589686773940345</v>
      </c>
      <c r="T97">
        <v>0</v>
      </c>
      <c r="U97">
        <v>51.231143114311436</v>
      </c>
      <c r="V97">
        <v>6.2596363636363623</v>
      </c>
      <c r="W97">
        <v>14.389583438685207</v>
      </c>
      <c r="X97">
        <v>64.788837165820425</v>
      </c>
      <c r="Y97">
        <v>0</v>
      </c>
      <c r="Z97">
        <v>5.7568579200000007</v>
      </c>
      <c r="AA97">
        <v>18.736272</v>
      </c>
      <c r="AB97">
        <v>17.352844703999999</v>
      </c>
      <c r="AC97">
        <v>8.5010146560000006</v>
      </c>
      <c r="AD97">
        <v>16.050188044799999</v>
      </c>
      <c r="AE97">
        <v>21.712535395200007</v>
      </c>
      <c r="AF97">
        <v>19.821500000000004</v>
      </c>
      <c r="AG97">
        <v>13.25204304</v>
      </c>
      <c r="AH97">
        <v>61.639699680000014</v>
      </c>
      <c r="AI97">
        <v>6.1501176000000006</v>
      </c>
      <c r="AJ97">
        <v>0</v>
      </c>
      <c r="AK97">
        <v>22.296000000000003</v>
      </c>
      <c r="AL97">
        <v>26.006999999999994</v>
      </c>
      <c r="AM97">
        <v>7.0255447619047633</v>
      </c>
      <c r="AN97">
        <v>0</v>
      </c>
      <c r="AO97">
        <v>9.6843600000000016</v>
      </c>
      <c r="AP97">
        <v>4.1633524800000004</v>
      </c>
      <c r="AQ97">
        <v>43.145959999999995</v>
      </c>
      <c r="AR97">
        <v>4.8487680000000006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33.423205118754645</v>
      </c>
      <c r="BB97">
        <f t="shared" si="1"/>
        <v>921.52550260186786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160.78965086476691</v>
      </c>
      <c r="L98">
        <v>126.97235391689316</v>
      </c>
      <c r="M98">
        <v>31.8860103626943</v>
      </c>
      <c r="N98">
        <v>51.880483418143541</v>
      </c>
      <c r="O98">
        <v>73.283333333333346</v>
      </c>
      <c r="P98">
        <v>27.534528751022837</v>
      </c>
      <c r="Q98">
        <v>9.5883452252252237</v>
      </c>
      <c r="R98">
        <v>18.611286568950042</v>
      </c>
      <c r="S98">
        <v>11.584360248447204</v>
      </c>
      <c r="T98">
        <v>0</v>
      </c>
      <c r="U98">
        <v>51.231143114311436</v>
      </c>
      <c r="V98">
        <v>6.2596363636363623</v>
      </c>
      <c r="W98">
        <v>14.389583438685207</v>
      </c>
      <c r="X98">
        <v>64.788837165820425</v>
      </c>
      <c r="Y98">
        <v>0</v>
      </c>
      <c r="Z98">
        <v>5.7568579200000007</v>
      </c>
      <c r="AA98">
        <v>18.736272</v>
      </c>
      <c r="AB98">
        <v>17.352844703999999</v>
      </c>
      <c r="AC98">
        <v>8.5010146560000006</v>
      </c>
      <c r="AD98">
        <v>16.050188044799999</v>
      </c>
      <c r="AE98">
        <v>21.712535395200007</v>
      </c>
      <c r="AF98">
        <v>19.821500000000004</v>
      </c>
      <c r="AG98">
        <v>13.25204304</v>
      </c>
      <c r="AH98">
        <v>61.639699680000014</v>
      </c>
      <c r="AI98">
        <v>6.1501176000000006</v>
      </c>
      <c r="AJ98">
        <v>0</v>
      </c>
      <c r="AK98">
        <v>22.296000000000003</v>
      </c>
      <c r="AL98">
        <v>26.006999999999994</v>
      </c>
      <c r="AM98">
        <v>7.0255447619047633</v>
      </c>
      <c r="AN98">
        <v>0</v>
      </c>
      <c r="AO98">
        <v>9.6843600000000016</v>
      </c>
      <c r="AP98">
        <v>4.1633524800000004</v>
      </c>
      <c r="AQ98">
        <v>43.145959999999995</v>
      </c>
      <c r="AR98">
        <v>4.8487680000000006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33.423026573735775</v>
      </c>
      <c r="BB98">
        <f t="shared" si="1"/>
        <v>921.52058448009882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3.6925053049679879</v>
      </c>
      <c r="L99">
        <f t="shared" si="2"/>
        <v>2.3058065356688604</v>
      </c>
      <c r="M99">
        <f t="shared" si="2"/>
        <v>0.76526424870466425</v>
      </c>
      <c r="N99">
        <f t="shared" si="2"/>
        <v>1.2451316020354475</v>
      </c>
      <c r="O99">
        <f t="shared" si="2"/>
        <v>1.7588000000000041</v>
      </c>
      <c r="P99">
        <f t="shared" si="2"/>
        <v>0.65932169649464889</v>
      </c>
      <c r="Q99">
        <f t="shared" si="2"/>
        <v>0.23000728097240877</v>
      </c>
      <c r="R99">
        <f t="shared" si="2"/>
        <v>0.44669191931203944</v>
      </c>
      <c r="S99">
        <f t="shared" si="2"/>
        <v>0.27816862054214592</v>
      </c>
      <c r="T99">
        <f t="shared" si="2"/>
        <v>0</v>
      </c>
      <c r="U99">
        <f t="shared" si="2"/>
        <v>1.2260611580160832</v>
      </c>
      <c r="V99">
        <f t="shared" si="2"/>
        <v>0.15026715442597866</v>
      </c>
      <c r="W99">
        <f t="shared" si="2"/>
        <v>0.35440684350362278</v>
      </c>
      <c r="X99">
        <f t="shared" si="2"/>
        <v>1.5549238196414883</v>
      </c>
      <c r="Y99">
        <f t="shared" si="2"/>
        <v>0</v>
      </c>
      <c r="Z99">
        <f t="shared" si="2"/>
        <v>0.12738062700000011</v>
      </c>
      <c r="AA99">
        <f t="shared" si="2"/>
        <v>0.44967052800000085</v>
      </c>
      <c r="AB99">
        <f t="shared" si="2"/>
        <v>0.31668941584799987</v>
      </c>
      <c r="AC99">
        <f t="shared" si="2"/>
        <v>0.2132801105184004</v>
      </c>
      <c r="AD99">
        <f t="shared" si="2"/>
        <v>0.31247738858880059</v>
      </c>
      <c r="AE99">
        <f t="shared" si="2"/>
        <v>0.52459676377920117</v>
      </c>
      <c r="AF99">
        <f t="shared" si="2"/>
        <v>0.36451055000000021</v>
      </c>
      <c r="AG99">
        <f t="shared" si="2"/>
        <v>0.31804903295999981</v>
      </c>
      <c r="AH99">
        <f t="shared" si="2"/>
        <v>1.1104920118799997</v>
      </c>
      <c r="AI99">
        <f t="shared" si="2"/>
        <v>0.11892091031999992</v>
      </c>
      <c r="AJ99">
        <f t="shared" si="2"/>
        <v>0</v>
      </c>
      <c r="AK99">
        <f t="shared" si="2"/>
        <v>0.53510400000000058</v>
      </c>
      <c r="AL99">
        <f t="shared" si="2"/>
        <v>0.7823772500000008</v>
      </c>
      <c r="AM99">
        <f t="shared" si="2"/>
        <v>0.16602767381333322</v>
      </c>
      <c r="AN99">
        <f t="shared" si="2"/>
        <v>0</v>
      </c>
      <c r="AO99">
        <f t="shared" si="2"/>
        <v>0.24391674719999978</v>
      </c>
      <c r="AP99">
        <f t="shared" si="2"/>
        <v>0.10318362768000025</v>
      </c>
      <c r="AQ99">
        <f t="shared" si="2"/>
        <v>0.71994361999999945</v>
      </c>
      <c r="AR99">
        <f t="shared" si="2"/>
        <v>0.18619269119999962</v>
      </c>
      <c r="AS99">
        <f t="shared" si="2"/>
        <v>3.9451460616000016E-2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0.74548672486274858</v>
      </c>
      <c r="BB99">
        <f t="shared" si="1"/>
        <v>20.554133868826366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20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51.791886138756666</v>
      </c>
      <c r="L3">
        <v>19.999941305362981</v>
      </c>
      <c r="M3">
        <v>0</v>
      </c>
      <c r="N3">
        <v>30.002796543253201</v>
      </c>
      <c r="O3">
        <v>50.382291666666667</v>
      </c>
      <c r="P3">
        <v>69.038400654615785</v>
      </c>
      <c r="Q3">
        <v>5.5430674264007598</v>
      </c>
      <c r="R3">
        <v>10.763273191593353</v>
      </c>
      <c r="S3">
        <v>6.7010968210361064</v>
      </c>
      <c r="T3">
        <v>0</v>
      </c>
      <c r="U3">
        <v>235.66658478921676</v>
      </c>
      <c r="V3">
        <v>3.6169090909090906</v>
      </c>
      <c r="W3">
        <v>7.8643119477911654</v>
      </c>
      <c r="X3">
        <v>37.471502623577351</v>
      </c>
      <c r="Y3">
        <v>0</v>
      </c>
      <c r="Z3">
        <v>3.329330399999999</v>
      </c>
      <c r="AA3">
        <v>10.83564</v>
      </c>
      <c r="AB3">
        <v>10.035570480000001</v>
      </c>
      <c r="AC3">
        <v>7.3819532319999999</v>
      </c>
      <c r="AD3">
        <v>6.945553799999999</v>
      </c>
      <c r="AE3">
        <v>12.556885224</v>
      </c>
      <c r="AF3">
        <v>0</v>
      </c>
      <c r="AG3">
        <v>0</v>
      </c>
      <c r="AH3">
        <v>35.6477316</v>
      </c>
      <c r="AI3">
        <v>0.80835500000000005</v>
      </c>
      <c r="AJ3">
        <v>0</v>
      </c>
      <c r="AK3">
        <v>12.891999999999999</v>
      </c>
      <c r="AL3">
        <v>12.099100000000004</v>
      </c>
      <c r="AM3">
        <v>3.9974765714285714</v>
      </c>
      <c r="AN3">
        <v>0</v>
      </c>
      <c r="AO3">
        <v>6.1234320000000002</v>
      </c>
      <c r="AP3">
        <v>2.7656789999999996</v>
      </c>
      <c r="AQ3">
        <v>0</v>
      </c>
      <c r="AR3">
        <v>3.9258239999999995</v>
      </c>
      <c r="AS3">
        <v>8.1661711199999996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23.322346969756364</v>
      </c>
      <c r="BB3">
        <f>SUM(B3:AZ3)-BA3</f>
        <v>643.03041765685225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51.791886138756666</v>
      </c>
      <c r="L4">
        <v>19.999939197737589</v>
      </c>
      <c r="M4">
        <v>0</v>
      </c>
      <c r="N4">
        <v>30.002796543253201</v>
      </c>
      <c r="O4">
        <v>50.382291666666667</v>
      </c>
      <c r="P4">
        <v>69.038400654615785</v>
      </c>
      <c r="Q4">
        <v>5.5430674264007598</v>
      </c>
      <c r="R4">
        <v>10.763273191593353</v>
      </c>
      <c r="S4">
        <v>6.7010968210361064</v>
      </c>
      <c r="T4">
        <v>0</v>
      </c>
      <c r="U4">
        <v>235.66658478921676</v>
      </c>
      <c r="V4">
        <v>3.6169090909090906</v>
      </c>
      <c r="W4">
        <v>7.8643119477911654</v>
      </c>
      <c r="X4">
        <v>37.471502623577351</v>
      </c>
      <c r="Y4">
        <v>0</v>
      </c>
      <c r="Z4">
        <v>3.329330399999999</v>
      </c>
      <c r="AA4">
        <v>10.83564</v>
      </c>
      <c r="AB4">
        <v>10.035570480000001</v>
      </c>
      <c r="AC4">
        <v>7.3819532319999999</v>
      </c>
      <c r="AD4">
        <v>6.945553799999999</v>
      </c>
      <c r="AE4">
        <v>12.556885224</v>
      </c>
      <c r="AF4">
        <v>0</v>
      </c>
      <c r="AG4">
        <v>0</v>
      </c>
      <c r="AH4">
        <v>35.6477316</v>
      </c>
      <c r="AI4">
        <v>0.80835500000000005</v>
      </c>
      <c r="AJ4">
        <v>0</v>
      </c>
      <c r="AK4">
        <v>12.891999999999999</v>
      </c>
      <c r="AL4">
        <v>12.099100000000004</v>
      </c>
      <c r="AM4">
        <v>3.9974765714285714</v>
      </c>
      <c r="AN4">
        <v>0</v>
      </c>
      <c r="AO4">
        <v>6.1234320000000002</v>
      </c>
      <c r="AP4">
        <v>2.7656789999999996</v>
      </c>
      <c r="AQ4">
        <v>0</v>
      </c>
      <c r="AR4">
        <v>3.9258239999999995</v>
      </c>
      <c r="AS4">
        <v>8.1661711199999996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23.322346895989472</v>
      </c>
      <c r="BB4">
        <f t="shared" ref="BB4:BB67" si="0">SUM(B4:AZ4)-BA4</f>
        <v>643.0304156229937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24.995142941854724</v>
      </c>
      <c r="L5">
        <v>19.999939197737589</v>
      </c>
      <c r="M5">
        <v>0</v>
      </c>
      <c r="N5">
        <v>30.002796543253201</v>
      </c>
      <c r="O5">
        <v>50.382291666666667</v>
      </c>
      <c r="P5">
        <v>69.038400654615785</v>
      </c>
      <c r="Q5">
        <v>5.5430674264007598</v>
      </c>
      <c r="R5">
        <v>10.763273191593353</v>
      </c>
      <c r="S5">
        <v>6.7010968210361064</v>
      </c>
      <c r="T5">
        <v>0</v>
      </c>
      <c r="U5">
        <v>235.66658478921676</v>
      </c>
      <c r="V5">
        <v>3.6169090909090906</v>
      </c>
      <c r="W5">
        <v>7.8643119477911654</v>
      </c>
      <c r="X5">
        <v>37.471502623577351</v>
      </c>
      <c r="Y5">
        <v>0</v>
      </c>
      <c r="Z5">
        <v>3.329330399999999</v>
      </c>
      <c r="AA5">
        <v>10.83564</v>
      </c>
      <c r="AB5">
        <v>10.035570480000001</v>
      </c>
      <c r="AC5">
        <v>7.3819532319999999</v>
      </c>
      <c r="AD5">
        <v>6.945553799999999</v>
      </c>
      <c r="AE5">
        <v>12.556885224</v>
      </c>
      <c r="AF5">
        <v>0</v>
      </c>
      <c r="AG5">
        <v>0</v>
      </c>
      <c r="AH5">
        <v>35.6477316</v>
      </c>
      <c r="AI5">
        <v>0.80835500000000005</v>
      </c>
      <c r="AJ5">
        <v>0</v>
      </c>
      <c r="AK5">
        <v>12.891999999999999</v>
      </c>
      <c r="AL5">
        <v>12.099100000000004</v>
      </c>
      <c r="AM5">
        <v>3.9974765714285714</v>
      </c>
      <c r="AN5">
        <v>0</v>
      </c>
      <c r="AO5">
        <v>6.1234320000000002</v>
      </c>
      <c r="AP5">
        <v>2.7331416000000002</v>
      </c>
      <c r="AQ5">
        <v>0</v>
      </c>
      <c r="AR5">
        <v>13.459967999999998</v>
      </c>
      <c r="AS5">
        <v>8.1661711199999996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22.717016867947908</v>
      </c>
      <c r="BB5">
        <f t="shared" si="0"/>
        <v>626.34060905413321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24.995142941854724</v>
      </c>
      <c r="L6">
        <v>19.99993693311205</v>
      </c>
      <c r="M6">
        <v>0</v>
      </c>
      <c r="N6">
        <v>30.002796543253201</v>
      </c>
      <c r="O6">
        <v>50.382291666666667</v>
      </c>
      <c r="P6">
        <v>69.038400654615785</v>
      </c>
      <c r="Q6">
        <v>5.5430674264007598</v>
      </c>
      <c r="R6">
        <v>10.763273191593353</v>
      </c>
      <c r="S6">
        <v>6.7010968210361064</v>
      </c>
      <c r="T6">
        <v>0</v>
      </c>
      <c r="U6">
        <v>235.66658478921676</v>
      </c>
      <c r="V6">
        <v>3.6169090909090906</v>
      </c>
      <c r="W6">
        <v>7.8643119477911654</v>
      </c>
      <c r="X6">
        <v>37.471502623577351</v>
      </c>
      <c r="Y6">
        <v>0</v>
      </c>
      <c r="Z6">
        <v>3.329330399999999</v>
      </c>
      <c r="AA6">
        <v>10.83564</v>
      </c>
      <c r="AB6">
        <v>10.035570480000001</v>
      </c>
      <c r="AC6">
        <v>7.3819532319999999</v>
      </c>
      <c r="AD6">
        <v>6.945553799999999</v>
      </c>
      <c r="AE6">
        <v>12.556885224</v>
      </c>
      <c r="AF6">
        <v>0</v>
      </c>
      <c r="AG6">
        <v>0</v>
      </c>
      <c r="AH6">
        <v>29.706443</v>
      </c>
      <c r="AI6">
        <v>0.80835500000000005</v>
      </c>
      <c r="AJ6">
        <v>0</v>
      </c>
      <c r="AK6">
        <v>12.891999999999999</v>
      </c>
      <c r="AL6">
        <v>12.099100000000004</v>
      </c>
      <c r="AM6">
        <v>3.9974765714285714</v>
      </c>
      <c r="AN6">
        <v>0</v>
      </c>
      <c r="AO6">
        <v>6.1234320000000002</v>
      </c>
      <c r="AP6">
        <v>2.7331416000000002</v>
      </c>
      <c r="AQ6">
        <v>0</v>
      </c>
      <c r="AR6">
        <v>13.459967999999998</v>
      </c>
      <c r="AS6">
        <v>8.1661711199999996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22.50907181468602</v>
      </c>
      <c r="BB6">
        <f t="shared" si="0"/>
        <v>620.60726324276959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24.995142941854724</v>
      </c>
      <c r="L7">
        <v>19.999772251070425</v>
      </c>
      <c r="M7">
        <v>0</v>
      </c>
      <c r="N7">
        <v>30.002796543253201</v>
      </c>
      <c r="O7">
        <v>50.382291666666667</v>
      </c>
      <c r="P7">
        <v>69.038400654615785</v>
      </c>
      <c r="Q7">
        <v>0.9961917117117115</v>
      </c>
      <c r="R7">
        <v>1.9991494146642017</v>
      </c>
      <c r="S7">
        <v>2.9965918647166365</v>
      </c>
      <c r="T7">
        <v>0</v>
      </c>
      <c r="U7">
        <v>235.66658478921676</v>
      </c>
      <c r="V7">
        <v>3.6169090909090906</v>
      </c>
      <c r="W7">
        <v>7.8643119477911654</v>
      </c>
      <c r="X7">
        <v>37.471502623577351</v>
      </c>
      <c r="Y7">
        <v>0</v>
      </c>
      <c r="Z7">
        <v>3.329330399999999</v>
      </c>
      <c r="AA7">
        <v>10.83564</v>
      </c>
      <c r="AB7">
        <v>10.035570480000001</v>
      </c>
      <c r="AC7">
        <v>7.3819532319999999</v>
      </c>
      <c r="AD7">
        <v>6.945553799999999</v>
      </c>
      <c r="AE7">
        <v>12.556885224</v>
      </c>
      <c r="AF7">
        <v>0</v>
      </c>
      <c r="AG7">
        <v>0</v>
      </c>
      <c r="AH7">
        <v>29.706443</v>
      </c>
      <c r="AI7">
        <v>0.80835500000000005</v>
      </c>
      <c r="AJ7">
        <v>0</v>
      </c>
      <c r="AK7">
        <v>12.891999999999999</v>
      </c>
      <c r="AL7">
        <v>12.099100000000004</v>
      </c>
      <c r="AM7">
        <v>3.9974765714285714</v>
      </c>
      <c r="AN7">
        <v>0</v>
      </c>
      <c r="AO7">
        <v>6.1234320000000002</v>
      </c>
      <c r="AP7">
        <v>2.7331416000000002</v>
      </c>
      <c r="AQ7">
        <v>0</v>
      </c>
      <c r="AR7">
        <v>2.80416</v>
      </c>
      <c r="AS7">
        <v>3.4168079999999996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21.374342130048209</v>
      </c>
      <c r="BB7">
        <f t="shared" si="0"/>
        <v>589.32115267742802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24.995142941854724</v>
      </c>
      <c r="L8">
        <v>19.99976713317654</v>
      </c>
      <c r="M8">
        <v>0</v>
      </c>
      <c r="N8">
        <v>30.002796543253201</v>
      </c>
      <c r="O8">
        <v>50.382291666666667</v>
      </c>
      <c r="P8">
        <v>69.038400654615785</v>
      </c>
      <c r="Q8">
        <v>0.9961917117117115</v>
      </c>
      <c r="R8">
        <v>3.0034908764582706</v>
      </c>
      <c r="S8">
        <v>1.99980458671763</v>
      </c>
      <c r="T8">
        <v>0</v>
      </c>
      <c r="U8">
        <v>235.66658478921676</v>
      </c>
      <c r="V8">
        <v>3.6169090909090906</v>
      </c>
      <c r="W8">
        <v>7.8643119477911654</v>
      </c>
      <c r="X8">
        <v>37.471502623577351</v>
      </c>
      <c r="Y8">
        <v>0</v>
      </c>
      <c r="Z8">
        <v>3.329330399999999</v>
      </c>
      <c r="AA8">
        <v>10.83564</v>
      </c>
      <c r="AB8">
        <v>10.035570480000001</v>
      </c>
      <c r="AC8">
        <v>7.3819532319999999</v>
      </c>
      <c r="AD8">
        <v>6.945553799999999</v>
      </c>
      <c r="AE8">
        <v>12.556885224</v>
      </c>
      <c r="AF8">
        <v>0</v>
      </c>
      <c r="AG8">
        <v>0</v>
      </c>
      <c r="AH8">
        <v>21.768689000000002</v>
      </c>
      <c r="AI8">
        <v>0.80835500000000005</v>
      </c>
      <c r="AJ8">
        <v>0</v>
      </c>
      <c r="AK8">
        <v>12.891999999999999</v>
      </c>
      <c r="AL8">
        <v>12.099100000000004</v>
      </c>
      <c r="AM8">
        <v>3.9974765714285714</v>
      </c>
      <c r="AN8">
        <v>0</v>
      </c>
      <c r="AO8">
        <v>6.1234320000000002</v>
      </c>
      <c r="AP8">
        <v>2.7331416000000002</v>
      </c>
      <c r="AQ8">
        <v>0</v>
      </c>
      <c r="AR8">
        <v>2.80416</v>
      </c>
      <c r="AS8">
        <v>2.9042868000000004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21.07884646135475</v>
      </c>
      <c r="BB8">
        <f t="shared" si="0"/>
        <v>581.17392221202283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24.995142941854724</v>
      </c>
      <c r="L9">
        <v>19.999761779979991</v>
      </c>
      <c r="M9">
        <v>0</v>
      </c>
      <c r="N9">
        <v>30.002796543253201</v>
      </c>
      <c r="O9">
        <v>50.382291666666667</v>
      </c>
      <c r="P9">
        <v>69.038400654615785</v>
      </c>
      <c r="Q9">
        <v>0.9961917117117115</v>
      </c>
      <c r="R9">
        <v>3.0034908764582706</v>
      </c>
      <c r="S9">
        <v>1.99980458671763</v>
      </c>
      <c r="T9">
        <v>0</v>
      </c>
      <c r="U9">
        <v>235.66658478921676</v>
      </c>
      <c r="V9">
        <v>3.6169090909090906</v>
      </c>
      <c r="W9">
        <v>7.8643119477911654</v>
      </c>
      <c r="X9">
        <v>37.471502623577351</v>
      </c>
      <c r="Y9">
        <v>0</v>
      </c>
      <c r="Z9">
        <v>3.329330399999999</v>
      </c>
      <c r="AA9">
        <v>10.83564</v>
      </c>
      <c r="AB9">
        <v>10.035570480000001</v>
      </c>
      <c r="AC9">
        <v>7.3819532319999999</v>
      </c>
      <c r="AD9">
        <v>6.945553799999999</v>
      </c>
      <c r="AE9">
        <v>12.556885224</v>
      </c>
      <c r="AF9">
        <v>0</v>
      </c>
      <c r="AG9">
        <v>0</v>
      </c>
      <c r="AH9">
        <v>21.768689000000002</v>
      </c>
      <c r="AI9">
        <v>0.80835500000000005</v>
      </c>
      <c r="AJ9">
        <v>0</v>
      </c>
      <c r="AK9">
        <v>12.891999999999999</v>
      </c>
      <c r="AL9">
        <v>12.099100000000004</v>
      </c>
      <c r="AM9">
        <v>3.9974765714285714</v>
      </c>
      <c r="AN9">
        <v>0</v>
      </c>
      <c r="AO9">
        <v>6.1234320000000002</v>
      </c>
      <c r="AP9">
        <v>2.7331416000000002</v>
      </c>
      <c r="AQ9">
        <v>0</v>
      </c>
      <c r="AR9">
        <v>2.80416</v>
      </c>
      <c r="AS9">
        <v>2.9042868000000004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21.078846273992873</v>
      </c>
      <c r="BB9">
        <f t="shared" si="0"/>
        <v>581.17391704618808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24.995142941854724</v>
      </c>
      <c r="L10">
        <v>19.999750299640436</v>
      </c>
      <c r="M10">
        <v>0</v>
      </c>
      <c r="N10">
        <v>30.002796543253201</v>
      </c>
      <c r="O10">
        <v>50.382291666666667</v>
      </c>
      <c r="P10">
        <v>69.038400654615785</v>
      </c>
      <c r="Q10">
        <v>0.9961917117117115</v>
      </c>
      <c r="R10">
        <v>3.0034908764582706</v>
      </c>
      <c r="S10">
        <v>1.99980458671763</v>
      </c>
      <c r="T10">
        <v>0</v>
      </c>
      <c r="U10">
        <v>235.66658478921676</v>
      </c>
      <c r="V10">
        <v>3.6169090909090906</v>
      </c>
      <c r="W10">
        <v>7.8643119477911654</v>
      </c>
      <c r="X10">
        <v>37.471502623577351</v>
      </c>
      <c r="Y10">
        <v>0</v>
      </c>
      <c r="Z10">
        <v>3.329330399999999</v>
      </c>
      <c r="AA10">
        <v>10.83564</v>
      </c>
      <c r="AB10">
        <v>10.035570480000001</v>
      </c>
      <c r="AC10">
        <v>7.3819532319999999</v>
      </c>
      <c r="AD10">
        <v>6.945553799999999</v>
      </c>
      <c r="AE10">
        <v>12.556885224</v>
      </c>
      <c r="AF10">
        <v>0</v>
      </c>
      <c r="AG10">
        <v>0</v>
      </c>
      <c r="AH10">
        <v>21.768689000000002</v>
      </c>
      <c r="AI10">
        <v>0.80835500000000005</v>
      </c>
      <c r="AJ10">
        <v>0</v>
      </c>
      <c r="AK10">
        <v>12.891999999999999</v>
      </c>
      <c r="AL10">
        <v>12.099100000000004</v>
      </c>
      <c r="AM10">
        <v>3.9974765714285714</v>
      </c>
      <c r="AN10">
        <v>0</v>
      </c>
      <c r="AO10">
        <v>6.1234320000000002</v>
      </c>
      <c r="AP10">
        <v>2.7331416000000002</v>
      </c>
      <c r="AQ10">
        <v>0</v>
      </c>
      <c r="AR10">
        <v>2.80416</v>
      </c>
      <c r="AS10">
        <v>2.9042868000000004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21.078845872180992</v>
      </c>
      <c r="BB10">
        <f t="shared" si="0"/>
        <v>581.1739059676604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25.999625548880395</v>
      </c>
      <c r="L11">
        <v>29.999616201417496</v>
      </c>
      <c r="M11">
        <v>0</v>
      </c>
      <c r="N11">
        <v>30.002796543253201</v>
      </c>
      <c r="O11">
        <v>50.382291666666667</v>
      </c>
      <c r="P11">
        <v>69.038400654615785</v>
      </c>
      <c r="Q11">
        <v>5.5430674264007598</v>
      </c>
      <c r="R11">
        <v>10.763273191593353</v>
      </c>
      <c r="S11">
        <v>6.7010968210361064</v>
      </c>
      <c r="T11">
        <v>0</v>
      </c>
      <c r="U11">
        <v>235.66658478921676</v>
      </c>
      <c r="V11">
        <v>3.6169090909090906</v>
      </c>
      <c r="W11">
        <v>8.8397294312090509</v>
      </c>
      <c r="X11">
        <v>37.471502623577351</v>
      </c>
      <c r="Y11">
        <v>0</v>
      </c>
      <c r="Z11">
        <v>1.6646651999999995</v>
      </c>
      <c r="AA11">
        <v>10.83564</v>
      </c>
      <c r="AB11">
        <v>10.035570480000001</v>
      </c>
      <c r="AC11">
        <v>7.3819532319999999</v>
      </c>
      <c r="AD11">
        <v>6.945553799999999</v>
      </c>
      <c r="AE11">
        <v>12.556885224</v>
      </c>
      <c r="AF11">
        <v>0</v>
      </c>
      <c r="AG11">
        <v>0</v>
      </c>
      <c r="AH11">
        <v>21.768689000000002</v>
      </c>
      <c r="AI11">
        <v>0.80835500000000005</v>
      </c>
      <c r="AJ11">
        <v>0</v>
      </c>
      <c r="AK11">
        <v>12.891999999999999</v>
      </c>
      <c r="AL11">
        <v>12.099100000000004</v>
      </c>
      <c r="AM11">
        <v>3.9974765714285714</v>
      </c>
      <c r="AN11">
        <v>0</v>
      </c>
      <c r="AO11">
        <v>6.1234320000000002</v>
      </c>
      <c r="AP11">
        <v>2.7331416000000002</v>
      </c>
      <c r="AQ11">
        <v>0</v>
      </c>
      <c r="AR11">
        <v>3.9258239999999995</v>
      </c>
      <c r="AS11">
        <v>2.9042868000000004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22.0744112893533</v>
      </c>
      <c r="BB11">
        <f t="shared" si="0"/>
        <v>608.62305560685138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25.999625548880395</v>
      </c>
      <c r="L12">
        <v>29.999606485125142</v>
      </c>
      <c r="M12">
        <v>0</v>
      </c>
      <c r="N12">
        <v>30.002796543253201</v>
      </c>
      <c r="O12">
        <v>50.382291666666667</v>
      </c>
      <c r="P12">
        <v>69.038400654615785</v>
      </c>
      <c r="Q12">
        <v>5.5430674264007598</v>
      </c>
      <c r="R12">
        <v>10.763273191593353</v>
      </c>
      <c r="S12">
        <v>6.7010968210361064</v>
      </c>
      <c r="T12">
        <v>0</v>
      </c>
      <c r="U12">
        <v>235.66658478921676</v>
      </c>
      <c r="V12">
        <v>3.6169090909090906</v>
      </c>
      <c r="W12">
        <v>8.8397294312090509</v>
      </c>
      <c r="X12">
        <v>37.471502623577351</v>
      </c>
      <c r="Y12">
        <v>0</v>
      </c>
      <c r="Z12">
        <v>1.6646651999999995</v>
      </c>
      <c r="AA12">
        <v>10.83564</v>
      </c>
      <c r="AB12">
        <v>10.035570480000001</v>
      </c>
      <c r="AC12">
        <v>6.4688720000000002</v>
      </c>
      <c r="AD12">
        <v>6.945553799999999</v>
      </c>
      <c r="AE12">
        <v>12.556885224</v>
      </c>
      <c r="AF12">
        <v>0</v>
      </c>
      <c r="AG12">
        <v>0</v>
      </c>
      <c r="AH12">
        <v>21.768689000000002</v>
      </c>
      <c r="AI12">
        <v>0.80835500000000005</v>
      </c>
      <c r="AJ12">
        <v>0</v>
      </c>
      <c r="AK12">
        <v>12.891999999999999</v>
      </c>
      <c r="AL12">
        <v>12.099100000000004</v>
      </c>
      <c r="AM12">
        <v>3.9974765714285714</v>
      </c>
      <c r="AN12">
        <v>0</v>
      </c>
      <c r="AO12">
        <v>6.1234320000000002</v>
      </c>
      <c r="AP12">
        <v>2.7331416000000002</v>
      </c>
      <c r="AQ12">
        <v>0</v>
      </c>
      <c r="AR12">
        <v>3.9258239999999995</v>
      </c>
      <c r="AS12">
        <v>2.9042868000000004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22.042453177283072</v>
      </c>
      <c r="BB12">
        <f t="shared" si="0"/>
        <v>607.74192277062923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25.999625548880395</v>
      </c>
      <c r="L13">
        <v>29.999606485125142</v>
      </c>
      <c r="M13">
        <v>0</v>
      </c>
      <c r="N13">
        <v>30.002796543253201</v>
      </c>
      <c r="O13">
        <v>50.382291666666667</v>
      </c>
      <c r="P13">
        <v>69.038400654615785</v>
      </c>
      <c r="Q13">
        <v>5.5430674264007598</v>
      </c>
      <c r="R13">
        <v>10.763273191593353</v>
      </c>
      <c r="S13">
        <v>6.7010968210361064</v>
      </c>
      <c r="T13">
        <v>0</v>
      </c>
      <c r="U13">
        <v>235.66658478921676</v>
      </c>
      <c r="V13">
        <v>3.6169090909090906</v>
      </c>
      <c r="W13">
        <v>8.8397294312090509</v>
      </c>
      <c r="X13">
        <v>37.471502623577351</v>
      </c>
      <c r="Y13">
        <v>0</v>
      </c>
      <c r="Z13">
        <v>1.6646651999999995</v>
      </c>
      <c r="AA13">
        <v>10.83564</v>
      </c>
      <c r="AB13">
        <v>10.035570480000001</v>
      </c>
      <c r="AC13">
        <v>4.9163427199999994</v>
      </c>
      <c r="AD13">
        <v>6.945553799999999</v>
      </c>
      <c r="AE13">
        <v>12.556885224</v>
      </c>
      <c r="AF13">
        <v>0</v>
      </c>
      <c r="AG13">
        <v>0</v>
      </c>
      <c r="AH13">
        <v>21.768689000000002</v>
      </c>
      <c r="AI13">
        <v>0.80835500000000005</v>
      </c>
      <c r="AJ13">
        <v>0</v>
      </c>
      <c r="AK13">
        <v>12.891999999999999</v>
      </c>
      <c r="AL13">
        <v>12.099100000000004</v>
      </c>
      <c r="AM13">
        <v>3.9974765714285714</v>
      </c>
      <c r="AN13">
        <v>0</v>
      </c>
      <c r="AO13">
        <v>6.1234320000000002</v>
      </c>
      <c r="AP13">
        <v>2.7331416000000002</v>
      </c>
      <c r="AQ13">
        <v>0</v>
      </c>
      <c r="AR13">
        <v>3.9258239999999995</v>
      </c>
      <c r="AS13">
        <v>2.9042868000000004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21.988114703283074</v>
      </c>
      <c r="BB13">
        <f t="shared" si="0"/>
        <v>606.24373196462921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25.999625548880395</v>
      </c>
      <c r="L14">
        <v>29.99958549795512</v>
      </c>
      <c r="M14">
        <v>0</v>
      </c>
      <c r="N14">
        <v>30.002796543253201</v>
      </c>
      <c r="O14">
        <v>50.382291666666667</v>
      </c>
      <c r="P14">
        <v>69.038400654615785</v>
      </c>
      <c r="Q14">
        <v>5.5430674264007598</v>
      </c>
      <c r="R14">
        <v>10.763273191593353</v>
      </c>
      <c r="S14">
        <v>6.7010968210361064</v>
      </c>
      <c r="T14">
        <v>0</v>
      </c>
      <c r="U14">
        <v>235.66658478921676</v>
      </c>
      <c r="V14">
        <v>3.6169090909090906</v>
      </c>
      <c r="W14">
        <v>8.8397294312090509</v>
      </c>
      <c r="X14">
        <v>37.471502623577351</v>
      </c>
      <c r="Y14">
        <v>0</v>
      </c>
      <c r="Z14">
        <v>1.6646651999999995</v>
      </c>
      <c r="AA14">
        <v>10.83564</v>
      </c>
      <c r="AB14">
        <v>10.035570480000001</v>
      </c>
      <c r="AC14">
        <v>4.9163427199999994</v>
      </c>
      <c r="AD14">
        <v>6.945553799999999</v>
      </c>
      <c r="AE14">
        <v>12.556885224</v>
      </c>
      <c r="AF14">
        <v>0</v>
      </c>
      <c r="AG14">
        <v>0</v>
      </c>
      <c r="AH14">
        <v>21.768689000000002</v>
      </c>
      <c r="AI14">
        <v>0.80835500000000005</v>
      </c>
      <c r="AJ14">
        <v>0</v>
      </c>
      <c r="AK14">
        <v>12.891999999999999</v>
      </c>
      <c r="AL14">
        <v>12.099100000000004</v>
      </c>
      <c r="AM14">
        <v>3.9974765714285714</v>
      </c>
      <c r="AN14">
        <v>0</v>
      </c>
      <c r="AO14">
        <v>6.1234320000000002</v>
      </c>
      <c r="AP14">
        <v>2.7331416000000002</v>
      </c>
      <c r="AQ14">
        <v>0</v>
      </c>
      <c r="AR14">
        <v>3.9258239999999995</v>
      </c>
      <c r="AS14">
        <v>2.9042868000000004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21.988113968732115</v>
      </c>
      <c r="BB14">
        <f t="shared" si="0"/>
        <v>606.24371171201005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26.000898862490999</v>
      </c>
      <c r="L15">
        <v>29.99957414189592</v>
      </c>
      <c r="M15">
        <v>0</v>
      </c>
      <c r="N15">
        <v>30.002796543253201</v>
      </c>
      <c r="O15">
        <v>50.382291666666667</v>
      </c>
      <c r="P15">
        <v>69.038400654615785</v>
      </c>
      <c r="Q15">
        <v>5.5430674264007598</v>
      </c>
      <c r="R15">
        <v>10.763273191593353</v>
      </c>
      <c r="S15">
        <v>6.7010968210361064</v>
      </c>
      <c r="T15">
        <v>0</v>
      </c>
      <c r="U15">
        <v>235.66658478921676</v>
      </c>
      <c r="V15">
        <v>3.6169090909090906</v>
      </c>
      <c r="W15">
        <v>8.8397294312090509</v>
      </c>
      <c r="X15">
        <v>37.471502623577351</v>
      </c>
      <c r="Y15">
        <v>0</v>
      </c>
      <c r="Z15">
        <v>1.6646651999999995</v>
      </c>
      <c r="AA15">
        <v>10.83564</v>
      </c>
      <c r="AB15">
        <v>10.035570480000001</v>
      </c>
      <c r="AC15">
        <v>4.9163427199999994</v>
      </c>
      <c r="AD15">
        <v>6.945553799999999</v>
      </c>
      <c r="AE15">
        <v>12.556885224</v>
      </c>
      <c r="AF15">
        <v>0</v>
      </c>
      <c r="AG15">
        <v>0</v>
      </c>
      <c r="AH15">
        <v>21.768689000000002</v>
      </c>
      <c r="AI15">
        <v>0.80835500000000005</v>
      </c>
      <c r="AJ15">
        <v>0</v>
      </c>
      <c r="AK15">
        <v>12.891999999999999</v>
      </c>
      <c r="AL15">
        <v>12.099100000000004</v>
      </c>
      <c r="AM15">
        <v>3.9974765714285714</v>
      </c>
      <c r="AN15">
        <v>0</v>
      </c>
      <c r="AO15">
        <v>6.1234320000000002</v>
      </c>
      <c r="AP15">
        <v>2.7656789999999996</v>
      </c>
      <c r="AQ15">
        <v>0</v>
      </c>
      <c r="AR15">
        <v>3.9258239999999995</v>
      </c>
      <c r="AS15">
        <v>2.9042868000000004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21.989297073246412</v>
      </c>
      <c r="BB15">
        <f t="shared" si="0"/>
        <v>606.27632796504713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25.999459832067174</v>
      </c>
      <c r="L16">
        <v>30.652992408694644</v>
      </c>
      <c r="M16">
        <v>0</v>
      </c>
      <c r="N16">
        <v>30.002796543253201</v>
      </c>
      <c r="O16">
        <v>50.382291666666667</v>
      </c>
      <c r="P16">
        <v>69.038400654615785</v>
      </c>
      <c r="Q16">
        <v>5.5430674264007598</v>
      </c>
      <c r="R16">
        <v>10.763273191593353</v>
      </c>
      <c r="S16">
        <v>6.7010968210361064</v>
      </c>
      <c r="T16">
        <v>0</v>
      </c>
      <c r="U16">
        <v>235.66658478921676</v>
      </c>
      <c r="V16">
        <v>3.6169090909090906</v>
      </c>
      <c r="W16">
        <v>8.8397294312090509</v>
      </c>
      <c r="X16">
        <v>37.471502623577351</v>
      </c>
      <c r="Y16">
        <v>0</v>
      </c>
      <c r="Z16">
        <v>1.6646651999999995</v>
      </c>
      <c r="AA16">
        <v>10.83564</v>
      </c>
      <c r="AB16">
        <v>10.035570480000001</v>
      </c>
      <c r="AC16">
        <v>4.9163427199999994</v>
      </c>
      <c r="AD16">
        <v>6.945553799999999</v>
      </c>
      <c r="AE16">
        <v>12.556885224</v>
      </c>
      <c r="AF16">
        <v>0</v>
      </c>
      <c r="AG16">
        <v>0</v>
      </c>
      <c r="AH16">
        <v>21.768689000000002</v>
      </c>
      <c r="AI16">
        <v>0.80835500000000005</v>
      </c>
      <c r="AJ16">
        <v>0</v>
      </c>
      <c r="AK16">
        <v>12.891999999999999</v>
      </c>
      <c r="AL16">
        <v>12.099100000000004</v>
      </c>
      <c r="AM16">
        <v>3.9974765714285714</v>
      </c>
      <c r="AN16">
        <v>0</v>
      </c>
      <c r="AO16">
        <v>6.1234320000000002</v>
      </c>
      <c r="AP16">
        <v>2.7656789999999996</v>
      </c>
      <c r="AQ16">
        <v>0</v>
      </c>
      <c r="AR16">
        <v>3.9258239999999995</v>
      </c>
      <c r="AS16">
        <v>2.9042868000000004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22.012116315574524</v>
      </c>
      <c r="BB16">
        <f t="shared" si="0"/>
        <v>606.90548795909399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26.000197227091629</v>
      </c>
      <c r="L17">
        <v>30.652992408694644</v>
      </c>
      <c r="M17">
        <v>0</v>
      </c>
      <c r="N17">
        <v>30.002796543253201</v>
      </c>
      <c r="O17">
        <v>50.382291666666667</v>
      </c>
      <c r="P17">
        <v>69.038400654615785</v>
      </c>
      <c r="Q17">
        <v>0.98526532451923055</v>
      </c>
      <c r="R17">
        <v>2.9217534493101383</v>
      </c>
      <c r="S17">
        <v>1.927498561840844</v>
      </c>
      <c r="T17">
        <v>0</v>
      </c>
      <c r="U17">
        <v>235.66658478921676</v>
      </c>
      <c r="V17">
        <v>3.6169090909090906</v>
      </c>
      <c r="W17">
        <v>8.8397294312090509</v>
      </c>
      <c r="X17">
        <v>37.471502623577351</v>
      </c>
      <c r="Y17">
        <v>0</v>
      </c>
      <c r="Z17">
        <v>1.6646651999999995</v>
      </c>
      <c r="AA17">
        <v>10.83564</v>
      </c>
      <c r="AB17">
        <v>10.035570480000001</v>
      </c>
      <c r="AC17">
        <v>4.9163427199999994</v>
      </c>
      <c r="AD17">
        <v>6.945553799999999</v>
      </c>
      <c r="AE17">
        <v>12.556885224</v>
      </c>
      <c r="AF17">
        <v>0</v>
      </c>
      <c r="AG17">
        <v>0</v>
      </c>
      <c r="AH17">
        <v>21.768689000000002</v>
      </c>
      <c r="AI17">
        <v>3.5567619999999995</v>
      </c>
      <c r="AJ17">
        <v>0</v>
      </c>
      <c r="AK17">
        <v>12.891999999999999</v>
      </c>
      <c r="AL17">
        <v>12.099100000000004</v>
      </c>
      <c r="AM17">
        <v>3.9974765714285714</v>
      </c>
      <c r="AN17">
        <v>0</v>
      </c>
      <c r="AO17">
        <v>6.1234320000000002</v>
      </c>
      <c r="AP17">
        <v>2.7656789999999996</v>
      </c>
      <c r="AQ17">
        <v>0</v>
      </c>
      <c r="AR17">
        <v>3.9258239999999995</v>
      </c>
      <c r="AS17">
        <v>2.9042868000000004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21.507283813411085</v>
      </c>
      <c r="BB17">
        <f t="shared" si="0"/>
        <v>592.98654475292199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25.998947139249328</v>
      </c>
      <c r="L18">
        <v>30.652992408694644</v>
      </c>
      <c r="M18">
        <v>0</v>
      </c>
      <c r="N18">
        <v>30.002796543253201</v>
      </c>
      <c r="O18">
        <v>50.382291666666667</v>
      </c>
      <c r="P18">
        <v>69.038400654615785</v>
      </c>
      <c r="Q18">
        <v>0.98526532451923055</v>
      </c>
      <c r="R18">
        <v>2.9217534493101383</v>
      </c>
      <c r="S18">
        <v>1.927498561840844</v>
      </c>
      <c r="T18">
        <v>0</v>
      </c>
      <c r="U18">
        <v>235.66658478921676</v>
      </c>
      <c r="V18">
        <v>3.6169090909090906</v>
      </c>
      <c r="W18">
        <v>8.8397294312090509</v>
      </c>
      <c r="X18">
        <v>37.471502623577351</v>
      </c>
      <c r="Y18">
        <v>0</v>
      </c>
      <c r="Z18">
        <v>1.6646651999999995</v>
      </c>
      <c r="AA18">
        <v>10.83564</v>
      </c>
      <c r="AB18">
        <v>10.035570480000001</v>
      </c>
      <c r="AC18">
        <v>4.9163427199999994</v>
      </c>
      <c r="AD18">
        <v>6.945553799999999</v>
      </c>
      <c r="AE18">
        <v>12.556885224</v>
      </c>
      <c r="AF18">
        <v>0</v>
      </c>
      <c r="AG18">
        <v>0</v>
      </c>
      <c r="AH18">
        <v>21.768689000000002</v>
      </c>
      <c r="AI18">
        <v>3.5567619999999995</v>
      </c>
      <c r="AJ18">
        <v>0</v>
      </c>
      <c r="AK18">
        <v>12.891999999999999</v>
      </c>
      <c r="AL18">
        <v>12.099100000000004</v>
      </c>
      <c r="AM18">
        <v>3.9974765714285714</v>
      </c>
      <c r="AN18">
        <v>0</v>
      </c>
      <c r="AO18">
        <v>6.1234320000000002</v>
      </c>
      <c r="AP18">
        <v>2.7656789999999996</v>
      </c>
      <c r="AQ18">
        <v>0</v>
      </c>
      <c r="AR18">
        <v>3.9258239999999995</v>
      </c>
      <c r="AS18">
        <v>2.9042868000000004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21.507240060336613</v>
      </c>
      <c r="BB18">
        <f t="shared" si="0"/>
        <v>592.98533841815413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25.999632462996839</v>
      </c>
      <c r="L19">
        <v>30.652992408694644</v>
      </c>
      <c r="M19">
        <v>0</v>
      </c>
      <c r="N19">
        <v>30.002796543253201</v>
      </c>
      <c r="O19">
        <v>50.382291666666667</v>
      </c>
      <c r="P19">
        <v>69.038400654615785</v>
      </c>
      <c r="Q19">
        <v>0.98526532451923055</v>
      </c>
      <c r="R19">
        <v>2.9217534493101383</v>
      </c>
      <c r="S19">
        <v>1.927498561840844</v>
      </c>
      <c r="T19">
        <v>0</v>
      </c>
      <c r="U19">
        <v>235.66658478921676</v>
      </c>
      <c r="V19">
        <v>3.6169090909090906</v>
      </c>
      <c r="W19">
        <v>8.8397294312090509</v>
      </c>
      <c r="X19">
        <v>37.471502623577351</v>
      </c>
      <c r="Y19">
        <v>0</v>
      </c>
      <c r="Z19">
        <v>1.6646651999999995</v>
      </c>
      <c r="AA19">
        <v>10.83564</v>
      </c>
      <c r="AB19">
        <v>6.6903803199999992</v>
      </c>
      <c r="AC19">
        <v>4.9163427199999994</v>
      </c>
      <c r="AD19">
        <v>6.945553799999999</v>
      </c>
      <c r="AE19">
        <v>12.556885224</v>
      </c>
      <c r="AF19">
        <v>0</v>
      </c>
      <c r="AG19">
        <v>0</v>
      </c>
      <c r="AH19">
        <v>21.768689000000002</v>
      </c>
      <c r="AI19">
        <v>3.5567619999999995</v>
      </c>
      <c r="AJ19">
        <v>0</v>
      </c>
      <c r="AK19">
        <v>12.891999999999999</v>
      </c>
      <c r="AL19">
        <v>12.099100000000004</v>
      </c>
      <c r="AM19">
        <v>3.9974765714285714</v>
      </c>
      <c r="AN19">
        <v>0</v>
      </c>
      <c r="AO19">
        <v>6.1234320000000002</v>
      </c>
      <c r="AP19">
        <v>2.7656789999999996</v>
      </c>
      <c r="AQ19">
        <v>0</v>
      </c>
      <c r="AR19">
        <v>3.9258239999999995</v>
      </c>
      <c r="AS19">
        <v>2.9042868000000004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21.390182492667769</v>
      </c>
      <c r="BB19">
        <f t="shared" si="0"/>
        <v>589.75789114957036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26.000692640692641</v>
      </c>
      <c r="L20">
        <v>30.652992408694644</v>
      </c>
      <c r="M20">
        <v>0</v>
      </c>
      <c r="N20">
        <v>30.002796543253201</v>
      </c>
      <c r="O20">
        <v>50.382291666666667</v>
      </c>
      <c r="P20">
        <v>69.038400654615785</v>
      </c>
      <c r="Q20">
        <v>0.98526532451923055</v>
      </c>
      <c r="R20">
        <v>2.9217534493101383</v>
      </c>
      <c r="S20">
        <v>1.927498561840844</v>
      </c>
      <c r="T20">
        <v>0</v>
      </c>
      <c r="U20">
        <v>235.66658478921676</v>
      </c>
      <c r="V20">
        <v>3.6169090909090906</v>
      </c>
      <c r="W20">
        <v>8.8397294312090509</v>
      </c>
      <c r="X20">
        <v>37.471502623577351</v>
      </c>
      <c r="Y20">
        <v>0</v>
      </c>
      <c r="Z20">
        <v>1.6646651999999995</v>
      </c>
      <c r="AA20">
        <v>10.83564</v>
      </c>
      <c r="AB20">
        <v>6.6903803199999992</v>
      </c>
      <c r="AC20">
        <v>4.9163427199999994</v>
      </c>
      <c r="AD20">
        <v>6.945553799999999</v>
      </c>
      <c r="AE20">
        <v>12.556885224</v>
      </c>
      <c r="AF20">
        <v>0</v>
      </c>
      <c r="AG20">
        <v>0</v>
      </c>
      <c r="AH20">
        <v>21.768689000000002</v>
      </c>
      <c r="AI20">
        <v>3.5567619999999995</v>
      </c>
      <c r="AJ20">
        <v>0</v>
      </c>
      <c r="AK20">
        <v>12.891999999999999</v>
      </c>
      <c r="AL20">
        <v>12.099100000000004</v>
      </c>
      <c r="AM20">
        <v>3.9974765714285714</v>
      </c>
      <c r="AN20">
        <v>0</v>
      </c>
      <c r="AO20">
        <v>6.1234320000000002</v>
      </c>
      <c r="AP20">
        <v>2.7656789999999996</v>
      </c>
      <c r="AQ20">
        <v>0</v>
      </c>
      <c r="AR20">
        <v>3.9258239999999995</v>
      </c>
      <c r="AS20">
        <v>2.9042868000000004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21.390219598887128</v>
      </c>
      <c r="BB20">
        <f t="shared" si="0"/>
        <v>589.75891422104689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26.000704122877927</v>
      </c>
      <c r="L21">
        <v>30.36270093330986</v>
      </c>
      <c r="M21">
        <v>0</v>
      </c>
      <c r="N21">
        <v>30.002796543253201</v>
      </c>
      <c r="O21">
        <v>50.382291666666667</v>
      </c>
      <c r="P21">
        <v>69.038400654615785</v>
      </c>
      <c r="Q21">
        <v>0.98526532451923055</v>
      </c>
      <c r="R21">
        <v>2.9217534493101383</v>
      </c>
      <c r="S21">
        <v>1.927498561840844</v>
      </c>
      <c r="T21">
        <v>0</v>
      </c>
      <c r="U21">
        <v>235.66658478921676</v>
      </c>
      <c r="V21">
        <v>3.6169090909090906</v>
      </c>
      <c r="W21">
        <v>8.8397294312090509</v>
      </c>
      <c r="X21">
        <v>37.471502623577351</v>
      </c>
      <c r="Y21">
        <v>0</v>
      </c>
      <c r="Z21">
        <v>1.6646651999999995</v>
      </c>
      <c r="AA21">
        <v>10.83564</v>
      </c>
      <c r="AB21">
        <v>6.6903803199999992</v>
      </c>
      <c r="AC21">
        <v>2.4581713600000001</v>
      </c>
      <c r="AD21">
        <v>6.945553799999999</v>
      </c>
      <c r="AE21">
        <v>12.556885224</v>
      </c>
      <c r="AF21">
        <v>0</v>
      </c>
      <c r="AG21">
        <v>0</v>
      </c>
      <c r="AH21">
        <v>21.768689000000002</v>
      </c>
      <c r="AI21">
        <v>0.80835500000000005</v>
      </c>
      <c r="AJ21">
        <v>0</v>
      </c>
      <c r="AK21">
        <v>12.891999999999999</v>
      </c>
      <c r="AL21">
        <v>12.099100000000004</v>
      </c>
      <c r="AM21">
        <v>3.9974765714285714</v>
      </c>
      <c r="AN21">
        <v>0</v>
      </c>
      <c r="AO21">
        <v>6.1234320000000002</v>
      </c>
      <c r="AP21">
        <v>2.7656789999999996</v>
      </c>
      <c r="AQ21">
        <v>0</v>
      </c>
      <c r="AR21">
        <v>3.9258239999999995</v>
      </c>
      <c r="AS21">
        <v>2.9042868000000004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21.197829601184964</v>
      </c>
      <c r="BB21">
        <f t="shared" si="0"/>
        <v>584.45444586554959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25.999648268398271</v>
      </c>
      <c r="L22">
        <v>30.36270093330986</v>
      </c>
      <c r="M22">
        <v>0</v>
      </c>
      <c r="N22">
        <v>30.002796543253201</v>
      </c>
      <c r="O22">
        <v>50.382291666666667</v>
      </c>
      <c r="P22">
        <v>69.038400654615785</v>
      </c>
      <c r="Q22">
        <v>0.98526532451923055</v>
      </c>
      <c r="R22">
        <v>2.9217534493101383</v>
      </c>
      <c r="S22">
        <v>1.927498561840844</v>
      </c>
      <c r="T22">
        <v>0</v>
      </c>
      <c r="U22">
        <v>235.66658478921676</v>
      </c>
      <c r="V22">
        <v>3.6169090909090906</v>
      </c>
      <c r="W22">
        <v>8.8397294312090509</v>
      </c>
      <c r="X22">
        <v>37.471502623577351</v>
      </c>
      <c r="Y22">
        <v>0</v>
      </c>
      <c r="Z22">
        <v>1.6646651999999995</v>
      </c>
      <c r="AA22">
        <v>10.83564</v>
      </c>
      <c r="AB22">
        <v>6.6903803199999992</v>
      </c>
      <c r="AC22">
        <v>2.4581713600000001</v>
      </c>
      <c r="AD22">
        <v>6.945553799999999</v>
      </c>
      <c r="AE22">
        <v>12.556885224</v>
      </c>
      <c r="AF22">
        <v>0</v>
      </c>
      <c r="AG22">
        <v>0</v>
      </c>
      <c r="AH22">
        <v>21.768689000000002</v>
      </c>
      <c r="AI22">
        <v>0.80835500000000005</v>
      </c>
      <c r="AJ22">
        <v>0</v>
      </c>
      <c r="AK22">
        <v>12.891999999999999</v>
      </c>
      <c r="AL22">
        <v>12.099100000000004</v>
      </c>
      <c r="AM22">
        <v>3.9974765714285714</v>
      </c>
      <c r="AN22">
        <v>0</v>
      </c>
      <c r="AO22">
        <v>6.1234320000000002</v>
      </c>
      <c r="AP22">
        <v>2.7656789999999996</v>
      </c>
      <c r="AQ22">
        <v>0</v>
      </c>
      <c r="AR22">
        <v>3.9258239999999995</v>
      </c>
      <c r="AS22">
        <v>2.9042868000000004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21.197792646278174</v>
      </c>
      <c r="BB22">
        <f t="shared" si="0"/>
        <v>584.45342696597663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51.792012547528522</v>
      </c>
      <c r="L23">
        <v>29.648514297653318</v>
      </c>
      <c r="M23">
        <v>0</v>
      </c>
      <c r="N23">
        <v>30.002796543253201</v>
      </c>
      <c r="O23">
        <v>50.382291666666667</v>
      </c>
      <c r="P23">
        <v>69.038400654615785</v>
      </c>
      <c r="Q23">
        <v>5.5430674264007598</v>
      </c>
      <c r="R23">
        <v>10.763273191593353</v>
      </c>
      <c r="S23">
        <v>6.7010968210361064</v>
      </c>
      <c r="T23">
        <v>0</v>
      </c>
      <c r="U23">
        <v>235.66658478921676</v>
      </c>
      <c r="V23">
        <v>3.6169090909090906</v>
      </c>
      <c r="W23">
        <v>8.8397294312090509</v>
      </c>
      <c r="X23">
        <v>37.471502623577351</v>
      </c>
      <c r="Y23">
        <v>0</v>
      </c>
      <c r="Z23">
        <v>3.329330399999999</v>
      </c>
      <c r="AA23">
        <v>10.83564</v>
      </c>
      <c r="AB23">
        <v>6.6903803199999992</v>
      </c>
      <c r="AC23">
        <v>2.4581713600000001</v>
      </c>
      <c r="AD23">
        <v>6.945553799999999</v>
      </c>
      <c r="AE23">
        <v>12.556885224</v>
      </c>
      <c r="AF23">
        <v>0</v>
      </c>
      <c r="AG23">
        <v>0</v>
      </c>
      <c r="AH23">
        <v>21.768689000000002</v>
      </c>
      <c r="AI23">
        <v>0.80835500000000005</v>
      </c>
      <c r="AJ23">
        <v>0</v>
      </c>
      <c r="AK23">
        <v>12.891999999999999</v>
      </c>
      <c r="AL23">
        <v>12.099100000000004</v>
      </c>
      <c r="AM23">
        <v>3.9974765714285714</v>
      </c>
      <c r="AN23">
        <v>0</v>
      </c>
      <c r="AO23">
        <v>6.1234320000000002</v>
      </c>
      <c r="AP23">
        <v>2.7656789999999996</v>
      </c>
      <c r="AQ23">
        <v>0</v>
      </c>
      <c r="AR23">
        <v>3.9258239999999995</v>
      </c>
      <c r="AS23">
        <v>2.9042868000000004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22.734844643350286</v>
      </c>
      <c r="BB23">
        <f t="shared" si="0"/>
        <v>626.83213791573837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51.792012547528522</v>
      </c>
      <c r="L24">
        <v>29.648514297653318</v>
      </c>
      <c r="M24">
        <v>0</v>
      </c>
      <c r="N24">
        <v>30.002796543253201</v>
      </c>
      <c r="O24">
        <v>50.382291666666667</v>
      </c>
      <c r="P24">
        <v>69.038400654615785</v>
      </c>
      <c r="Q24">
        <v>5.5430674264007598</v>
      </c>
      <c r="R24">
        <v>10.763273191593353</v>
      </c>
      <c r="S24">
        <v>6.7010968210361064</v>
      </c>
      <c r="T24">
        <v>0</v>
      </c>
      <c r="U24">
        <v>235.66658478921676</v>
      </c>
      <c r="V24">
        <v>3.6169090909090906</v>
      </c>
      <c r="W24">
        <v>8.8397294312090509</v>
      </c>
      <c r="X24">
        <v>37.471502623577351</v>
      </c>
      <c r="Y24">
        <v>0</v>
      </c>
      <c r="Z24">
        <v>3.329330399999999</v>
      </c>
      <c r="AA24">
        <v>10.83564</v>
      </c>
      <c r="AB24">
        <v>6.6903803199999992</v>
      </c>
      <c r="AC24">
        <v>2.4581713600000001</v>
      </c>
      <c r="AD24">
        <v>6.945553799999999</v>
      </c>
      <c r="AE24">
        <v>12.556885224</v>
      </c>
      <c r="AF24">
        <v>0</v>
      </c>
      <c r="AG24">
        <v>0</v>
      </c>
      <c r="AH24">
        <v>21.768689000000002</v>
      </c>
      <c r="AI24">
        <v>0.80835500000000005</v>
      </c>
      <c r="AJ24">
        <v>0</v>
      </c>
      <c r="AK24">
        <v>12.891999999999999</v>
      </c>
      <c r="AL24">
        <v>12.099100000000004</v>
      </c>
      <c r="AM24">
        <v>3.9974765714285714</v>
      </c>
      <c r="AN24">
        <v>0</v>
      </c>
      <c r="AO24">
        <v>6.1234320000000002</v>
      </c>
      <c r="AP24">
        <v>2.7656789999999996</v>
      </c>
      <c r="AQ24">
        <v>0</v>
      </c>
      <c r="AR24">
        <v>3.9258239999999995</v>
      </c>
      <c r="AS24">
        <v>2.9042868000000004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22.734844643350286</v>
      </c>
      <c r="BB24">
        <f t="shared" si="0"/>
        <v>626.83213791573837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51.791886138756666</v>
      </c>
      <c r="L25">
        <v>65.254030263067037</v>
      </c>
      <c r="M25">
        <v>0</v>
      </c>
      <c r="N25">
        <v>30.002796543253201</v>
      </c>
      <c r="O25">
        <v>50.382291666666667</v>
      </c>
      <c r="P25">
        <v>69.038400654615785</v>
      </c>
      <c r="Q25">
        <v>5.5430674264007598</v>
      </c>
      <c r="R25">
        <v>10.763273191593353</v>
      </c>
      <c r="S25">
        <v>6.7010968210361064</v>
      </c>
      <c r="T25">
        <v>0</v>
      </c>
      <c r="U25">
        <v>235.66658478921676</v>
      </c>
      <c r="V25">
        <v>3.6169090909090906</v>
      </c>
      <c r="W25">
        <v>8.8397294312090509</v>
      </c>
      <c r="X25">
        <v>37.471502623577351</v>
      </c>
      <c r="Y25">
        <v>0</v>
      </c>
      <c r="Z25">
        <v>3.329330399999999</v>
      </c>
      <c r="AA25">
        <v>10.83564</v>
      </c>
      <c r="AB25">
        <v>6.6903803199999992</v>
      </c>
      <c r="AC25">
        <v>2.4581713600000001</v>
      </c>
      <c r="AD25">
        <v>6.945553799999999</v>
      </c>
      <c r="AE25">
        <v>12.556885224</v>
      </c>
      <c r="AF25">
        <v>0</v>
      </c>
      <c r="AG25">
        <v>0</v>
      </c>
      <c r="AH25">
        <v>21.768689000000002</v>
      </c>
      <c r="AI25">
        <v>0.80835500000000005</v>
      </c>
      <c r="AJ25">
        <v>0</v>
      </c>
      <c r="AK25">
        <v>12.891999999999999</v>
      </c>
      <c r="AL25">
        <v>12.099100000000004</v>
      </c>
      <c r="AM25">
        <v>3.9974765714285714</v>
      </c>
      <c r="AN25">
        <v>0</v>
      </c>
      <c r="AO25">
        <v>6.1234320000000002</v>
      </c>
      <c r="AP25">
        <v>2.4077676000000001</v>
      </c>
      <c r="AQ25">
        <v>0</v>
      </c>
      <c r="AR25">
        <v>13.459967999999998</v>
      </c>
      <c r="AS25">
        <v>2.9042868000000004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24.302201376770959</v>
      </c>
      <c r="BB25">
        <f t="shared" si="0"/>
        <v>670.04640333895964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51.791886138756666</v>
      </c>
      <c r="L26">
        <v>65.252339647677474</v>
      </c>
      <c r="M26">
        <v>0</v>
      </c>
      <c r="N26">
        <v>30.002796543253201</v>
      </c>
      <c r="O26">
        <v>50.382291666666667</v>
      </c>
      <c r="P26">
        <v>69.038400654615785</v>
      </c>
      <c r="Q26">
        <v>5.5430674264007598</v>
      </c>
      <c r="R26">
        <v>10.763273191593353</v>
      </c>
      <c r="S26">
        <v>6.7010968210361064</v>
      </c>
      <c r="T26">
        <v>0</v>
      </c>
      <c r="U26">
        <v>235.66658478921676</v>
      </c>
      <c r="V26">
        <v>3.6169090909090906</v>
      </c>
      <c r="W26">
        <v>8.8397294312090509</v>
      </c>
      <c r="X26">
        <v>37.471502623577351</v>
      </c>
      <c r="Y26">
        <v>0</v>
      </c>
      <c r="Z26">
        <v>3.329330399999999</v>
      </c>
      <c r="AA26">
        <v>10.83564</v>
      </c>
      <c r="AB26">
        <v>3.3451901600000009</v>
      </c>
      <c r="AC26">
        <v>2.4581713600000001</v>
      </c>
      <c r="AD26">
        <v>6.945553799999999</v>
      </c>
      <c r="AE26">
        <v>12.556885224</v>
      </c>
      <c r="AF26">
        <v>0</v>
      </c>
      <c r="AG26">
        <v>0</v>
      </c>
      <c r="AH26">
        <v>21.768689000000002</v>
      </c>
      <c r="AI26">
        <v>0.80835500000000005</v>
      </c>
      <c r="AJ26">
        <v>0</v>
      </c>
      <c r="AK26">
        <v>12.891999999999999</v>
      </c>
      <c r="AL26">
        <v>12.099100000000004</v>
      </c>
      <c r="AM26">
        <v>3.9974765714285714</v>
      </c>
      <c r="AN26">
        <v>0</v>
      </c>
      <c r="AO26">
        <v>6.1234320000000002</v>
      </c>
      <c r="AP26">
        <v>2.4077676000000001</v>
      </c>
      <c r="AQ26">
        <v>0</v>
      </c>
      <c r="AR26">
        <v>13.459967999999998</v>
      </c>
      <c r="AS26">
        <v>2.9042868000000004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24.185060379956489</v>
      </c>
      <c r="BB26">
        <f t="shared" si="0"/>
        <v>666.81666356038454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51.791886138756666</v>
      </c>
      <c r="L27">
        <v>65.25283483579247</v>
      </c>
      <c r="M27">
        <v>0</v>
      </c>
      <c r="N27">
        <v>30.002796543253201</v>
      </c>
      <c r="O27">
        <v>50.382291666666667</v>
      </c>
      <c r="P27">
        <v>69.038400654615785</v>
      </c>
      <c r="Q27">
        <v>5.5430674264007598</v>
      </c>
      <c r="R27">
        <v>10.763273191593353</v>
      </c>
      <c r="S27">
        <v>6.7010968210361064</v>
      </c>
      <c r="T27">
        <v>0</v>
      </c>
      <c r="U27">
        <v>240.38432420228779</v>
      </c>
      <c r="V27">
        <v>3.6169090909090906</v>
      </c>
      <c r="W27">
        <v>8.8397294312090509</v>
      </c>
      <c r="X27">
        <v>37.471502623577351</v>
      </c>
      <c r="Y27">
        <v>0</v>
      </c>
      <c r="Z27">
        <v>3.329330399999999</v>
      </c>
      <c r="AA27">
        <v>10.83564</v>
      </c>
      <c r="AB27">
        <v>3.3451901600000009</v>
      </c>
      <c r="AC27">
        <v>2.4581713600000001</v>
      </c>
      <c r="AD27">
        <v>6.945553799999999</v>
      </c>
      <c r="AE27">
        <v>12.556885224</v>
      </c>
      <c r="AF27">
        <v>0</v>
      </c>
      <c r="AG27">
        <v>0</v>
      </c>
      <c r="AH27">
        <v>21.768689000000002</v>
      </c>
      <c r="AI27">
        <v>4.2034459999999996</v>
      </c>
      <c r="AJ27">
        <v>0</v>
      </c>
      <c r="AK27">
        <v>12.891999999999999</v>
      </c>
      <c r="AL27">
        <v>12.099100000000004</v>
      </c>
      <c r="AM27">
        <v>3.9974765714285714</v>
      </c>
      <c r="AN27">
        <v>0</v>
      </c>
      <c r="AO27">
        <v>6.1234320000000002</v>
      </c>
      <c r="AP27">
        <v>2.4077676000000001</v>
      </c>
      <c r="AQ27">
        <v>0</v>
      </c>
      <c r="AR27">
        <v>2.80416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23.994423325761929</v>
      </c>
      <c r="BB27">
        <f t="shared" si="0"/>
        <v>661.56053141576524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51.791886138756666</v>
      </c>
      <c r="L28">
        <v>65.25283483579247</v>
      </c>
      <c r="M28">
        <v>0</v>
      </c>
      <c r="N28">
        <v>30.002796543253201</v>
      </c>
      <c r="O28">
        <v>50.382291666666667</v>
      </c>
      <c r="P28">
        <v>69.038400654615785</v>
      </c>
      <c r="Q28">
        <v>5.5430674264007598</v>
      </c>
      <c r="R28">
        <v>10.763273191593353</v>
      </c>
      <c r="S28">
        <v>6.7010968210361064</v>
      </c>
      <c r="T28">
        <v>0</v>
      </c>
      <c r="U28">
        <v>240.38432420228779</v>
      </c>
      <c r="V28">
        <v>3.6169090909090906</v>
      </c>
      <c r="W28">
        <v>8.8397294312090509</v>
      </c>
      <c r="X28">
        <v>37.471502623577351</v>
      </c>
      <c r="Y28">
        <v>0</v>
      </c>
      <c r="Z28">
        <v>3.329330399999999</v>
      </c>
      <c r="AA28">
        <v>10.83564</v>
      </c>
      <c r="AB28">
        <v>3.3451901600000009</v>
      </c>
      <c r="AC28">
        <v>2.4581713600000001</v>
      </c>
      <c r="AD28">
        <v>6.945553799999999</v>
      </c>
      <c r="AE28">
        <v>12.556885224</v>
      </c>
      <c r="AF28">
        <v>0</v>
      </c>
      <c r="AG28">
        <v>0</v>
      </c>
      <c r="AH28">
        <v>21.768689000000002</v>
      </c>
      <c r="AI28">
        <v>12.416332799999999</v>
      </c>
      <c r="AJ28">
        <v>0</v>
      </c>
      <c r="AK28">
        <v>12.891999999999999</v>
      </c>
      <c r="AL28">
        <v>14.755000000000004</v>
      </c>
      <c r="AM28">
        <v>3.9974765714285714</v>
      </c>
      <c r="AN28">
        <v>0</v>
      </c>
      <c r="AO28">
        <v>6.1234320000000002</v>
      </c>
      <c r="AP28">
        <v>2.4077676000000001</v>
      </c>
      <c r="AQ28">
        <v>0</v>
      </c>
      <c r="AR28">
        <v>2.80416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24.374830863761929</v>
      </c>
      <c r="BB28">
        <f t="shared" si="0"/>
        <v>672.04891067776521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51.791886138756666</v>
      </c>
      <c r="L29">
        <v>65.25283483579247</v>
      </c>
      <c r="M29">
        <v>0</v>
      </c>
      <c r="N29">
        <v>30.002796543253201</v>
      </c>
      <c r="O29">
        <v>50.382291666666667</v>
      </c>
      <c r="P29">
        <v>69.038400654615785</v>
      </c>
      <c r="Q29">
        <v>5.5430674264007598</v>
      </c>
      <c r="R29">
        <v>10.763273191593353</v>
      </c>
      <c r="S29">
        <v>6.7010968210361064</v>
      </c>
      <c r="T29">
        <v>0</v>
      </c>
      <c r="U29">
        <v>240.38432420228779</v>
      </c>
      <c r="V29">
        <v>3.6169090909090906</v>
      </c>
      <c r="W29">
        <v>8.8397294312090509</v>
      </c>
      <c r="X29">
        <v>37.471502623577351</v>
      </c>
      <c r="Y29">
        <v>0</v>
      </c>
      <c r="Z29">
        <v>3.329330399999999</v>
      </c>
      <c r="AA29">
        <v>10.83564</v>
      </c>
      <c r="AB29">
        <v>3.3451901600000009</v>
      </c>
      <c r="AC29">
        <v>2.4581713600000001</v>
      </c>
      <c r="AD29">
        <v>6.945553799999999</v>
      </c>
      <c r="AE29">
        <v>12.556885224</v>
      </c>
      <c r="AF29">
        <v>0</v>
      </c>
      <c r="AG29">
        <v>0</v>
      </c>
      <c r="AH29">
        <v>21.768689000000002</v>
      </c>
      <c r="AI29">
        <v>12.416332799999999</v>
      </c>
      <c r="AJ29">
        <v>0</v>
      </c>
      <c r="AK29">
        <v>12.891999999999999</v>
      </c>
      <c r="AL29">
        <v>20.361900000000002</v>
      </c>
      <c r="AM29">
        <v>3.9974765714285714</v>
      </c>
      <c r="AN29">
        <v>0</v>
      </c>
      <c r="AO29">
        <v>6.1234320000000002</v>
      </c>
      <c r="AP29">
        <v>2.4077676000000001</v>
      </c>
      <c r="AQ29">
        <v>0</v>
      </c>
      <c r="AR29">
        <v>3.9258239999999995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24.61033060376193</v>
      </c>
      <c r="BB29">
        <f t="shared" si="0"/>
        <v>678.54197493776519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51.791886138756666</v>
      </c>
      <c r="L30">
        <v>65.25283483579247</v>
      </c>
      <c r="M30">
        <v>0</v>
      </c>
      <c r="N30">
        <v>30.002796543253201</v>
      </c>
      <c r="O30">
        <v>50.382291666666667</v>
      </c>
      <c r="P30">
        <v>69.038400654615785</v>
      </c>
      <c r="Q30">
        <v>5.5430674264007598</v>
      </c>
      <c r="R30">
        <v>10.763273191593353</v>
      </c>
      <c r="S30">
        <v>6.7010968210361064</v>
      </c>
      <c r="T30">
        <v>0</v>
      </c>
      <c r="U30">
        <v>240.38432420228779</v>
      </c>
      <c r="V30">
        <v>3.6169090909090906</v>
      </c>
      <c r="W30">
        <v>8.8397294312090509</v>
      </c>
      <c r="X30">
        <v>37.471502623577351</v>
      </c>
      <c r="Y30">
        <v>0</v>
      </c>
      <c r="Z30">
        <v>3.329330399999999</v>
      </c>
      <c r="AA30">
        <v>10.83564</v>
      </c>
      <c r="AB30">
        <v>3.3451901600000009</v>
      </c>
      <c r="AC30">
        <v>2.4581713600000001</v>
      </c>
      <c r="AD30">
        <v>6.945553799999999</v>
      </c>
      <c r="AE30">
        <v>12.556885224</v>
      </c>
      <c r="AF30">
        <v>0</v>
      </c>
      <c r="AG30">
        <v>0</v>
      </c>
      <c r="AH30">
        <v>21.768689000000002</v>
      </c>
      <c r="AI30">
        <v>12.416332799999999</v>
      </c>
      <c r="AJ30">
        <v>0</v>
      </c>
      <c r="AK30">
        <v>12.891999999999999</v>
      </c>
      <c r="AL30">
        <v>20.361900000000002</v>
      </c>
      <c r="AM30">
        <v>3.9974765714285714</v>
      </c>
      <c r="AN30">
        <v>0</v>
      </c>
      <c r="AO30">
        <v>6.1234320000000002</v>
      </c>
      <c r="AP30">
        <v>2.4077676000000001</v>
      </c>
      <c r="AQ30">
        <v>0</v>
      </c>
      <c r="AR30">
        <v>3.9258239999999995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24.61033060376193</v>
      </c>
      <c r="BB30">
        <f t="shared" si="0"/>
        <v>678.54197493776519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51.791886138756666</v>
      </c>
      <c r="L31">
        <v>65.25283483579247</v>
      </c>
      <c r="M31">
        <v>0</v>
      </c>
      <c r="N31">
        <v>30.002796543253201</v>
      </c>
      <c r="O31">
        <v>50.382291666666667</v>
      </c>
      <c r="P31">
        <v>69.038400654615785</v>
      </c>
      <c r="Q31">
        <v>5.5430674264007598</v>
      </c>
      <c r="R31">
        <v>10.763273191593353</v>
      </c>
      <c r="S31">
        <v>6.7010968210361064</v>
      </c>
      <c r="T31">
        <v>0</v>
      </c>
      <c r="U31">
        <v>243.6825162573864</v>
      </c>
      <c r="V31">
        <v>3.6169090909090906</v>
      </c>
      <c r="W31">
        <v>8.8397294312090509</v>
      </c>
      <c r="X31">
        <v>37.471502623577351</v>
      </c>
      <c r="Y31">
        <v>0</v>
      </c>
      <c r="Z31">
        <v>3.329330399999999</v>
      </c>
      <c r="AA31">
        <v>10.83564</v>
      </c>
      <c r="AB31">
        <v>3.3451901600000009</v>
      </c>
      <c r="AC31">
        <v>2.4581713600000001</v>
      </c>
      <c r="AD31">
        <v>6.945553799999999</v>
      </c>
      <c r="AE31">
        <v>12.556885224</v>
      </c>
      <c r="AF31">
        <v>0</v>
      </c>
      <c r="AG31">
        <v>0</v>
      </c>
      <c r="AH31">
        <v>21.768689000000002</v>
      </c>
      <c r="AI31">
        <v>12.416332799999999</v>
      </c>
      <c r="AJ31">
        <v>0</v>
      </c>
      <c r="AK31">
        <v>12.891999999999999</v>
      </c>
      <c r="AL31">
        <v>20.361900000000002</v>
      </c>
      <c r="AM31">
        <v>3.9974765714285714</v>
      </c>
      <c r="AN31">
        <v>0</v>
      </c>
      <c r="AO31">
        <v>6.1234320000000002</v>
      </c>
      <c r="AP31">
        <v>2.4077676000000001</v>
      </c>
      <c r="AQ31">
        <v>0</v>
      </c>
      <c r="AR31">
        <v>3.9258239999999995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24.72576732569042</v>
      </c>
      <c r="BB31">
        <f t="shared" si="0"/>
        <v>681.7247302709352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51.791886138756666</v>
      </c>
      <c r="L32">
        <v>65.253259372037917</v>
      </c>
      <c r="M32">
        <v>0</v>
      </c>
      <c r="N32">
        <v>30.002796543253201</v>
      </c>
      <c r="O32">
        <v>50.382291666666667</v>
      </c>
      <c r="P32">
        <v>69.038400654615785</v>
      </c>
      <c r="Q32">
        <v>5.5430674264007598</v>
      </c>
      <c r="R32">
        <v>10.763273191593353</v>
      </c>
      <c r="S32">
        <v>6.7010968210361064</v>
      </c>
      <c r="T32">
        <v>0</v>
      </c>
      <c r="U32">
        <v>243.6825162573864</v>
      </c>
      <c r="V32">
        <v>3.6169090909090906</v>
      </c>
      <c r="W32">
        <v>8.8397294312090509</v>
      </c>
      <c r="X32">
        <v>37.471502623577351</v>
      </c>
      <c r="Y32">
        <v>0</v>
      </c>
      <c r="Z32">
        <v>3.329330399999999</v>
      </c>
      <c r="AA32">
        <v>10.83564</v>
      </c>
      <c r="AB32">
        <v>3.3451901600000009</v>
      </c>
      <c r="AC32">
        <v>2.4581713600000001</v>
      </c>
      <c r="AD32">
        <v>6.945553799999999</v>
      </c>
      <c r="AE32">
        <v>12.556885224</v>
      </c>
      <c r="AF32">
        <v>0</v>
      </c>
      <c r="AG32">
        <v>0</v>
      </c>
      <c r="AH32">
        <v>21.768689000000002</v>
      </c>
      <c r="AI32">
        <v>12.416332799999999</v>
      </c>
      <c r="AJ32">
        <v>0</v>
      </c>
      <c r="AK32">
        <v>12.891999999999999</v>
      </c>
      <c r="AL32">
        <v>20.361900000000002</v>
      </c>
      <c r="AM32">
        <v>3.9974765714285714</v>
      </c>
      <c r="AN32">
        <v>0</v>
      </c>
      <c r="AO32">
        <v>6.1234320000000002</v>
      </c>
      <c r="AP32">
        <v>2.4077676000000001</v>
      </c>
      <c r="AQ32">
        <v>0</v>
      </c>
      <c r="AR32">
        <v>3.9258239999999995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24.725782187798771</v>
      </c>
      <c r="BB32">
        <f t="shared" si="0"/>
        <v>681.72513994507221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23.274941940488723</v>
      </c>
      <c r="L33">
        <v>45.429950343725295</v>
      </c>
      <c r="M33">
        <v>0</v>
      </c>
      <c r="N33">
        <v>30.002796543253201</v>
      </c>
      <c r="O33">
        <v>50.382291666666667</v>
      </c>
      <c r="P33">
        <v>69.038400654615785</v>
      </c>
      <c r="Q33">
        <v>5.5430674264007598</v>
      </c>
      <c r="R33">
        <v>10.763273191593353</v>
      </c>
      <c r="S33">
        <v>6.7010968210361064</v>
      </c>
      <c r="T33">
        <v>0</v>
      </c>
      <c r="U33">
        <v>243.6825162573864</v>
      </c>
      <c r="V33">
        <v>3.6169090909090906</v>
      </c>
      <c r="W33">
        <v>8.8397294312090509</v>
      </c>
      <c r="X33">
        <v>37.471502623577351</v>
      </c>
      <c r="Y33">
        <v>0</v>
      </c>
      <c r="Z33">
        <v>3.329330399999999</v>
      </c>
      <c r="AA33">
        <v>10.83564</v>
      </c>
      <c r="AB33">
        <v>3.3451901600000009</v>
      </c>
      <c r="AC33">
        <v>2.4581713600000001</v>
      </c>
      <c r="AD33">
        <v>6.945553799999999</v>
      </c>
      <c r="AE33">
        <v>12.556885224</v>
      </c>
      <c r="AF33">
        <v>0</v>
      </c>
      <c r="AG33">
        <v>0</v>
      </c>
      <c r="AH33">
        <v>21.768689000000002</v>
      </c>
      <c r="AI33">
        <v>12.416332799999999</v>
      </c>
      <c r="AJ33">
        <v>0</v>
      </c>
      <c r="AK33">
        <v>12.891999999999999</v>
      </c>
      <c r="AL33">
        <v>20.361900000000002</v>
      </c>
      <c r="AM33">
        <v>3.9974765714285714</v>
      </c>
      <c r="AN33">
        <v>0</v>
      </c>
      <c r="AO33">
        <v>6.1234320000000002</v>
      </c>
      <c r="AP33">
        <v>2.4077676000000001</v>
      </c>
      <c r="AQ33">
        <v>0</v>
      </c>
      <c r="AR33">
        <v>3.9258239999999995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23.033873131810068</v>
      </c>
      <c r="BB33">
        <f t="shared" si="0"/>
        <v>635.07679577448039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23.264702043803837</v>
      </c>
      <c r="L34">
        <v>18.621600653510022</v>
      </c>
      <c r="M34">
        <v>0</v>
      </c>
      <c r="N34">
        <v>30.002796543253201</v>
      </c>
      <c r="O34">
        <v>50.382291666666667</v>
      </c>
      <c r="P34">
        <v>69.038400654615785</v>
      </c>
      <c r="Q34">
        <v>0.93238591210114385</v>
      </c>
      <c r="R34">
        <v>2.7969334938308763</v>
      </c>
      <c r="S34">
        <v>1.8560697786333011</v>
      </c>
      <c r="T34">
        <v>0</v>
      </c>
      <c r="U34">
        <v>243.6825162573864</v>
      </c>
      <c r="V34">
        <v>0</v>
      </c>
      <c r="W34">
        <v>3.4910023214913823</v>
      </c>
      <c r="X34">
        <v>37.471502623577351</v>
      </c>
      <c r="Y34">
        <v>0</v>
      </c>
      <c r="Z34">
        <v>3.329330399999999</v>
      </c>
      <c r="AA34">
        <v>10.83564</v>
      </c>
      <c r="AB34">
        <v>3.3451901600000009</v>
      </c>
      <c r="AC34">
        <v>2.4581713600000001</v>
      </c>
      <c r="AD34">
        <v>6.945553799999999</v>
      </c>
      <c r="AE34">
        <v>12.556885224</v>
      </c>
      <c r="AF34">
        <v>0</v>
      </c>
      <c r="AG34">
        <v>0</v>
      </c>
      <c r="AH34">
        <v>21.768689000000002</v>
      </c>
      <c r="AI34">
        <v>3.8801039999999993</v>
      </c>
      <c r="AJ34">
        <v>0</v>
      </c>
      <c r="AK34">
        <v>12.891999999999999</v>
      </c>
      <c r="AL34">
        <v>20.361900000000002</v>
      </c>
      <c r="AM34">
        <v>3.9974765714285714</v>
      </c>
      <c r="AN34">
        <v>0</v>
      </c>
      <c r="AO34">
        <v>6.1234320000000002</v>
      </c>
      <c r="AP34">
        <v>2.4077676000000001</v>
      </c>
      <c r="AQ34">
        <v>0</v>
      </c>
      <c r="AR34">
        <v>3.9258239999999995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20.872885287028303</v>
      </c>
      <c r="BB34">
        <f t="shared" si="0"/>
        <v>575.4952807772703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23.264702043803837</v>
      </c>
      <c r="L35">
        <v>21.367931090454039</v>
      </c>
      <c r="M35">
        <v>0</v>
      </c>
      <c r="N35">
        <v>30.002796543253201</v>
      </c>
      <c r="O35">
        <v>50.382291666666667</v>
      </c>
      <c r="P35">
        <v>69.038400654615785</v>
      </c>
      <c r="Q35">
        <v>0.93238591210114385</v>
      </c>
      <c r="R35">
        <v>2.7969334938308763</v>
      </c>
      <c r="S35">
        <v>1.8560697786333011</v>
      </c>
      <c r="T35">
        <v>0</v>
      </c>
      <c r="U35">
        <v>243.6825162573864</v>
      </c>
      <c r="V35">
        <v>0</v>
      </c>
      <c r="W35">
        <v>3.4910023214913823</v>
      </c>
      <c r="X35">
        <v>37.471502623577351</v>
      </c>
      <c r="Y35">
        <v>0</v>
      </c>
      <c r="Z35">
        <v>3.329330399999999</v>
      </c>
      <c r="AA35">
        <v>10.83564</v>
      </c>
      <c r="AB35">
        <v>3.3451901600000009</v>
      </c>
      <c r="AC35">
        <v>2.4581713600000001</v>
      </c>
      <c r="AD35">
        <v>6.945553799999999</v>
      </c>
      <c r="AE35">
        <v>12.556885224</v>
      </c>
      <c r="AF35">
        <v>0</v>
      </c>
      <c r="AG35">
        <v>0</v>
      </c>
      <c r="AH35">
        <v>21.768689000000002</v>
      </c>
      <c r="AI35">
        <v>0.80835500000000005</v>
      </c>
      <c r="AJ35">
        <v>0</v>
      </c>
      <c r="AK35">
        <v>12.891999999999999</v>
      </c>
      <c r="AL35">
        <v>14.755000000000004</v>
      </c>
      <c r="AM35">
        <v>3.9974765714285714</v>
      </c>
      <c r="AN35">
        <v>0</v>
      </c>
      <c r="AO35">
        <v>6.1234320000000002</v>
      </c>
      <c r="AP35">
        <v>2.4077676000000001</v>
      </c>
      <c r="AQ35">
        <v>0</v>
      </c>
      <c r="AR35">
        <v>3.9258239999999995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20.665254276767904</v>
      </c>
      <c r="BB35">
        <f t="shared" si="0"/>
        <v>569.77059322447485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23.264702043803837</v>
      </c>
      <c r="L36">
        <v>19.512883831572093</v>
      </c>
      <c r="M36">
        <v>0</v>
      </c>
      <c r="N36">
        <v>30.002796543253201</v>
      </c>
      <c r="O36">
        <v>50.382291666666667</v>
      </c>
      <c r="P36">
        <v>69.038400654615785</v>
      </c>
      <c r="Q36">
        <v>0.93238591210114385</v>
      </c>
      <c r="R36">
        <v>2.7969334938308763</v>
      </c>
      <c r="S36">
        <v>1.8560697786333011</v>
      </c>
      <c r="T36">
        <v>0</v>
      </c>
      <c r="U36">
        <v>243.6825162573864</v>
      </c>
      <c r="V36">
        <v>0</v>
      </c>
      <c r="W36">
        <v>3.4910023214913823</v>
      </c>
      <c r="X36">
        <v>37.471502623577351</v>
      </c>
      <c r="Y36">
        <v>0</v>
      </c>
      <c r="Z36">
        <v>3.329330399999999</v>
      </c>
      <c r="AA36">
        <v>10.83564</v>
      </c>
      <c r="AB36">
        <v>3.3451901600000009</v>
      </c>
      <c r="AC36">
        <v>2.4581713600000001</v>
      </c>
      <c r="AD36">
        <v>6.945553799999999</v>
      </c>
      <c r="AE36">
        <v>12.556885224</v>
      </c>
      <c r="AF36">
        <v>0</v>
      </c>
      <c r="AG36">
        <v>0</v>
      </c>
      <c r="AH36">
        <v>21.768689000000002</v>
      </c>
      <c r="AI36">
        <v>0.80835500000000005</v>
      </c>
      <c r="AJ36">
        <v>0</v>
      </c>
      <c r="AK36">
        <v>12.891999999999999</v>
      </c>
      <c r="AL36">
        <v>8.8530000000000015</v>
      </c>
      <c r="AM36">
        <v>3.9974765714285714</v>
      </c>
      <c r="AN36">
        <v>0</v>
      </c>
      <c r="AO36">
        <v>6.1234320000000002</v>
      </c>
      <c r="AP36">
        <v>2.4077676000000001</v>
      </c>
      <c r="AQ36">
        <v>0</v>
      </c>
      <c r="AR36">
        <v>3.9258239999999995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20.393757616391664</v>
      </c>
      <c r="BB36">
        <f t="shared" si="0"/>
        <v>562.28504262596903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23.264702043803837</v>
      </c>
      <c r="L37">
        <v>19.512883831572093</v>
      </c>
      <c r="M37">
        <v>0</v>
      </c>
      <c r="N37">
        <v>30.002796543253201</v>
      </c>
      <c r="O37">
        <v>50.382291666666667</v>
      </c>
      <c r="P37">
        <v>69.038400654615785</v>
      </c>
      <c r="Q37">
        <v>0.93238591210114385</v>
      </c>
      <c r="R37">
        <v>2.7969334938308763</v>
      </c>
      <c r="S37">
        <v>1.8560697786333011</v>
      </c>
      <c r="T37">
        <v>0</v>
      </c>
      <c r="U37">
        <v>243.6825162573864</v>
      </c>
      <c r="V37">
        <v>0</v>
      </c>
      <c r="W37">
        <v>3.4910023214913823</v>
      </c>
      <c r="X37">
        <v>15.008449678746262</v>
      </c>
      <c r="Y37">
        <v>0</v>
      </c>
      <c r="Z37">
        <v>3.329330399999999</v>
      </c>
      <c r="AA37">
        <v>10.83564</v>
      </c>
      <c r="AB37">
        <v>3.3451901600000009</v>
      </c>
      <c r="AC37">
        <v>2.4581713600000001</v>
      </c>
      <c r="AD37">
        <v>6.945553799999999</v>
      </c>
      <c r="AE37">
        <v>12.556885224</v>
      </c>
      <c r="AF37">
        <v>0</v>
      </c>
      <c r="AG37">
        <v>0</v>
      </c>
      <c r="AH37">
        <v>21.768689000000002</v>
      </c>
      <c r="AI37">
        <v>0.80835500000000005</v>
      </c>
      <c r="AJ37">
        <v>0</v>
      </c>
      <c r="AK37">
        <v>12.891999999999999</v>
      </c>
      <c r="AL37">
        <v>8.8530000000000015</v>
      </c>
      <c r="AM37">
        <v>3.9974765714285714</v>
      </c>
      <c r="AN37">
        <v>0</v>
      </c>
      <c r="AO37">
        <v>6.1234320000000002</v>
      </c>
      <c r="AP37">
        <v>2.4077676000000001</v>
      </c>
      <c r="AQ37">
        <v>0</v>
      </c>
      <c r="AR37">
        <v>13.459967999999998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19.941245711560583</v>
      </c>
      <c r="BB37">
        <f t="shared" si="0"/>
        <v>549.80864558596909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23.264702043803837</v>
      </c>
      <c r="L38">
        <v>25.087721237259984</v>
      </c>
      <c r="M38">
        <v>0</v>
      </c>
      <c r="N38">
        <v>30.002796543253201</v>
      </c>
      <c r="O38">
        <v>50.382291666666667</v>
      </c>
      <c r="P38">
        <v>69.038400654615785</v>
      </c>
      <c r="Q38">
        <v>0.93238591210114385</v>
      </c>
      <c r="R38">
        <v>2.7969334938308763</v>
      </c>
      <c r="S38">
        <v>1.8560697786333011</v>
      </c>
      <c r="T38">
        <v>0</v>
      </c>
      <c r="U38">
        <v>243.6825162573864</v>
      </c>
      <c r="V38">
        <v>0</v>
      </c>
      <c r="W38">
        <v>3.4910023214913823</v>
      </c>
      <c r="X38">
        <v>15.008449678746262</v>
      </c>
      <c r="Y38">
        <v>0</v>
      </c>
      <c r="Z38">
        <v>3.329330399999999</v>
      </c>
      <c r="AA38">
        <v>10.83564</v>
      </c>
      <c r="AB38">
        <v>3.3451901600000009</v>
      </c>
      <c r="AC38">
        <v>2.4581713600000001</v>
      </c>
      <c r="AD38">
        <v>6.945553799999999</v>
      </c>
      <c r="AE38">
        <v>12.556885224</v>
      </c>
      <c r="AF38">
        <v>0</v>
      </c>
      <c r="AG38">
        <v>0</v>
      </c>
      <c r="AH38">
        <v>21.768689000000002</v>
      </c>
      <c r="AI38">
        <v>0.80835500000000005</v>
      </c>
      <c r="AJ38">
        <v>0</v>
      </c>
      <c r="AK38">
        <v>12.891999999999999</v>
      </c>
      <c r="AL38">
        <v>8.8530000000000015</v>
      </c>
      <c r="AM38">
        <v>3.9974765714285714</v>
      </c>
      <c r="AN38">
        <v>0</v>
      </c>
      <c r="AO38">
        <v>6.1234320000000002</v>
      </c>
      <c r="AP38">
        <v>2.4077676000000001</v>
      </c>
      <c r="AQ38">
        <v>0</v>
      </c>
      <c r="AR38">
        <v>13.459967999999998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20.136365040022831</v>
      </c>
      <c r="BB38">
        <f t="shared" si="0"/>
        <v>555.18836366319465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23.264702043803837</v>
      </c>
      <c r="L39">
        <v>25.087721237259984</v>
      </c>
      <c r="M39">
        <v>0</v>
      </c>
      <c r="N39">
        <v>30.002796543253201</v>
      </c>
      <c r="O39">
        <v>50.382291666666667</v>
      </c>
      <c r="P39">
        <v>69.038400654615785</v>
      </c>
      <c r="Q39">
        <v>0.93238591210114385</v>
      </c>
      <c r="R39">
        <v>2.7969334938308763</v>
      </c>
      <c r="S39">
        <v>1.8560697786333011</v>
      </c>
      <c r="T39">
        <v>0</v>
      </c>
      <c r="U39">
        <v>243.6825162573864</v>
      </c>
      <c r="V39">
        <v>0</v>
      </c>
      <c r="W39">
        <v>3.4910023214913823</v>
      </c>
      <c r="X39">
        <v>15.008449678746262</v>
      </c>
      <c r="Y39">
        <v>0</v>
      </c>
      <c r="Z39">
        <v>3.329330399999999</v>
      </c>
      <c r="AA39">
        <v>10.83564</v>
      </c>
      <c r="AB39">
        <v>3.3451901600000009</v>
      </c>
      <c r="AC39">
        <v>4.9163427199999994</v>
      </c>
      <c r="AD39">
        <v>6.945553799999999</v>
      </c>
      <c r="AE39">
        <v>12.556885224</v>
      </c>
      <c r="AF39">
        <v>0</v>
      </c>
      <c r="AG39">
        <v>0</v>
      </c>
      <c r="AH39">
        <v>21.768689000000002</v>
      </c>
      <c r="AI39">
        <v>3.5567619999999995</v>
      </c>
      <c r="AJ39">
        <v>0</v>
      </c>
      <c r="AK39">
        <v>12.891999999999999</v>
      </c>
      <c r="AL39">
        <v>8.8530000000000015</v>
      </c>
      <c r="AM39">
        <v>3.9974765714285714</v>
      </c>
      <c r="AN39">
        <v>0</v>
      </c>
      <c r="AO39">
        <v>6.1234320000000002</v>
      </c>
      <c r="AP39">
        <v>2.4077676000000001</v>
      </c>
      <c r="AQ39">
        <v>0</v>
      </c>
      <c r="AR39">
        <v>2.80416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19.945642028022828</v>
      </c>
      <c r="BB39">
        <f t="shared" si="0"/>
        <v>549.9298570351948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23.264702043803837</v>
      </c>
      <c r="L40">
        <v>21.367931090454039</v>
      </c>
      <c r="M40">
        <v>0</v>
      </c>
      <c r="N40">
        <v>30.002796543253201</v>
      </c>
      <c r="O40">
        <v>50.382291666666667</v>
      </c>
      <c r="P40">
        <v>69.038400654615785</v>
      </c>
      <c r="Q40">
        <v>0.93238591210114385</v>
      </c>
      <c r="R40">
        <v>2.7969334938308763</v>
      </c>
      <c r="S40">
        <v>1.8560697786333011</v>
      </c>
      <c r="T40">
        <v>0</v>
      </c>
      <c r="U40">
        <v>243.6825162573864</v>
      </c>
      <c r="V40">
        <v>0</v>
      </c>
      <c r="W40">
        <v>3.4910023214913823</v>
      </c>
      <c r="X40">
        <v>15.008449678746262</v>
      </c>
      <c r="Y40">
        <v>0</v>
      </c>
      <c r="Z40">
        <v>3.329330399999999</v>
      </c>
      <c r="AA40">
        <v>10.83564</v>
      </c>
      <c r="AB40">
        <v>3.3451901600000009</v>
      </c>
      <c r="AC40">
        <v>4.9163427199999994</v>
      </c>
      <c r="AD40">
        <v>6.945553799999999</v>
      </c>
      <c r="AE40">
        <v>12.556885224</v>
      </c>
      <c r="AF40">
        <v>0</v>
      </c>
      <c r="AG40">
        <v>0</v>
      </c>
      <c r="AH40">
        <v>21.768689000000002</v>
      </c>
      <c r="AI40">
        <v>3.5567619999999995</v>
      </c>
      <c r="AJ40">
        <v>0</v>
      </c>
      <c r="AK40">
        <v>12.891999999999999</v>
      </c>
      <c r="AL40">
        <v>8.8530000000000015</v>
      </c>
      <c r="AM40">
        <v>3.9974765714285714</v>
      </c>
      <c r="AN40">
        <v>0</v>
      </c>
      <c r="AO40">
        <v>6.1234320000000002</v>
      </c>
      <c r="AP40">
        <v>2.4077676000000001</v>
      </c>
      <c r="AQ40">
        <v>0</v>
      </c>
      <c r="AR40">
        <v>2.80416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19.815449359936817</v>
      </c>
      <c r="BB40">
        <f t="shared" si="0"/>
        <v>546.34025955647485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23.274941940488723</v>
      </c>
      <c r="L41">
        <v>18.621936789307188</v>
      </c>
      <c r="M41">
        <v>0</v>
      </c>
      <c r="N41">
        <v>30.002796543253201</v>
      </c>
      <c r="O41">
        <v>50.382291666666667</v>
      </c>
      <c r="P41">
        <v>69.038400654615785</v>
      </c>
      <c r="Q41">
        <v>0.93238591210114385</v>
      </c>
      <c r="R41">
        <v>2.7969334938308763</v>
      </c>
      <c r="S41">
        <v>1.8560697786333011</v>
      </c>
      <c r="T41">
        <v>0</v>
      </c>
      <c r="U41">
        <v>243.6825162573864</v>
      </c>
      <c r="V41">
        <v>0</v>
      </c>
      <c r="W41">
        <v>3.4910023214913823</v>
      </c>
      <c r="X41">
        <v>15.008449678746262</v>
      </c>
      <c r="Y41">
        <v>0</v>
      </c>
      <c r="Z41">
        <v>3.329330399999999</v>
      </c>
      <c r="AA41">
        <v>10.83564</v>
      </c>
      <c r="AB41">
        <v>6.6903803199999992</v>
      </c>
      <c r="AC41">
        <v>4.9163427199999994</v>
      </c>
      <c r="AD41">
        <v>6.945553799999999</v>
      </c>
      <c r="AE41">
        <v>12.556885224</v>
      </c>
      <c r="AF41">
        <v>0</v>
      </c>
      <c r="AG41">
        <v>0</v>
      </c>
      <c r="AH41">
        <v>21.768689000000002</v>
      </c>
      <c r="AI41">
        <v>3.5567619999999995</v>
      </c>
      <c r="AJ41">
        <v>0</v>
      </c>
      <c r="AK41">
        <v>12.891999999999999</v>
      </c>
      <c r="AL41">
        <v>8.8530000000000015</v>
      </c>
      <c r="AM41">
        <v>3.9974765714285714</v>
      </c>
      <c r="AN41">
        <v>0</v>
      </c>
      <c r="AO41">
        <v>5.6006999999999998</v>
      </c>
      <c r="AP41">
        <v>2.4077676000000001</v>
      </c>
      <c r="AQ41">
        <v>0</v>
      </c>
      <c r="AR41">
        <v>3.9258239999999995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19.857742371334091</v>
      </c>
      <c r="BB41">
        <f t="shared" si="0"/>
        <v>547.50633430061555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23.274941940488723</v>
      </c>
      <c r="L42">
        <v>18.621919433104825</v>
      </c>
      <c r="M42">
        <v>0</v>
      </c>
      <c r="N42">
        <v>30.002796543253201</v>
      </c>
      <c r="O42">
        <v>50.382291666666667</v>
      </c>
      <c r="P42">
        <v>69.038400654615785</v>
      </c>
      <c r="Q42">
        <v>0.93238591210114385</v>
      </c>
      <c r="R42">
        <v>2.7969334938308763</v>
      </c>
      <c r="S42">
        <v>1.8560697786333011</v>
      </c>
      <c r="T42">
        <v>0</v>
      </c>
      <c r="U42">
        <v>243.6825162573864</v>
      </c>
      <c r="V42">
        <v>0</v>
      </c>
      <c r="W42">
        <v>3.4910023214913823</v>
      </c>
      <c r="X42">
        <v>15.008449678746262</v>
      </c>
      <c r="Y42">
        <v>0</v>
      </c>
      <c r="Z42">
        <v>3.329330399999999</v>
      </c>
      <c r="AA42">
        <v>10.83564</v>
      </c>
      <c r="AB42">
        <v>6.6903803199999992</v>
      </c>
      <c r="AC42">
        <v>4.9163427199999994</v>
      </c>
      <c r="AD42">
        <v>6.945553799999999</v>
      </c>
      <c r="AE42">
        <v>12.556885224</v>
      </c>
      <c r="AF42">
        <v>0</v>
      </c>
      <c r="AG42">
        <v>0</v>
      </c>
      <c r="AH42">
        <v>21.768689000000002</v>
      </c>
      <c r="AI42">
        <v>3.5567619999999995</v>
      </c>
      <c r="AJ42">
        <v>0</v>
      </c>
      <c r="AK42">
        <v>12.891999999999999</v>
      </c>
      <c r="AL42">
        <v>8.8530000000000015</v>
      </c>
      <c r="AM42">
        <v>3.9974765714285714</v>
      </c>
      <c r="AN42">
        <v>0</v>
      </c>
      <c r="AO42">
        <v>5.6006999999999998</v>
      </c>
      <c r="AP42">
        <v>2.4077676000000001</v>
      </c>
      <c r="AQ42">
        <v>0</v>
      </c>
      <c r="AR42">
        <v>3.9258239999999995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19.857741763867011</v>
      </c>
      <c r="BB42">
        <f t="shared" si="0"/>
        <v>547.50631755188022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23.274941940488723</v>
      </c>
      <c r="L43">
        <v>18.621908517350157</v>
      </c>
      <c r="M43">
        <v>0</v>
      </c>
      <c r="N43">
        <v>30.002796543253201</v>
      </c>
      <c r="O43">
        <v>50.382291666666667</v>
      </c>
      <c r="P43">
        <v>69.038400654615785</v>
      </c>
      <c r="Q43">
        <v>0.93238591210114385</v>
      </c>
      <c r="R43">
        <v>2.7969334938308763</v>
      </c>
      <c r="S43">
        <v>1.8560697786333011</v>
      </c>
      <c r="T43">
        <v>0</v>
      </c>
      <c r="U43">
        <v>243.6825162573864</v>
      </c>
      <c r="V43">
        <v>0</v>
      </c>
      <c r="W43">
        <v>3.4910023214913823</v>
      </c>
      <c r="X43">
        <v>15.008449678746262</v>
      </c>
      <c r="Y43">
        <v>0</v>
      </c>
      <c r="Z43">
        <v>3.329330399999999</v>
      </c>
      <c r="AA43">
        <v>10.83564</v>
      </c>
      <c r="AB43">
        <v>6.6903803199999992</v>
      </c>
      <c r="AC43">
        <v>4.9163427199999994</v>
      </c>
      <c r="AD43">
        <v>6.945553799999999</v>
      </c>
      <c r="AE43">
        <v>12.556885224</v>
      </c>
      <c r="AF43">
        <v>0</v>
      </c>
      <c r="AG43">
        <v>0</v>
      </c>
      <c r="AH43">
        <v>21.768689000000002</v>
      </c>
      <c r="AI43">
        <v>3.5567619999999995</v>
      </c>
      <c r="AJ43">
        <v>0</v>
      </c>
      <c r="AK43">
        <v>12.891999999999999</v>
      </c>
      <c r="AL43">
        <v>8.8530000000000015</v>
      </c>
      <c r="AM43">
        <v>3.9974765714285714</v>
      </c>
      <c r="AN43">
        <v>0</v>
      </c>
      <c r="AO43">
        <v>5.6006999999999998</v>
      </c>
      <c r="AP43">
        <v>2.4077676000000001</v>
      </c>
      <c r="AQ43">
        <v>0</v>
      </c>
      <c r="AR43">
        <v>3.9258239999999995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19.857741381815593</v>
      </c>
      <c r="BB43">
        <f t="shared" si="0"/>
        <v>547.50630701817704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23.274941940488723</v>
      </c>
      <c r="L44">
        <v>18.621905206849025</v>
      </c>
      <c r="M44">
        <v>0</v>
      </c>
      <c r="N44">
        <v>30.002796543253201</v>
      </c>
      <c r="O44">
        <v>50.382291666666667</v>
      </c>
      <c r="P44">
        <v>69.038400654615785</v>
      </c>
      <c r="Q44">
        <v>0.93238591210114385</v>
      </c>
      <c r="R44">
        <v>2.7969334938308763</v>
      </c>
      <c r="S44">
        <v>1.8560697786333011</v>
      </c>
      <c r="T44">
        <v>0</v>
      </c>
      <c r="U44">
        <v>243.6825162573864</v>
      </c>
      <c r="V44">
        <v>0</v>
      </c>
      <c r="W44">
        <v>3.4910023214913823</v>
      </c>
      <c r="X44">
        <v>15.008449678746262</v>
      </c>
      <c r="Y44">
        <v>0</v>
      </c>
      <c r="Z44">
        <v>3.329330399999999</v>
      </c>
      <c r="AA44">
        <v>10.83564</v>
      </c>
      <c r="AB44">
        <v>6.6903803199999992</v>
      </c>
      <c r="AC44">
        <v>4.9163427199999994</v>
      </c>
      <c r="AD44">
        <v>6.945553799999999</v>
      </c>
      <c r="AE44">
        <v>12.556885224</v>
      </c>
      <c r="AF44">
        <v>0</v>
      </c>
      <c r="AG44">
        <v>0</v>
      </c>
      <c r="AH44">
        <v>21.768689000000002</v>
      </c>
      <c r="AI44">
        <v>3.5567619999999995</v>
      </c>
      <c r="AJ44">
        <v>0</v>
      </c>
      <c r="AK44">
        <v>12.891999999999999</v>
      </c>
      <c r="AL44">
        <v>8.8530000000000015</v>
      </c>
      <c r="AM44">
        <v>3.9974765714285714</v>
      </c>
      <c r="AN44">
        <v>0</v>
      </c>
      <c r="AO44">
        <v>5.6006999999999998</v>
      </c>
      <c r="AP44">
        <v>2.4077676000000001</v>
      </c>
      <c r="AQ44">
        <v>0</v>
      </c>
      <c r="AR44">
        <v>3.9258239999999995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19.857741265948057</v>
      </c>
      <c r="BB44">
        <f t="shared" si="0"/>
        <v>547.50630382354336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23.274941940488723</v>
      </c>
      <c r="L45">
        <v>18.621899014282839</v>
      </c>
      <c r="M45">
        <v>0</v>
      </c>
      <c r="N45">
        <v>30.002796543253201</v>
      </c>
      <c r="O45">
        <v>50.382291666666667</v>
      </c>
      <c r="P45">
        <v>69.038400654615785</v>
      </c>
      <c r="Q45">
        <v>0.93238591210114385</v>
      </c>
      <c r="R45">
        <v>2.7969334938308763</v>
      </c>
      <c r="S45">
        <v>1.8560697786333011</v>
      </c>
      <c r="T45">
        <v>0</v>
      </c>
      <c r="U45">
        <v>243.6825162573864</v>
      </c>
      <c r="V45">
        <v>0</v>
      </c>
      <c r="W45">
        <v>3.4910023214913823</v>
      </c>
      <c r="X45">
        <v>15.008449678746262</v>
      </c>
      <c r="Y45">
        <v>0</v>
      </c>
      <c r="Z45">
        <v>3.329330399999999</v>
      </c>
      <c r="AA45">
        <v>10.83564</v>
      </c>
      <c r="AB45">
        <v>6.6903803199999992</v>
      </c>
      <c r="AC45">
        <v>4.9163427199999994</v>
      </c>
      <c r="AD45">
        <v>6.945553799999999</v>
      </c>
      <c r="AE45">
        <v>12.556885224</v>
      </c>
      <c r="AF45">
        <v>0</v>
      </c>
      <c r="AG45">
        <v>0</v>
      </c>
      <c r="AH45">
        <v>21.768689000000002</v>
      </c>
      <c r="AI45">
        <v>3.5567619999999995</v>
      </c>
      <c r="AJ45">
        <v>0</v>
      </c>
      <c r="AK45">
        <v>12.891999999999999</v>
      </c>
      <c r="AL45">
        <v>8.8530000000000015</v>
      </c>
      <c r="AM45">
        <v>3.9974765714285714</v>
      </c>
      <c r="AN45">
        <v>0</v>
      </c>
      <c r="AO45">
        <v>5.6006999999999998</v>
      </c>
      <c r="AP45">
        <v>2.4077676000000001</v>
      </c>
      <c r="AQ45">
        <v>0</v>
      </c>
      <c r="AR45">
        <v>3.9258239999999995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19.857741049208236</v>
      </c>
      <c r="BB45">
        <f t="shared" si="0"/>
        <v>547.50629784771706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23.274941940488723</v>
      </c>
      <c r="L46">
        <v>18.621893333904737</v>
      </c>
      <c r="M46">
        <v>0</v>
      </c>
      <c r="N46">
        <v>30.002796543253201</v>
      </c>
      <c r="O46">
        <v>50.382291666666667</v>
      </c>
      <c r="P46">
        <v>69.038400654615785</v>
      </c>
      <c r="Q46">
        <v>0.93238591210114385</v>
      </c>
      <c r="R46">
        <v>2.7969334938308763</v>
      </c>
      <c r="S46">
        <v>1.8560697786333011</v>
      </c>
      <c r="T46">
        <v>0</v>
      </c>
      <c r="U46">
        <v>243.6825162573864</v>
      </c>
      <c r="V46">
        <v>0</v>
      </c>
      <c r="W46">
        <v>3.4910023214913823</v>
      </c>
      <c r="X46">
        <v>15.008449678746262</v>
      </c>
      <c r="Y46">
        <v>0</v>
      </c>
      <c r="Z46">
        <v>3.329330399999999</v>
      </c>
      <c r="AA46">
        <v>10.83564</v>
      </c>
      <c r="AB46">
        <v>6.6903803199999992</v>
      </c>
      <c r="AC46">
        <v>4.9163427199999994</v>
      </c>
      <c r="AD46">
        <v>6.945553799999999</v>
      </c>
      <c r="AE46">
        <v>12.556885224</v>
      </c>
      <c r="AF46">
        <v>0</v>
      </c>
      <c r="AG46">
        <v>0</v>
      </c>
      <c r="AH46">
        <v>21.768689000000002</v>
      </c>
      <c r="AI46">
        <v>3.5567619999999995</v>
      </c>
      <c r="AJ46">
        <v>0</v>
      </c>
      <c r="AK46">
        <v>12.891999999999999</v>
      </c>
      <c r="AL46">
        <v>8.8530000000000015</v>
      </c>
      <c r="AM46">
        <v>3.9974765714285714</v>
      </c>
      <c r="AN46">
        <v>0</v>
      </c>
      <c r="AO46">
        <v>5.6006999999999998</v>
      </c>
      <c r="AP46">
        <v>2.4077676000000001</v>
      </c>
      <c r="AQ46">
        <v>0</v>
      </c>
      <c r="AR46">
        <v>3.9258239999999995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19.857740850395011</v>
      </c>
      <c r="BB46">
        <f t="shared" si="0"/>
        <v>547.50629236615214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23.274941940488723</v>
      </c>
      <c r="L47">
        <v>18.621890666330771</v>
      </c>
      <c r="M47">
        <v>0</v>
      </c>
      <c r="N47">
        <v>30.002796543253201</v>
      </c>
      <c r="O47">
        <v>50.382291666666667</v>
      </c>
      <c r="P47">
        <v>69.038400654615785</v>
      </c>
      <c r="Q47">
        <v>0.93238591210114385</v>
      </c>
      <c r="R47">
        <v>2.7969334938308763</v>
      </c>
      <c r="S47">
        <v>1.8560697786333011</v>
      </c>
      <c r="T47">
        <v>0</v>
      </c>
      <c r="U47">
        <v>243.6825162573864</v>
      </c>
      <c r="V47">
        <v>0</v>
      </c>
      <c r="W47">
        <v>3.4910023214913823</v>
      </c>
      <c r="X47">
        <v>15.008449678746262</v>
      </c>
      <c r="Y47">
        <v>0</v>
      </c>
      <c r="Z47">
        <v>3.329330399999999</v>
      </c>
      <c r="AA47">
        <v>10.83564</v>
      </c>
      <c r="AB47">
        <v>6.6903803199999992</v>
      </c>
      <c r="AC47">
        <v>4.9163427199999994</v>
      </c>
      <c r="AD47">
        <v>6.945553799999999</v>
      </c>
      <c r="AE47">
        <v>12.556885224</v>
      </c>
      <c r="AF47">
        <v>0</v>
      </c>
      <c r="AG47">
        <v>0</v>
      </c>
      <c r="AH47">
        <v>20.445729999999998</v>
      </c>
      <c r="AI47">
        <v>0</v>
      </c>
      <c r="AJ47">
        <v>0</v>
      </c>
      <c r="AK47">
        <v>12.891999999999999</v>
      </c>
      <c r="AL47">
        <v>8.8530000000000015</v>
      </c>
      <c r="AM47">
        <v>3.9974765714285714</v>
      </c>
      <c r="AN47">
        <v>0</v>
      </c>
      <c r="AO47">
        <v>5.6006999999999998</v>
      </c>
      <c r="AP47">
        <v>2.4077676000000001</v>
      </c>
      <c r="AQ47">
        <v>0</v>
      </c>
      <c r="AR47">
        <v>3.9258239999999995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19.686950649029917</v>
      </c>
      <c r="BB47">
        <f t="shared" si="0"/>
        <v>542.79735889994333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23.274941940488723</v>
      </c>
      <c r="L48">
        <v>18.621890666330771</v>
      </c>
      <c r="M48">
        <v>0</v>
      </c>
      <c r="N48">
        <v>30.002796543253201</v>
      </c>
      <c r="O48">
        <v>50.382291666666667</v>
      </c>
      <c r="P48">
        <v>69.038400654615785</v>
      </c>
      <c r="Q48">
        <v>0.93238591210114385</v>
      </c>
      <c r="R48">
        <v>2.7969334938308763</v>
      </c>
      <c r="S48">
        <v>1.8560697786333011</v>
      </c>
      <c r="T48">
        <v>0</v>
      </c>
      <c r="U48">
        <v>243.6825162573864</v>
      </c>
      <c r="V48">
        <v>0</v>
      </c>
      <c r="W48">
        <v>3.4910023214913823</v>
      </c>
      <c r="X48">
        <v>15.008449678746262</v>
      </c>
      <c r="Y48">
        <v>0</v>
      </c>
      <c r="Z48">
        <v>3.329330399999999</v>
      </c>
      <c r="AA48">
        <v>10.83564</v>
      </c>
      <c r="AB48">
        <v>6.6903803199999992</v>
      </c>
      <c r="AC48">
        <v>4.9163427199999994</v>
      </c>
      <c r="AD48">
        <v>6.945553799999999</v>
      </c>
      <c r="AE48">
        <v>12.556885224</v>
      </c>
      <c r="AF48">
        <v>0</v>
      </c>
      <c r="AG48">
        <v>0</v>
      </c>
      <c r="AH48">
        <v>20.445729999999998</v>
      </c>
      <c r="AI48">
        <v>0</v>
      </c>
      <c r="AJ48">
        <v>0</v>
      </c>
      <c r="AK48">
        <v>12.891999999999999</v>
      </c>
      <c r="AL48">
        <v>8.8530000000000015</v>
      </c>
      <c r="AM48">
        <v>3.9974765714285714</v>
      </c>
      <c r="AN48">
        <v>0</v>
      </c>
      <c r="AO48">
        <v>5.6006999999999998</v>
      </c>
      <c r="AP48">
        <v>2.4077676000000001</v>
      </c>
      <c r="AQ48">
        <v>0</v>
      </c>
      <c r="AR48">
        <v>3.9258239999999995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19.686950649029917</v>
      </c>
      <c r="BB48">
        <f t="shared" si="0"/>
        <v>542.79735889994333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23.274941940488723</v>
      </c>
      <c r="L49">
        <v>18.621890666330771</v>
      </c>
      <c r="M49">
        <v>0</v>
      </c>
      <c r="N49">
        <v>30.002796543253201</v>
      </c>
      <c r="O49">
        <v>50.382291666666667</v>
      </c>
      <c r="P49">
        <v>69.038400654615785</v>
      </c>
      <c r="Q49">
        <v>0.93238591210114385</v>
      </c>
      <c r="R49">
        <v>2.7969334938308763</v>
      </c>
      <c r="S49">
        <v>1.8560697786333011</v>
      </c>
      <c r="T49">
        <v>0</v>
      </c>
      <c r="U49">
        <v>243.6825162573864</v>
      </c>
      <c r="V49">
        <v>0</v>
      </c>
      <c r="W49">
        <v>3.4910023214913823</v>
      </c>
      <c r="X49">
        <v>15.008449678746262</v>
      </c>
      <c r="Y49">
        <v>0</v>
      </c>
      <c r="Z49">
        <v>3.329330399999999</v>
      </c>
      <c r="AA49">
        <v>10.83564</v>
      </c>
      <c r="AB49">
        <v>6.6903803199999992</v>
      </c>
      <c r="AC49">
        <v>4.9163427199999994</v>
      </c>
      <c r="AD49">
        <v>6.945553799999999</v>
      </c>
      <c r="AE49">
        <v>12.556885224</v>
      </c>
      <c r="AF49">
        <v>0</v>
      </c>
      <c r="AG49">
        <v>0</v>
      </c>
      <c r="AH49">
        <v>20.445729999999998</v>
      </c>
      <c r="AI49">
        <v>0</v>
      </c>
      <c r="AJ49">
        <v>0</v>
      </c>
      <c r="AK49">
        <v>12.891999999999999</v>
      </c>
      <c r="AL49">
        <v>8.8530000000000015</v>
      </c>
      <c r="AM49">
        <v>3.9974765714285714</v>
      </c>
      <c r="AN49">
        <v>0</v>
      </c>
      <c r="AO49">
        <v>5.6006999999999998</v>
      </c>
      <c r="AP49">
        <v>2.4077676000000001</v>
      </c>
      <c r="AQ49">
        <v>0</v>
      </c>
      <c r="AR49">
        <v>3.9258239999999995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19.686950649029917</v>
      </c>
      <c r="BB49">
        <f t="shared" si="0"/>
        <v>542.79735889994333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23.274941940488723</v>
      </c>
      <c r="L50">
        <v>18.621890666330771</v>
      </c>
      <c r="M50">
        <v>0</v>
      </c>
      <c r="N50">
        <v>30.002796543253201</v>
      </c>
      <c r="O50">
        <v>50.382291666666667</v>
      </c>
      <c r="P50">
        <v>69.038400654615785</v>
      </c>
      <c r="Q50">
        <v>0.93238591210114385</v>
      </c>
      <c r="R50">
        <v>2.7969334938308763</v>
      </c>
      <c r="S50">
        <v>1.8560697786333011</v>
      </c>
      <c r="T50">
        <v>0</v>
      </c>
      <c r="U50">
        <v>243.6825162573864</v>
      </c>
      <c r="V50">
        <v>0</v>
      </c>
      <c r="W50">
        <v>3.4910023214913823</v>
      </c>
      <c r="X50">
        <v>15.008449678746262</v>
      </c>
      <c r="Y50">
        <v>0</v>
      </c>
      <c r="Z50">
        <v>3.329330399999999</v>
      </c>
      <c r="AA50">
        <v>10.83564</v>
      </c>
      <c r="AB50">
        <v>6.6903803199999992</v>
      </c>
      <c r="AC50">
        <v>4.9163427199999994</v>
      </c>
      <c r="AD50">
        <v>6.945553799999999</v>
      </c>
      <c r="AE50">
        <v>12.556885224</v>
      </c>
      <c r="AF50">
        <v>0</v>
      </c>
      <c r="AG50">
        <v>0</v>
      </c>
      <c r="AH50">
        <v>20.445729999999998</v>
      </c>
      <c r="AI50">
        <v>0</v>
      </c>
      <c r="AJ50">
        <v>0</v>
      </c>
      <c r="AK50">
        <v>12.891999999999999</v>
      </c>
      <c r="AL50">
        <v>8.8530000000000015</v>
      </c>
      <c r="AM50">
        <v>3.9974765714285714</v>
      </c>
      <c r="AN50">
        <v>0</v>
      </c>
      <c r="AO50">
        <v>5.6006999999999998</v>
      </c>
      <c r="AP50">
        <v>2.4077676000000001</v>
      </c>
      <c r="AQ50">
        <v>0</v>
      </c>
      <c r="AR50">
        <v>3.9258239999999995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19.686950649029917</v>
      </c>
      <c r="BB50">
        <f t="shared" si="0"/>
        <v>542.79735889994333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23.283532814930012</v>
      </c>
      <c r="L51">
        <v>18.621883409963303</v>
      </c>
      <c r="M51">
        <v>0</v>
      </c>
      <c r="N51">
        <v>30.002796543253201</v>
      </c>
      <c r="O51">
        <v>50.382291666666667</v>
      </c>
      <c r="P51">
        <v>69.038400654615785</v>
      </c>
      <c r="Q51">
        <v>0.93238591210114385</v>
      </c>
      <c r="R51">
        <v>2.7969334938308763</v>
      </c>
      <c r="S51">
        <v>1.8560697786333011</v>
      </c>
      <c r="T51">
        <v>0</v>
      </c>
      <c r="U51">
        <v>243.6825162573864</v>
      </c>
      <c r="V51">
        <v>0</v>
      </c>
      <c r="W51">
        <v>3.4910023214913823</v>
      </c>
      <c r="X51">
        <v>15.008449678746262</v>
      </c>
      <c r="Y51">
        <v>0</v>
      </c>
      <c r="Z51">
        <v>3.329330399999999</v>
      </c>
      <c r="AA51">
        <v>10.83564</v>
      </c>
      <c r="AB51">
        <v>6.6903803199999992</v>
      </c>
      <c r="AC51">
        <v>4.9163427199999994</v>
      </c>
      <c r="AD51">
        <v>6.945553799999999</v>
      </c>
      <c r="AE51">
        <v>12.556885224</v>
      </c>
      <c r="AF51">
        <v>0</v>
      </c>
      <c r="AG51">
        <v>0</v>
      </c>
      <c r="AH51">
        <v>20.445729999999998</v>
      </c>
      <c r="AI51">
        <v>0</v>
      </c>
      <c r="AJ51">
        <v>0</v>
      </c>
      <c r="AK51">
        <v>12.891999999999999</v>
      </c>
      <c r="AL51">
        <v>8.8530000000000015</v>
      </c>
      <c r="AM51">
        <v>3.9974765714285714</v>
      </c>
      <c r="AN51">
        <v>0</v>
      </c>
      <c r="AO51">
        <v>5.6006999999999998</v>
      </c>
      <c r="AP51">
        <v>2.4077676000000001</v>
      </c>
      <c r="AQ51">
        <v>0</v>
      </c>
      <c r="AR51">
        <v>3.9258239999999995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19.687251075662502</v>
      </c>
      <c r="BB51">
        <f t="shared" si="0"/>
        <v>542.80564209138447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23.28376303232999</v>
      </c>
      <c r="L52">
        <v>18.621883409963303</v>
      </c>
      <c r="M52">
        <v>0</v>
      </c>
      <c r="N52">
        <v>30.002796543253201</v>
      </c>
      <c r="O52">
        <v>50.382291666666667</v>
      </c>
      <c r="P52">
        <v>69.038400654615785</v>
      </c>
      <c r="Q52">
        <v>0.93238591210114385</v>
      </c>
      <c r="R52">
        <v>2.7969334938308763</v>
      </c>
      <c r="S52">
        <v>1.8560697786333011</v>
      </c>
      <c r="T52">
        <v>0</v>
      </c>
      <c r="U52">
        <v>243.6825162573864</v>
      </c>
      <c r="V52">
        <v>0</v>
      </c>
      <c r="W52">
        <v>3.4910023214913823</v>
      </c>
      <c r="X52">
        <v>15.008449678746262</v>
      </c>
      <c r="Y52">
        <v>0</v>
      </c>
      <c r="Z52">
        <v>3.329330399999999</v>
      </c>
      <c r="AA52">
        <v>10.83564</v>
      </c>
      <c r="AB52">
        <v>6.6903803199999992</v>
      </c>
      <c r="AC52">
        <v>4.9163427199999994</v>
      </c>
      <c r="AD52">
        <v>6.945553799999999</v>
      </c>
      <c r="AE52">
        <v>12.556885224</v>
      </c>
      <c r="AF52">
        <v>0</v>
      </c>
      <c r="AG52">
        <v>0</v>
      </c>
      <c r="AH52">
        <v>20.445729999999998</v>
      </c>
      <c r="AI52">
        <v>0</v>
      </c>
      <c r="AJ52">
        <v>0</v>
      </c>
      <c r="AK52">
        <v>12.891999999999999</v>
      </c>
      <c r="AL52">
        <v>8.8530000000000015</v>
      </c>
      <c r="AM52">
        <v>3.9974765714285714</v>
      </c>
      <c r="AN52">
        <v>0</v>
      </c>
      <c r="AO52">
        <v>5.6006999999999998</v>
      </c>
      <c r="AP52">
        <v>2.4077676000000001</v>
      </c>
      <c r="AQ52">
        <v>0</v>
      </c>
      <c r="AR52">
        <v>3.9258239999999995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19.687259133271503</v>
      </c>
      <c r="BB52">
        <f t="shared" si="0"/>
        <v>542.80586425117554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23.282597324571697</v>
      </c>
      <c r="L53">
        <v>18.621888576202622</v>
      </c>
      <c r="M53">
        <v>0</v>
      </c>
      <c r="N53">
        <v>30.002796543253201</v>
      </c>
      <c r="O53">
        <v>50.382291666666667</v>
      </c>
      <c r="P53">
        <v>69.038400654615785</v>
      </c>
      <c r="Q53">
        <v>0.93238591210114385</v>
      </c>
      <c r="R53">
        <v>2.7969334938308763</v>
      </c>
      <c r="S53">
        <v>1.8560697786333011</v>
      </c>
      <c r="T53">
        <v>0</v>
      </c>
      <c r="U53">
        <v>243.6825162573864</v>
      </c>
      <c r="V53">
        <v>0</v>
      </c>
      <c r="W53">
        <v>3.4910023214913823</v>
      </c>
      <c r="X53">
        <v>15.008449678746262</v>
      </c>
      <c r="Y53">
        <v>0</v>
      </c>
      <c r="Z53">
        <v>3.329330399999999</v>
      </c>
      <c r="AA53">
        <v>10.83564</v>
      </c>
      <c r="AB53">
        <v>6.6903803199999992</v>
      </c>
      <c r="AC53">
        <v>4.9163427199999994</v>
      </c>
      <c r="AD53">
        <v>6.945553799999999</v>
      </c>
      <c r="AE53">
        <v>12.556885224</v>
      </c>
      <c r="AF53">
        <v>0</v>
      </c>
      <c r="AG53">
        <v>0</v>
      </c>
      <c r="AH53">
        <v>20.445729999999998</v>
      </c>
      <c r="AI53">
        <v>0</v>
      </c>
      <c r="AJ53">
        <v>0</v>
      </c>
      <c r="AK53">
        <v>12.891999999999999</v>
      </c>
      <c r="AL53">
        <v>8.8530000000000015</v>
      </c>
      <c r="AM53">
        <v>3.9974765714285714</v>
      </c>
      <c r="AN53">
        <v>0</v>
      </c>
      <c r="AO53">
        <v>5.6006999999999998</v>
      </c>
      <c r="AP53">
        <v>2.4077676000000001</v>
      </c>
      <c r="AQ53">
        <v>0</v>
      </c>
      <c r="AR53">
        <v>2.80416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19.647960274318343</v>
      </c>
      <c r="BB53">
        <f t="shared" si="0"/>
        <v>541.72233856860964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23.275272352365423</v>
      </c>
      <c r="L54">
        <v>18.621894200303068</v>
      </c>
      <c r="M54">
        <v>0</v>
      </c>
      <c r="N54">
        <v>30.002796543253201</v>
      </c>
      <c r="O54">
        <v>50.382291666666667</v>
      </c>
      <c r="P54">
        <v>69.038400654615785</v>
      </c>
      <c r="Q54">
        <v>0.93238591210114385</v>
      </c>
      <c r="R54">
        <v>2.7969334938308763</v>
      </c>
      <c r="S54">
        <v>1.8560697786333011</v>
      </c>
      <c r="T54">
        <v>0</v>
      </c>
      <c r="U54">
        <v>243.6825162573864</v>
      </c>
      <c r="V54">
        <v>0</v>
      </c>
      <c r="W54">
        <v>3.4910023214913823</v>
      </c>
      <c r="X54">
        <v>15.008449678746262</v>
      </c>
      <c r="Y54">
        <v>0</v>
      </c>
      <c r="Z54">
        <v>3.329330399999999</v>
      </c>
      <c r="AA54">
        <v>10.83564</v>
      </c>
      <c r="AB54">
        <v>6.6903803199999992</v>
      </c>
      <c r="AC54">
        <v>4.9163427199999994</v>
      </c>
      <c r="AD54">
        <v>6.945553799999999</v>
      </c>
      <c r="AE54">
        <v>12.556885224</v>
      </c>
      <c r="AF54">
        <v>0</v>
      </c>
      <c r="AG54">
        <v>0</v>
      </c>
      <c r="AH54">
        <v>20.445729999999998</v>
      </c>
      <c r="AI54">
        <v>0</v>
      </c>
      <c r="AJ54">
        <v>0</v>
      </c>
      <c r="AK54">
        <v>12.891999999999999</v>
      </c>
      <c r="AL54">
        <v>8.8530000000000015</v>
      </c>
      <c r="AM54">
        <v>3.9974765714285714</v>
      </c>
      <c r="AN54">
        <v>0</v>
      </c>
      <c r="AO54">
        <v>5.6006999999999998</v>
      </c>
      <c r="AP54">
        <v>2.4077676000000001</v>
      </c>
      <c r="AQ54">
        <v>0</v>
      </c>
      <c r="AR54">
        <v>2.80416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19.647704097134636</v>
      </c>
      <c r="BB54">
        <f t="shared" si="0"/>
        <v>541.71527539768749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23.283177306468712</v>
      </c>
      <c r="L55">
        <v>18.621931925436524</v>
      </c>
      <c r="M55">
        <v>0</v>
      </c>
      <c r="N55">
        <v>30.002796543253201</v>
      </c>
      <c r="O55">
        <v>50.382291666666667</v>
      </c>
      <c r="P55">
        <v>69.038400654615785</v>
      </c>
      <c r="Q55">
        <v>0.93238591210114385</v>
      </c>
      <c r="R55">
        <v>2.7969334938308763</v>
      </c>
      <c r="S55">
        <v>1.8560697786333011</v>
      </c>
      <c r="T55">
        <v>0</v>
      </c>
      <c r="U55">
        <v>243.6825162573864</v>
      </c>
      <c r="V55">
        <v>0</v>
      </c>
      <c r="W55">
        <v>3.4910023214913823</v>
      </c>
      <c r="X55">
        <v>15.008449678746262</v>
      </c>
      <c r="Y55">
        <v>0</v>
      </c>
      <c r="Z55">
        <v>3.329330399999999</v>
      </c>
      <c r="AA55">
        <v>10.83564</v>
      </c>
      <c r="AB55">
        <v>6.6903803199999992</v>
      </c>
      <c r="AC55">
        <v>4.9163427199999994</v>
      </c>
      <c r="AD55">
        <v>6.945553799999999</v>
      </c>
      <c r="AE55">
        <v>12.556885224</v>
      </c>
      <c r="AF55">
        <v>0</v>
      </c>
      <c r="AG55">
        <v>0</v>
      </c>
      <c r="AH55">
        <v>20.445729999999998</v>
      </c>
      <c r="AI55">
        <v>0</v>
      </c>
      <c r="AJ55">
        <v>0</v>
      </c>
      <c r="AK55">
        <v>12.891999999999999</v>
      </c>
      <c r="AL55">
        <v>8.8530000000000015</v>
      </c>
      <c r="AM55">
        <v>3.9974765714285714</v>
      </c>
      <c r="AN55">
        <v>0</v>
      </c>
      <c r="AO55">
        <v>5.6006999999999998</v>
      </c>
      <c r="AP55">
        <v>2.4077676000000001</v>
      </c>
      <c r="AQ55">
        <v>0</v>
      </c>
      <c r="AR55">
        <v>13.459967999999998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20.020935370907917</v>
      </c>
      <c r="BB55">
        <f t="shared" si="0"/>
        <v>552.00579480315105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23.28353707960834</v>
      </c>
      <c r="L56">
        <v>18.621931925436524</v>
      </c>
      <c r="M56">
        <v>0</v>
      </c>
      <c r="N56">
        <v>30.002796543253201</v>
      </c>
      <c r="O56">
        <v>50.382291666666667</v>
      </c>
      <c r="P56">
        <v>69.038400654615785</v>
      </c>
      <c r="Q56">
        <v>0.93238591210114385</v>
      </c>
      <c r="R56">
        <v>2.7969334938308763</v>
      </c>
      <c r="S56">
        <v>1.8560697786333011</v>
      </c>
      <c r="T56">
        <v>0</v>
      </c>
      <c r="U56">
        <v>243.6825162573864</v>
      </c>
      <c r="V56">
        <v>0</v>
      </c>
      <c r="W56">
        <v>3.4910023214913823</v>
      </c>
      <c r="X56">
        <v>15.008449678746262</v>
      </c>
      <c r="Y56">
        <v>0</v>
      </c>
      <c r="Z56">
        <v>3.329330399999999</v>
      </c>
      <c r="AA56">
        <v>10.83564</v>
      </c>
      <c r="AB56">
        <v>6.6903803199999992</v>
      </c>
      <c r="AC56">
        <v>4.9163427199999994</v>
      </c>
      <c r="AD56">
        <v>6.945553799999999</v>
      </c>
      <c r="AE56">
        <v>12.556885224</v>
      </c>
      <c r="AF56">
        <v>0</v>
      </c>
      <c r="AG56">
        <v>0</v>
      </c>
      <c r="AH56">
        <v>20.445729999999998</v>
      </c>
      <c r="AI56">
        <v>0</v>
      </c>
      <c r="AJ56">
        <v>0</v>
      </c>
      <c r="AK56">
        <v>12.891999999999999</v>
      </c>
      <c r="AL56">
        <v>8.8530000000000015</v>
      </c>
      <c r="AM56">
        <v>3.9974765714285714</v>
      </c>
      <c r="AN56">
        <v>0</v>
      </c>
      <c r="AO56">
        <v>5.6006999999999998</v>
      </c>
      <c r="AP56">
        <v>2.4077676000000001</v>
      </c>
      <c r="AQ56">
        <v>0</v>
      </c>
      <c r="AR56">
        <v>13.459967999999998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20.020947962967806</v>
      </c>
      <c r="BB56">
        <f t="shared" si="0"/>
        <v>552.00614198423068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23.274941940488723</v>
      </c>
      <c r="L57">
        <v>18.621918530394844</v>
      </c>
      <c r="M57">
        <v>0</v>
      </c>
      <c r="N57">
        <v>30.002796543253201</v>
      </c>
      <c r="O57">
        <v>50.382291666666667</v>
      </c>
      <c r="P57">
        <v>69.038400654615785</v>
      </c>
      <c r="Q57">
        <v>0.93238591210114385</v>
      </c>
      <c r="R57">
        <v>2.7969334938308763</v>
      </c>
      <c r="S57">
        <v>1.8560697786333011</v>
      </c>
      <c r="T57">
        <v>0</v>
      </c>
      <c r="U57">
        <v>243.6825162573864</v>
      </c>
      <c r="V57">
        <v>0</v>
      </c>
      <c r="W57">
        <v>3.4910023214913823</v>
      </c>
      <c r="X57">
        <v>15.008449678746262</v>
      </c>
      <c r="Y57">
        <v>0</v>
      </c>
      <c r="Z57">
        <v>3.329330399999999</v>
      </c>
      <c r="AA57">
        <v>10.83564</v>
      </c>
      <c r="AB57">
        <v>6.6903803199999992</v>
      </c>
      <c r="AC57">
        <v>4.9163427199999994</v>
      </c>
      <c r="AD57">
        <v>6.945553799999999</v>
      </c>
      <c r="AE57">
        <v>12.556885224</v>
      </c>
      <c r="AF57">
        <v>0</v>
      </c>
      <c r="AG57">
        <v>0</v>
      </c>
      <c r="AH57">
        <v>20.445729999999998</v>
      </c>
      <c r="AI57">
        <v>0</v>
      </c>
      <c r="AJ57">
        <v>0</v>
      </c>
      <c r="AK57">
        <v>12.891999999999999</v>
      </c>
      <c r="AL57">
        <v>8.8530000000000015</v>
      </c>
      <c r="AM57">
        <v>3.9974765714285714</v>
      </c>
      <c r="AN57">
        <v>0</v>
      </c>
      <c r="AO57">
        <v>5.8994039999999996</v>
      </c>
      <c r="AP57">
        <v>2.4077676000000001</v>
      </c>
      <c r="AQ57">
        <v>0</v>
      </c>
      <c r="AR57">
        <v>2.80416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19.658148024272158</v>
      </c>
      <c r="BB57">
        <f t="shared" si="0"/>
        <v>542.00322938876513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23.274941940488723</v>
      </c>
      <c r="L58">
        <v>18.621897203503252</v>
      </c>
      <c r="M58">
        <v>0</v>
      </c>
      <c r="N58">
        <v>30.002796543253201</v>
      </c>
      <c r="O58">
        <v>50.382291666666667</v>
      </c>
      <c r="P58">
        <v>69.038400654615785</v>
      </c>
      <c r="Q58">
        <v>0.93238591210114385</v>
      </c>
      <c r="R58">
        <v>2.7969334938308763</v>
      </c>
      <c r="S58">
        <v>1.8560697786333011</v>
      </c>
      <c r="T58">
        <v>0</v>
      </c>
      <c r="U58">
        <v>243.6825162573864</v>
      </c>
      <c r="V58">
        <v>0</v>
      </c>
      <c r="W58">
        <v>3.4910023214913823</v>
      </c>
      <c r="X58">
        <v>15.008449678746262</v>
      </c>
      <c r="Y58">
        <v>0</v>
      </c>
      <c r="Z58">
        <v>3.329330399999999</v>
      </c>
      <c r="AA58">
        <v>10.83564</v>
      </c>
      <c r="AB58">
        <v>6.6903803199999992</v>
      </c>
      <c r="AC58">
        <v>4.9163427199999994</v>
      </c>
      <c r="AD58">
        <v>6.945553799999999</v>
      </c>
      <c r="AE58">
        <v>12.556885224</v>
      </c>
      <c r="AF58">
        <v>0</v>
      </c>
      <c r="AG58">
        <v>0</v>
      </c>
      <c r="AH58">
        <v>20.445729999999998</v>
      </c>
      <c r="AI58">
        <v>0</v>
      </c>
      <c r="AJ58">
        <v>0</v>
      </c>
      <c r="AK58">
        <v>12.891999999999999</v>
      </c>
      <c r="AL58">
        <v>8.8530000000000015</v>
      </c>
      <c r="AM58">
        <v>3.9974765714285714</v>
      </c>
      <c r="AN58">
        <v>0</v>
      </c>
      <c r="AO58">
        <v>5.8994039999999996</v>
      </c>
      <c r="AP58">
        <v>2.4077676000000001</v>
      </c>
      <c r="AQ58">
        <v>0</v>
      </c>
      <c r="AR58">
        <v>2.80416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19.658147277830956</v>
      </c>
      <c r="BB58">
        <f t="shared" si="0"/>
        <v>542.00320880831475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23.274941940488723</v>
      </c>
      <c r="L59">
        <v>18.621388062178461</v>
      </c>
      <c r="M59">
        <v>0</v>
      </c>
      <c r="N59">
        <v>30.002796543253201</v>
      </c>
      <c r="O59">
        <v>50.382291666666667</v>
      </c>
      <c r="P59">
        <v>68.393782383419691</v>
      </c>
      <c r="Q59">
        <v>0.93238591210114385</v>
      </c>
      <c r="R59">
        <v>2.7969334938308763</v>
      </c>
      <c r="S59">
        <v>1.8560697786333011</v>
      </c>
      <c r="T59">
        <v>0</v>
      </c>
      <c r="U59">
        <v>241.16148739873989</v>
      </c>
      <c r="V59">
        <v>0</v>
      </c>
      <c r="W59">
        <v>3.4910023214913823</v>
      </c>
      <c r="X59">
        <v>15.008449678746262</v>
      </c>
      <c r="Y59">
        <v>0</v>
      </c>
      <c r="Z59">
        <v>3.329330399999999</v>
      </c>
      <c r="AA59">
        <v>10.83564</v>
      </c>
      <c r="AB59">
        <v>6.6903803199999992</v>
      </c>
      <c r="AC59">
        <v>4.9163427199999994</v>
      </c>
      <c r="AD59">
        <v>6.945553799999999</v>
      </c>
      <c r="AE59">
        <v>12.556885224</v>
      </c>
      <c r="AF59">
        <v>0</v>
      </c>
      <c r="AG59">
        <v>0</v>
      </c>
      <c r="AH59">
        <v>21.768689000000002</v>
      </c>
      <c r="AI59">
        <v>0</v>
      </c>
      <c r="AJ59">
        <v>0</v>
      </c>
      <c r="AK59">
        <v>12.891999999999999</v>
      </c>
      <c r="AL59">
        <v>5.902000000000001</v>
      </c>
      <c r="AM59">
        <v>3.9974765714285714</v>
      </c>
      <c r="AN59">
        <v>0</v>
      </c>
      <c r="AO59">
        <v>5.8994039999999996</v>
      </c>
      <c r="AP59">
        <v>2.4077676000000001</v>
      </c>
      <c r="AQ59">
        <v>0</v>
      </c>
      <c r="AR59">
        <v>2.80416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19.490350246340071</v>
      </c>
      <c r="BB59">
        <f t="shared" si="0"/>
        <v>537.37680856863824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23.274941940488723</v>
      </c>
      <c r="L60">
        <v>18.621400200147278</v>
      </c>
      <c r="M60">
        <v>0</v>
      </c>
      <c r="N60">
        <v>30.002796543253201</v>
      </c>
      <c r="O60">
        <v>50.382291666666667</v>
      </c>
      <c r="P60">
        <v>68.393782383419691</v>
      </c>
      <c r="Q60">
        <v>0.93238591210114385</v>
      </c>
      <c r="R60">
        <v>2.7969334938308763</v>
      </c>
      <c r="S60">
        <v>1.8560697786333011</v>
      </c>
      <c r="T60">
        <v>0</v>
      </c>
      <c r="U60">
        <v>241.16148739873989</v>
      </c>
      <c r="V60">
        <v>0</v>
      </c>
      <c r="W60">
        <v>3.4910023214913823</v>
      </c>
      <c r="X60">
        <v>15.008449678746262</v>
      </c>
      <c r="Y60">
        <v>0</v>
      </c>
      <c r="Z60">
        <v>3.329330399999999</v>
      </c>
      <c r="AA60">
        <v>10.83564</v>
      </c>
      <c r="AB60">
        <v>6.6903803199999992</v>
      </c>
      <c r="AC60">
        <v>4.9163427199999994</v>
      </c>
      <c r="AD60">
        <v>6.945553799999999</v>
      </c>
      <c r="AE60">
        <v>12.556885224</v>
      </c>
      <c r="AF60">
        <v>0</v>
      </c>
      <c r="AG60">
        <v>0</v>
      </c>
      <c r="AH60">
        <v>21.768689000000002</v>
      </c>
      <c r="AI60">
        <v>0</v>
      </c>
      <c r="AJ60">
        <v>0</v>
      </c>
      <c r="AK60">
        <v>12.891999999999999</v>
      </c>
      <c r="AL60">
        <v>5.902000000000001</v>
      </c>
      <c r="AM60">
        <v>3.9974765714285714</v>
      </c>
      <c r="AN60">
        <v>0</v>
      </c>
      <c r="AO60">
        <v>5.8994039999999996</v>
      </c>
      <c r="AP60">
        <v>2.4077676000000001</v>
      </c>
      <c r="AQ60">
        <v>0</v>
      </c>
      <c r="AR60">
        <v>2.80416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19.490350671168976</v>
      </c>
      <c r="BB60">
        <f t="shared" si="0"/>
        <v>537.37682028177824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23.357482292993634</v>
      </c>
      <c r="L61">
        <v>18.693937785343959</v>
      </c>
      <c r="M61">
        <v>0</v>
      </c>
      <c r="N61">
        <v>30.002796543253201</v>
      </c>
      <c r="O61">
        <v>50.382291666666667</v>
      </c>
      <c r="P61">
        <v>68.393782383419691</v>
      </c>
      <c r="Q61">
        <v>0.93238591210114385</v>
      </c>
      <c r="R61">
        <v>2.7969334938308763</v>
      </c>
      <c r="S61">
        <v>1.8560697786333011</v>
      </c>
      <c r="T61">
        <v>0</v>
      </c>
      <c r="U61">
        <v>241.16148739873989</v>
      </c>
      <c r="V61">
        <v>0</v>
      </c>
      <c r="W61">
        <v>3.5013187060478197</v>
      </c>
      <c r="X61">
        <v>15.048086984306455</v>
      </c>
      <c r="Y61">
        <v>0</v>
      </c>
      <c r="Z61">
        <v>3.329330399999999</v>
      </c>
      <c r="AA61">
        <v>10.83564</v>
      </c>
      <c r="AB61">
        <v>6.6903803199999992</v>
      </c>
      <c r="AC61">
        <v>4.9163427199999994</v>
      </c>
      <c r="AD61">
        <v>6.945553799999999</v>
      </c>
      <c r="AE61">
        <v>12.556885224</v>
      </c>
      <c r="AF61">
        <v>0</v>
      </c>
      <c r="AG61">
        <v>0</v>
      </c>
      <c r="AH61">
        <v>23.765154399999997</v>
      </c>
      <c r="AI61">
        <v>0</v>
      </c>
      <c r="AJ61">
        <v>0</v>
      </c>
      <c r="AK61">
        <v>12.891999999999999</v>
      </c>
      <c r="AL61">
        <v>5.902000000000001</v>
      </c>
      <c r="AM61">
        <v>3.9974765714285714</v>
      </c>
      <c r="AN61">
        <v>0</v>
      </c>
      <c r="AO61">
        <v>5.8994039999999996</v>
      </c>
      <c r="AP61">
        <v>2.4077676000000001</v>
      </c>
      <c r="AQ61">
        <v>0</v>
      </c>
      <c r="AR61">
        <v>1.121664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19.508515834008172</v>
      </c>
      <c r="BB61">
        <f t="shared" si="0"/>
        <v>537.8776561467572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23.357482292993634</v>
      </c>
      <c r="L62">
        <v>18.693859764230869</v>
      </c>
      <c r="M62">
        <v>0</v>
      </c>
      <c r="N62">
        <v>30.002796543253201</v>
      </c>
      <c r="O62">
        <v>50.382291666666667</v>
      </c>
      <c r="P62">
        <v>68.393782383419691</v>
      </c>
      <c r="Q62">
        <v>0.93238591210114385</v>
      </c>
      <c r="R62">
        <v>2.7969334938308763</v>
      </c>
      <c r="S62">
        <v>1.8560697786333011</v>
      </c>
      <c r="T62">
        <v>0</v>
      </c>
      <c r="U62">
        <v>241.16148739873989</v>
      </c>
      <c r="V62">
        <v>0</v>
      </c>
      <c r="W62">
        <v>3.5013187060478197</v>
      </c>
      <c r="X62">
        <v>15.048086984306455</v>
      </c>
      <c r="Y62">
        <v>0</v>
      </c>
      <c r="Z62">
        <v>3.329330399999999</v>
      </c>
      <c r="AA62">
        <v>10.83564</v>
      </c>
      <c r="AB62">
        <v>6.6903803199999992</v>
      </c>
      <c r="AC62">
        <v>4.9163427199999994</v>
      </c>
      <c r="AD62">
        <v>6.945553799999999</v>
      </c>
      <c r="AE62">
        <v>12.556885224</v>
      </c>
      <c r="AF62">
        <v>0</v>
      </c>
      <c r="AG62">
        <v>0</v>
      </c>
      <c r="AH62">
        <v>23.765154399999997</v>
      </c>
      <c r="AI62">
        <v>0</v>
      </c>
      <c r="AJ62">
        <v>0</v>
      </c>
      <c r="AK62">
        <v>12.891999999999999</v>
      </c>
      <c r="AL62">
        <v>5.902000000000001</v>
      </c>
      <c r="AM62">
        <v>3.9974765714285714</v>
      </c>
      <c r="AN62">
        <v>0</v>
      </c>
      <c r="AO62">
        <v>5.8994039999999996</v>
      </c>
      <c r="AP62">
        <v>2.4077676000000001</v>
      </c>
      <c r="AQ62">
        <v>0</v>
      </c>
      <c r="AR62">
        <v>1.121664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19.508513103269216</v>
      </c>
      <c r="BB62">
        <f t="shared" si="0"/>
        <v>537.87758085638302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23.357482292993634</v>
      </c>
      <c r="L63">
        <v>18.693972728359842</v>
      </c>
      <c r="M63">
        <v>0</v>
      </c>
      <c r="N63">
        <v>30.002796543253201</v>
      </c>
      <c r="O63">
        <v>50.382291666666667</v>
      </c>
      <c r="P63">
        <v>68.393782383419691</v>
      </c>
      <c r="Q63">
        <v>0.93238591210114385</v>
      </c>
      <c r="R63">
        <v>2.7969334938308763</v>
      </c>
      <c r="S63">
        <v>1.8560697786333011</v>
      </c>
      <c r="T63">
        <v>0</v>
      </c>
      <c r="U63">
        <v>241.16148739873989</v>
      </c>
      <c r="V63">
        <v>3.6169090909090906</v>
      </c>
      <c r="W63">
        <v>8.8397294312090509</v>
      </c>
      <c r="X63">
        <v>37.471502623577351</v>
      </c>
      <c r="Y63">
        <v>0</v>
      </c>
      <c r="Z63">
        <v>3.329330399999999</v>
      </c>
      <c r="AA63">
        <v>10.83564</v>
      </c>
      <c r="AB63">
        <v>6.6903803199999992</v>
      </c>
      <c r="AC63">
        <v>4.9163427199999994</v>
      </c>
      <c r="AD63">
        <v>6.945553799999999</v>
      </c>
      <c r="AE63">
        <v>12.556885224</v>
      </c>
      <c r="AF63">
        <v>0</v>
      </c>
      <c r="AG63">
        <v>0</v>
      </c>
      <c r="AH63">
        <v>23.765154399999997</v>
      </c>
      <c r="AI63">
        <v>0</v>
      </c>
      <c r="AJ63">
        <v>0</v>
      </c>
      <c r="AK63">
        <v>12.891999999999999</v>
      </c>
      <c r="AL63">
        <v>5.902000000000001</v>
      </c>
      <c r="AM63">
        <v>3.9974765714285714</v>
      </c>
      <c r="AN63">
        <v>0</v>
      </c>
      <c r="AO63">
        <v>5.8994039999999996</v>
      </c>
      <c r="AP63">
        <v>2.4077676000000001</v>
      </c>
      <c r="AQ63">
        <v>0</v>
      </c>
      <c r="AR63">
        <v>1.121664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20.606772927950132</v>
      </c>
      <c r="BB63">
        <f t="shared" si="0"/>
        <v>568.15816945117228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23.357482292993634</v>
      </c>
      <c r="L64">
        <v>18.693972728359842</v>
      </c>
      <c r="M64">
        <v>0</v>
      </c>
      <c r="N64">
        <v>30.002796543253201</v>
      </c>
      <c r="O64">
        <v>50.382291666666667</v>
      </c>
      <c r="P64">
        <v>68.393782383419691</v>
      </c>
      <c r="Q64">
        <v>0.93238591210114385</v>
      </c>
      <c r="R64">
        <v>2.7969334938308763</v>
      </c>
      <c r="S64">
        <v>1.8560697786333011</v>
      </c>
      <c r="T64">
        <v>0</v>
      </c>
      <c r="U64">
        <v>241.16148739873989</v>
      </c>
      <c r="V64">
        <v>3.6169090909090906</v>
      </c>
      <c r="W64">
        <v>8.8397294312090509</v>
      </c>
      <c r="X64">
        <v>37.471502623577351</v>
      </c>
      <c r="Y64">
        <v>0</v>
      </c>
      <c r="Z64">
        <v>3.329330399999999</v>
      </c>
      <c r="AA64">
        <v>10.83564</v>
      </c>
      <c r="AB64">
        <v>6.6903803199999992</v>
      </c>
      <c r="AC64">
        <v>4.9163427199999994</v>
      </c>
      <c r="AD64">
        <v>6.945553799999999</v>
      </c>
      <c r="AE64">
        <v>12.556885224</v>
      </c>
      <c r="AF64">
        <v>0</v>
      </c>
      <c r="AG64">
        <v>0</v>
      </c>
      <c r="AH64">
        <v>23.765154399999997</v>
      </c>
      <c r="AI64">
        <v>0</v>
      </c>
      <c r="AJ64">
        <v>0</v>
      </c>
      <c r="AK64">
        <v>12.891999999999999</v>
      </c>
      <c r="AL64">
        <v>5.902000000000001</v>
      </c>
      <c r="AM64">
        <v>3.9974765714285714</v>
      </c>
      <c r="AN64">
        <v>0</v>
      </c>
      <c r="AO64">
        <v>5.8994039999999996</v>
      </c>
      <c r="AP64">
        <v>2.4077676000000001</v>
      </c>
      <c r="AQ64">
        <v>0</v>
      </c>
      <c r="AR64">
        <v>1.121664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20.606772927950132</v>
      </c>
      <c r="BB64">
        <f t="shared" si="0"/>
        <v>568.15816945117228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23.357482292993634</v>
      </c>
      <c r="L65">
        <v>18.694002087432629</v>
      </c>
      <c r="M65">
        <v>0</v>
      </c>
      <c r="N65">
        <v>30.002796543253201</v>
      </c>
      <c r="O65">
        <v>50.382291666666667</v>
      </c>
      <c r="P65">
        <v>68.393782383419691</v>
      </c>
      <c r="Q65">
        <v>0.93238591210114385</v>
      </c>
      <c r="R65">
        <v>2.7969334938308763</v>
      </c>
      <c r="S65">
        <v>1.8560697786333011</v>
      </c>
      <c r="T65">
        <v>0</v>
      </c>
      <c r="U65">
        <v>241.16148739873989</v>
      </c>
      <c r="V65">
        <v>3.6169090909090906</v>
      </c>
      <c r="W65">
        <v>8.8397294312090509</v>
      </c>
      <c r="X65">
        <v>37.471502623577351</v>
      </c>
      <c r="Y65">
        <v>0</v>
      </c>
      <c r="Z65">
        <v>3.329330399999999</v>
      </c>
      <c r="AA65">
        <v>10.83564</v>
      </c>
      <c r="AB65">
        <v>6.6903803199999992</v>
      </c>
      <c r="AC65">
        <v>4.9163427199999994</v>
      </c>
      <c r="AD65">
        <v>6.945553799999999</v>
      </c>
      <c r="AE65">
        <v>12.556885224</v>
      </c>
      <c r="AF65">
        <v>0</v>
      </c>
      <c r="AG65">
        <v>0</v>
      </c>
      <c r="AH65">
        <v>23.765154399999997</v>
      </c>
      <c r="AI65">
        <v>0</v>
      </c>
      <c r="AJ65">
        <v>0</v>
      </c>
      <c r="AK65">
        <v>12.891999999999999</v>
      </c>
      <c r="AL65">
        <v>5.902000000000001</v>
      </c>
      <c r="AM65">
        <v>3.9974765714285714</v>
      </c>
      <c r="AN65">
        <v>0</v>
      </c>
      <c r="AO65">
        <v>5.8994039999999996</v>
      </c>
      <c r="AP65">
        <v>2.4077676000000001</v>
      </c>
      <c r="AQ65">
        <v>0</v>
      </c>
      <c r="AR65">
        <v>1.121664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20.606773955517681</v>
      </c>
      <c r="BB65">
        <f t="shared" si="0"/>
        <v>568.15819778267746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23.357482292993634</v>
      </c>
      <c r="L66">
        <v>18.693972728359842</v>
      </c>
      <c r="M66">
        <v>0</v>
      </c>
      <c r="N66">
        <v>30.002796543253201</v>
      </c>
      <c r="O66">
        <v>50.382291666666667</v>
      </c>
      <c r="P66">
        <v>68.393782383419691</v>
      </c>
      <c r="Q66">
        <v>0.93238591210114385</v>
      </c>
      <c r="R66">
        <v>2.7969334938308763</v>
      </c>
      <c r="S66">
        <v>1.8560697786333011</v>
      </c>
      <c r="T66">
        <v>0</v>
      </c>
      <c r="U66">
        <v>241.16148739873989</v>
      </c>
      <c r="V66">
        <v>3.6169090909090906</v>
      </c>
      <c r="W66">
        <v>8.8397294312090509</v>
      </c>
      <c r="X66">
        <v>37.471502623577351</v>
      </c>
      <c r="Y66">
        <v>0</v>
      </c>
      <c r="Z66">
        <v>3.329330399999999</v>
      </c>
      <c r="AA66">
        <v>10.83564</v>
      </c>
      <c r="AB66">
        <v>6.6903803199999992</v>
      </c>
      <c r="AC66">
        <v>4.9163427199999994</v>
      </c>
      <c r="AD66">
        <v>6.945553799999999</v>
      </c>
      <c r="AE66">
        <v>12.556885224</v>
      </c>
      <c r="AF66">
        <v>0</v>
      </c>
      <c r="AG66">
        <v>0</v>
      </c>
      <c r="AH66">
        <v>29.706443</v>
      </c>
      <c r="AI66">
        <v>0</v>
      </c>
      <c r="AJ66">
        <v>0</v>
      </c>
      <c r="AK66">
        <v>12.891999999999999</v>
      </c>
      <c r="AL66">
        <v>5.902000000000001</v>
      </c>
      <c r="AM66">
        <v>3.9974765714285714</v>
      </c>
      <c r="AN66">
        <v>0</v>
      </c>
      <c r="AO66">
        <v>5.8994039999999996</v>
      </c>
      <c r="AP66">
        <v>2.4077676000000001</v>
      </c>
      <c r="AQ66">
        <v>0</v>
      </c>
      <c r="AR66">
        <v>1.121664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20.814718155950139</v>
      </c>
      <c r="BB66">
        <f t="shared" si="0"/>
        <v>573.89151282317232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23.357482292993634</v>
      </c>
      <c r="L67">
        <v>18.693972728359842</v>
      </c>
      <c r="M67">
        <v>0</v>
      </c>
      <c r="N67">
        <v>30.002796543253201</v>
      </c>
      <c r="O67">
        <v>50.382291666666667</v>
      </c>
      <c r="P67">
        <v>68.393782383419691</v>
      </c>
      <c r="Q67">
        <v>0.93238591210114385</v>
      </c>
      <c r="R67">
        <v>2.7969334938308763</v>
      </c>
      <c r="S67">
        <v>1.8560697786333011</v>
      </c>
      <c r="T67">
        <v>0</v>
      </c>
      <c r="U67">
        <v>241.16148739873989</v>
      </c>
      <c r="V67">
        <v>3.6169090909090906</v>
      </c>
      <c r="W67">
        <v>8.8397294312090509</v>
      </c>
      <c r="X67">
        <v>37.471502623577351</v>
      </c>
      <c r="Y67">
        <v>0</v>
      </c>
      <c r="Z67">
        <v>3.329330399999999</v>
      </c>
      <c r="AA67">
        <v>10.83564</v>
      </c>
      <c r="AB67">
        <v>6.6903803199999992</v>
      </c>
      <c r="AC67">
        <v>4.9163427199999994</v>
      </c>
      <c r="AD67">
        <v>6.945553799999999</v>
      </c>
      <c r="AE67">
        <v>12.556885224</v>
      </c>
      <c r="AF67">
        <v>0</v>
      </c>
      <c r="AG67">
        <v>0</v>
      </c>
      <c r="AH67">
        <v>29.706443</v>
      </c>
      <c r="AI67">
        <v>0</v>
      </c>
      <c r="AJ67">
        <v>0</v>
      </c>
      <c r="AK67">
        <v>12.891999999999999</v>
      </c>
      <c r="AL67">
        <v>5.902000000000001</v>
      </c>
      <c r="AM67">
        <v>3.9974765714285714</v>
      </c>
      <c r="AN67">
        <v>0</v>
      </c>
      <c r="AO67">
        <v>5.8994039999999996</v>
      </c>
      <c r="AP67">
        <v>2.4077676000000001</v>
      </c>
      <c r="AQ67">
        <v>0</v>
      </c>
      <c r="AR67">
        <v>2.80416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20.873605515950139</v>
      </c>
      <c r="BB67">
        <f t="shared" si="0"/>
        <v>575.51512146317236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23.357482292993634</v>
      </c>
      <c r="L68">
        <v>18.693972728359842</v>
      </c>
      <c r="M68">
        <v>0</v>
      </c>
      <c r="N68">
        <v>30.002796543253201</v>
      </c>
      <c r="O68">
        <v>50.382291666666667</v>
      </c>
      <c r="P68">
        <v>68.393782383419691</v>
      </c>
      <c r="Q68">
        <v>0.93238591210114385</v>
      </c>
      <c r="R68">
        <v>2.7969334938308763</v>
      </c>
      <c r="S68">
        <v>1.8560697786333011</v>
      </c>
      <c r="T68">
        <v>0</v>
      </c>
      <c r="U68">
        <v>241.16148739873989</v>
      </c>
      <c r="V68">
        <v>3.6169090909090906</v>
      </c>
      <c r="W68">
        <v>8.8397294312090509</v>
      </c>
      <c r="X68">
        <v>37.471502623577351</v>
      </c>
      <c r="Y68">
        <v>0</v>
      </c>
      <c r="Z68">
        <v>3.329330399999999</v>
      </c>
      <c r="AA68">
        <v>10.83564</v>
      </c>
      <c r="AB68">
        <v>6.6903803199999992</v>
      </c>
      <c r="AC68">
        <v>4.9163427199999994</v>
      </c>
      <c r="AD68">
        <v>6.945553799999999</v>
      </c>
      <c r="AE68">
        <v>12.556885224</v>
      </c>
      <c r="AF68">
        <v>0</v>
      </c>
      <c r="AG68">
        <v>0</v>
      </c>
      <c r="AH68">
        <v>29.706443</v>
      </c>
      <c r="AI68">
        <v>0</v>
      </c>
      <c r="AJ68">
        <v>0</v>
      </c>
      <c r="AK68">
        <v>12.891999999999999</v>
      </c>
      <c r="AL68">
        <v>5.902000000000001</v>
      </c>
      <c r="AM68">
        <v>3.9974765714285714</v>
      </c>
      <c r="AN68">
        <v>0</v>
      </c>
      <c r="AO68">
        <v>5.8994039999999996</v>
      </c>
      <c r="AP68">
        <v>2.4077676000000001</v>
      </c>
      <c r="AQ68">
        <v>0</v>
      </c>
      <c r="AR68">
        <v>2.80416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20.873605515950139</v>
      </c>
      <c r="BB68">
        <f t="shared" ref="BB68:BB99" si="1">SUM(B68:AZ68)-BA68</f>
        <v>575.51512146317236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23.357482292993634</v>
      </c>
      <c r="L69">
        <v>18.693943423738702</v>
      </c>
      <c r="M69">
        <v>0</v>
      </c>
      <c r="N69">
        <v>30.002796543253201</v>
      </c>
      <c r="O69">
        <v>50.382291666666667</v>
      </c>
      <c r="P69">
        <v>68.393782383419691</v>
      </c>
      <c r="Q69">
        <v>0.93238591210114385</v>
      </c>
      <c r="R69">
        <v>2.7969334938308763</v>
      </c>
      <c r="S69">
        <v>1.8560697786333011</v>
      </c>
      <c r="T69">
        <v>0</v>
      </c>
      <c r="U69">
        <v>241.16148739873989</v>
      </c>
      <c r="V69">
        <v>3.6169090909090906</v>
      </c>
      <c r="W69">
        <v>8.8397294312090509</v>
      </c>
      <c r="X69">
        <v>37.471502623577351</v>
      </c>
      <c r="Y69">
        <v>0</v>
      </c>
      <c r="Z69">
        <v>1.6646651999999995</v>
      </c>
      <c r="AA69">
        <v>10.83564</v>
      </c>
      <c r="AB69">
        <v>6.6903803199999992</v>
      </c>
      <c r="AC69">
        <v>4.9163427199999994</v>
      </c>
      <c r="AD69">
        <v>6.945553799999999</v>
      </c>
      <c r="AE69">
        <v>12.556885224</v>
      </c>
      <c r="AF69">
        <v>0</v>
      </c>
      <c r="AG69">
        <v>0</v>
      </c>
      <c r="AH69">
        <v>35.6477316</v>
      </c>
      <c r="AI69">
        <v>0</v>
      </c>
      <c r="AJ69">
        <v>0</v>
      </c>
      <c r="AK69">
        <v>12.891999999999999</v>
      </c>
      <c r="AL69">
        <v>5.902000000000001</v>
      </c>
      <c r="AM69">
        <v>3.9974765714285714</v>
      </c>
      <c r="AN69">
        <v>0</v>
      </c>
      <c r="AO69">
        <v>5.8994039999999996</v>
      </c>
      <c r="AP69">
        <v>2.4077676000000001</v>
      </c>
      <c r="AQ69">
        <v>0</v>
      </c>
      <c r="AR69">
        <v>3.9258239999999995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21.062544422288404</v>
      </c>
      <c r="BB69">
        <f t="shared" si="1"/>
        <v>580.72444065221293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22.88039233716475</v>
      </c>
      <c r="L70">
        <v>18.694155613613159</v>
      </c>
      <c r="M70">
        <v>0</v>
      </c>
      <c r="N70">
        <v>30.002796543253201</v>
      </c>
      <c r="O70">
        <v>50.382291666666667</v>
      </c>
      <c r="P70">
        <v>68.393782383419691</v>
      </c>
      <c r="Q70">
        <v>5.5430674264007598</v>
      </c>
      <c r="R70">
        <v>10.586969893114592</v>
      </c>
      <c r="S70">
        <v>6.7010968210361064</v>
      </c>
      <c r="T70">
        <v>0</v>
      </c>
      <c r="U70">
        <v>241.16148739873989</v>
      </c>
      <c r="V70">
        <v>3.6169090909090906</v>
      </c>
      <c r="W70">
        <v>8.8397294312090509</v>
      </c>
      <c r="X70">
        <v>37.471502623577351</v>
      </c>
      <c r="Y70">
        <v>0</v>
      </c>
      <c r="Z70">
        <v>1.6646651999999995</v>
      </c>
      <c r="AA70">
        <v>10.83564</v>
      </c>
      <c r="AB70">
        <v>6.6903803199999992</v>
      </c>
      <c r="AC70">
        <v>4.9163427199999994</v>
      </c>
      <c r="AD70">
        <v>6.945553799999999</v>
      </c>
      <c r="AE70">
        <v>12.556885224</v>
      </c>
      <c r="AF70">
        <v>0</v>
      </c>
      <c r="AG70">
        <v>0</v>
      </c>
      <c r="AH70">
        <v>35.6477316</v>
      </c>
      <c r="AI70">
        <v>0</v>
      </c>
      <c r="AJ70">
        <v>0</v>
      </c>
      <c r="AK70">
        <v>12.891999999999999</v>
      </c>
      <c r="AL70">
        <v>5.902000000000001</v>
      </c>
      <c r="AM70">
        <v>3.9974765714285714</v>
      </c>
      <c r="AN70">
        <v>0</v>
      </c>
      <c r="AO70">
        <v>5.8994039999999996</v>
      </c>
      <c r="AP70">
        <v>2.4077676000000001</v>
      </c>
      <c r="AQ70">
        <v>0</v>
      </c>
      <c r="AR70">
        <v>3.9258239999999995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21.649454899213652</v>
      </c>
      <c r="BB70">
        <f t="shared" si="1"/>
        <v>596.90639736531944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22.88039233716475</v>
      </c>
      <c r="L71">
        <v>18.693972728359842</v>
      </c>
      <c r="M71">
        <v>0</v>
      </c>
      <c r="N71">
        <v>30.002796543253201</v>
      </c>
      <c r="O71">
        <v>50.382291666666667</v>
      </c>
      <c r="P71">
        <v>68.581273871040224</v>
      </c>
      <c r="Q71">
        <v>5.5430674264007598</v>
      </c>
      <c r="R71">
        <v>10.763273191593353</v>
      </c>
      <c r="S71">
        <v>6.7010968210361064</v>
      </c>
      <c r="T71">
        <v>0</v>
      </c>
      <c r="U71">
        <v>241.16148739873989</v>
      </c>
      <c r="V71">
        <v>3.6169090909090906</v>
      </c>
      <c r="W71">
        <v>8.8397294312090509</v>
      </c>
      <c r="X71">
        <v>37.471502623577351</v>
      </c>
      <c r="Y71">
        <v>0</v>
      </c>
      <c r="Z71">
        <v>1.6646651999999995</v>
      </c>
      <c r="AA71">
        <v>10.83564</v>
      </c>
      <c r="AB71">
        <v>6.6903803199999992</v>
      </c>
      <c r="AC71">
        <v>4.9163427199999994</v>
      </c>
      <c r="AD71">
        <v>6.945553799999999</v>
      </c>
      <c r="AE71">
        <v>12.556885224</v>
      </c>
      <c r="AF71">
        <v>0</v>
      </c>
      <c r="AG71">
        <v>0</v>
      </c>
      <c r="AH71">
        <v>35.6477316</v>
      </c>
      <c r="AI71">
        <v>0</v>
      </c>
      <c r="AJ71">
        <v>0</v>
      </c>
      <c r="AK71">
        <v>12.891999999999999</v>
      </c>
      <c r="AL71">
        <v>5.902000000000001</v>
      </c>
      <c r="AM71">
        <v>3.9974765714285714</v>
      </c>
      <c r="AN71">
        <v>0</v>
      </c>
      <c r="AO71">
        <v>5.8994039999999996</v>
      </c>
      <c r="AP71">
        <v>2.4077676000000001</v>
      </c>
      <c r="AQ71">
        <v>0</v>
      </c>
      <c r="AR71">
        <v>2.80416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21.622923177294354</v>
      </c>
      <c r="BB71">
        <f t="shared" si="1"/>
        <v>596.17487698808463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22.88039233716475</v>
      </c>
      <c r="L72">
        <v>18.693972728359842</v>
      </c>
      <c r="M72">
        <v>0</v>
      </c>
      <c r="N72">
        <v>30.002796543253201</v>
      </c>
      <c r="O72">
        <v>50.382291666666667</v>
      </c>
      <c r="P72">
        <v>68.581273871040224</v>
      </c>
      <c r="Q72">
        <v>5.5430674264007598</v>
      </c>
      <c r="R72">
        <v>10.763273191593353</v>
      </c>
      <c r="S72">
        <v>6.7010968210361064</v>
      </c>
      <c r="T72">
        <v>0</v>
      </c>
      <c r="U72">
        <v>241.16148739873989</v>
      </c>
      <c r="V72">
        <v>3.6169090909090906</v>
      </c>
      <c r="W72">
        <v>8.8397294312090509</v>
      </c>
      <c r="X72">
        <v>37.471502623577351</v>
      </c>
      <c r="Y72">
        <v>0</v>
      </c>
      <c r="Z72">
        <v>1.6646651999999995</v>
      </c>
      <c r="AA72">
        <v>10.83564</v>
      </c>
      <c r="AB72">
        <v>6.6903803199999992</v>
      </c>
      <c r="AC72">
        <v>4.9163427199999994</v>
      </c>
      <c r="AD72">
        <v>6.945553799999999</v>
      </c>
      <c r="AE72">
        <v>12.556885224</v>
      </c>
      <c r="AF72">
        <v>0</v>
      </c>
      <c r="AG72">
        <v>0</v>
      </c>
      <c r="AH72">
        <v>35.6477316</v>
      </c>
      <c r="AI72">
        <v>0</v>
      </c>
      <c r="AJ72">
        <v>0</v>
      </c>
      <c r="AK72">
        <v>12.891999999999999</v>
      </c>
      <c r="AL72">
        <v>5.902000000000001</v>
      </c>
      <c r="AM72">
        <v>3.9974765714285714</v>
      </c>
      <c r="AN72">
        <v>0</v>
      </c>
      <c r="AO72">
        <v>5.7500520000000011</v>
      </c>
      <c r="AP72">
        <v>2.4077676000000001</v>
      </c>
      <c r="AQ72">
        <v>0</v>
      </c>
      <c r="AR72">
        <v>2.80416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21.617695857294354</v>
      </c>
      <c r="BB72">
        <f t="shared" si="1"/>
        <v>596.03075230808463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51.791886138756666</v>
      </c>
      <c r="L73">
        <v>65.25283483579247</v>
      </c>
      <c r="M73">
        <v>0</v>
      </c>
      <c r="N73">
        <v>30.002796543253201</v>
      </c>
      <c r="O73">
        <v>50.382291666666667</v>
      </c>
      <c r="P73">
        <v>68.581273871040224</v>
      </c>
      <c r="Q73">
        <v>5.5430674264007598</v>
      </c>
      <c r="R73">
        <v>10.763273191593353</v>
      </c>
      <c r="S73">
        <v>6.7010968210361064</v>
      </c>
      <c r="T73">
        <v>0</v>
      </c>
      <c r="U73">
        <v>241.16148739873989</v>
      </c>
      <c r="V73">
        <v>3.6169090909090906</v>
      </c>
      <c r="W73">
        <v>8.8397294312090509</v>
      </c>
      <c r="X73">
        <v>37.471502623577351</v>
      </c>
      <c r="Y73">
        <v>0</v>
      </c>
      <c r="Z73">
        <v>1.6646651999999995</v>
      </c>
      <c r="AA73">
        <v>10.83564</v>
      </c>
      <c r="AB73">
        <v>10.035570480000001</v>
      </c>
      <c r="AC73">
        <v>4.9163427199999994</v>
      </c>
      <c r="AD73">
        <v>6.945553799999999</v>
      </c>
      <c r="AE73">
        <v>12.556885224</v>
      </c>
      <c r="AF73">
        <v>0</v>
      </c>
      <c r="AG73">
        <v>0</v>
      </c>
      <c r="AH73">
        <v>35.6477316</v>
      </c>
      <c r="AI73">
        <v>0</v>
      </c>
      <c r="AJ73">
        <v>0</v>
      </c>
      <c r="AK73">
        <v>12.891999999999999</v>
      </c>
      <c r="AL73">
        <v>11.804000000000002</v>
      </c>
      <c r="AM73">
        <v>3.9974765714285714</v>
      </c>
      <c r="AN73">
        <v>0</v>
      </c>
      <c r="AO73">
        <v>5.7500520000000011</v>
      </c>
      <c r="AP73">
        <v>2.4077676000000001</v>
      </c>
      <c r="AQ73">
        <v>0</v>
      </c>
      <c r="AR73">
        <v>2.80416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24.582810038212596</v>
      </c>
      <c r="BB73">
        <f t="shared" si="1"/>
        <v>677.78318419619075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51.791886138756666</v>
      </c>
      <c r="L74">
        <v>65.25283483579247</v>
      </c>
      <c r="M74">
        <v>0</v>
      </c>
      <c r="N74">
        <v>30.002796543253201</v>
      </c>
      <c r="O74">
        <v>50.382291666666667</v>
      </c>
      <c r="P74">
        <v>68.581273871040224</v>
      </c>
      <c r="Q74">
        <v>5.5430674264007598</v>
      </c>
      <c r="R74">
        <v>10.763273191593353</v>
      </c>
      <c r="S74">
        <v>6.7010968210361064</v>
      </c>
      <c r="T74">
        <v>0</v>
      </c>
      <c r="U74">
        <v>241.16148739873989</v>
      </c>
      <c r="V74">
        <v>3.6169090909090906</v>
      </c>
      <c r="W74">
        <v>8.8397294312090509</v>
      </c>
      <c r="X74">
        <v>37.471502623577351</v>
      </c>
      <c r="Y74">
        <v>0</v>
      </c>
      <c r="Z74">
        <v>1.6646651999999995</v>
      </c>
      <c r="AA74">
        <v>10.83564</v>
      </c>
      <c r="AB74">
        <v>10.035570480000001</v>
      </c>
      <c r="AC74">
        <v>4.9163427199999994</v>
      </c>
      <c r="AD74">
        <v>6.945553799999999</v>
      </c>
      <c r="AE74">
        <v>12.556885224</v>
      </c>
      <c r="AF74">
        <v>0</v>
      </c>
      <c r="AG74">
        <v>0</v>
      </c>
      <c r="AH74">
        <v>35.6477316</v>
      </c>
      <c r="AI74">
        <v>0.80835500000000005</v>
      </c>
      <c r="AJ74">
        <v>0</v>
      </c>
      <c r="AK74">
        <v>12.891999999999999</v>
      </c>
      <c r="AL74">
        <v>11.804000000000002</v>
      </c>
      <c r="AM74">
        <v>3.9974765714285714</v>
      </c>
      <c r="AN74">
        <v>0</v>
      </c>
      <c r="AO74">
        <v>5.7500520000000011</v>
      </c>
      <c r="AP74">
        <v>2.4077676000000001</v>
      </c>
      <c r="AQ74">
        <v>0</v>
      </c>
      <c r="AR74">
        <v>2.80416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24.611102590212592</v>
      </c>
      <c r="BB74">
        <f t="shared" si="1"/>
        <v>678.56324664419083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51.791886138756666</v>
      </c>
      <c r="L75">
        <v>65.25283483579247</v>
      </c>
      <c r="M75">
        <v>0</v>
      </c>
      <c r="N75">
        <v>30.002796543253201</v>
      </c>
      <c r="O75">
        <v>50.382291666666667</v>
      </c>
      <c r="P75">
        <v>68.581273871040224</v>
      </c>
      <c r="Q75">
        <v>5.5430674264007598</v>
      </c>
      <c r="R75">
        <v>10.763273191593353</v>
      </c>
      <c r="S75">
        <v>6.7010968210361064</v>
      </c>
      <c r="T75">
        <v>0</v>
      </c>
      <c r="U75">
        <v>241.16148739873989</v>
      </c>
      <c r="V75">
        <v>3.6169090909090906</v>
      </c>
      <c r="W75">
        <v>8.0205305318450435</v>
      </c>
      <c r="X75">
        <v>37.471502623577351</v>
      </c>
      <c r="Y75">
        <v>0</v>
      </c>
      <c r="Z75">
        <v>1.6646651999999995</v>
      </c>
      <c r="AA75">
        <v>10.83564</v>
      </c>
      <c r="AB75">
        <v>10.035570480000001</v>
      </c>
      <c r="AC75">
        <v>4.9163427199999994</v>
      </c>
      <c r="AD75">
        <v>9.2822125759999992</v>
      </c>
      <c r="AE75">
        <v>12.556885224</v>
      </c>
      <c r="AF75">
        <v>0</v>
      </c>
      <c r="AG75">
        <v>0</v>
      </c>
      <c r="AH75">
        <v>35.6477316</v>
      </c>
      <c r="AI75">
        <v>0.80835500000000005</v>
      </c>
      <c r="AJ75">
        <v>0</v>
      </c>
      <c r="AK75">
        <v>12.891999999999999</v>
      </c>
      <c r="AL75">
        <v>11.804000000000002</v>
      </c>
      <c r="AM75">
        <v>3.9974765714285714</v>
      </c>
      <c r="AN75">
        <v>0</v>
      </c>
      <c r="AO75">
        <v>5.7500520000000011</v>
      </c>
      <c r="AP75">
        <v>2.4077676000000001</v>
      </c>
      <c r="AQ75">
        <v>0</v>
      </c>
      <c r="AR75">
        <v>2.80416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24.664213764631821</v>
      </c>
      <c r="BB75">
        <f t="shared" si="1"/>
        <v>680.02759534640768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51.791886138756666</v>
      </c>
      <c r="L76">
        <v>65.25283483579247</v>
      </c>
      <c r="M76">
        <v>0</v>
      </c>
      <c r="N76">
        <v>30.002796543253201</v>
      </c>
      <c r="O76">
        <v>50.382291666666667</v>
      </c>
      <c r="P76">
        <v>68.581273871040224</v>
      </c>
      <c r="Q76">
        <v>5.5430674264007598</v>
      </c>
      <c r="R76">
        <v>10.763273191593353</v>
      </c>
      <c r="S76">
        <v>6.7010968210361064</v>
      </c>
      <c r="T76">
        <v>0</v>
      </c>
      <c r="U76">
        <v>241.16148739873989</v>
      </c>
      <c r="V76">
        <v>3.6169090909090906</v>
      </c>
      <c r="W76">
        <v>7.7118852459016409</v>
      </c>
      <c r="X76">
        <v>37.471502623577351</v>
      </c>
      <c r="Y76">
        <v>0</v>
      </c>
      <c r="Z76">
        <v>1.6646651999999995</v>
      </c>
      <c r="AA76">
        <v>10.83564</v>
      </c>
      <c r="AB76">
        <v>10.035570480000001</v>
      </c>
      <c r="AC76">
        <v>4.9163427199999994</v>
      </c>
      <c r="AD76">
        <v>9.2822125759999992</v>
      </c>
      <c r="AE76">
        <v>12.556885224</v>
      </c>
      <c r="AF76">
        <v>0</v>
      </c>
      <c r="AG76">
        <v>0</v>
      </c>
      <c r="AH76">
        <v>35.6477316</v>
      </c>
      <c r="AI76">
        <v>1.6167099999999996</v>
      </c>
      <c r="AJ76">
        <v>0</v>
      </c>
      <c r="AK76">
        <v>12.891999999999999</v>
      </c>
      <c r="AL76">
        <v>11.804000000000002</v>
      </c>
      <c r="AM76">
        <v>3.9974765714285714</v>
      </c>
      <c r="AN76">
        <v>0</v>
      </c>
      <c r="AO76">
        <v>5.7500520000000011</v>
      </c>
      <c r="AP76">
        <v>2.4077676000000001</v>
      </c>
      <c r="AQ76">
        <v>0</v>
      </c>
      <c r="AR76">
        <v>2.80416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24.681703477623802</v>
      </c>
      <c r="BB76">
        <f t="shared" si="1"/>
        <v>680.50981534747223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51.791886138756666</v>
      </c>
      <c r="L77">
        <v>65.25283483579247</v>
      </c>
      <c r="M77">
        <v>0</v>
      </c>
      <c r="N77">
        <v>30.002796543253201</v>
      </c>
      <c r="O77">
        <v>50.382291666666667</v>
      </c>
      <c r="P77">
        <v>68.581273871040224</v>
      </c>
      <c r="Q77">
        <v>5.5430674264007598</v>
      </c>
      <c r="R77">
        <v>10.763273191593353</v>
      </c>
      <c r="S77">
        <v>6.7010968210361064</v>
      </c>
      <c r="T77">
        <v>0</v>
      </c>
      <c r="U77">
        <v>241.16148739873989</v>
      </c>
      <c r="V77">
        <v>3.6169090909090906</v>
      </c>
      <c r="W77">
        <v>7.7118852459016409</v>
      </c>
      <c r="X77">
        <v>37.471502623577351</v>
      </c>
      <c r="Y77">
        <v>0</v>
      </c>
      <c r="Z77">
        <v>1.6646651999999995</v>
      </c>
      <c r="AA77">
        <v>10.83564</v>
      </c>
      <c r="AB77">
        <v>10.035570480000001</v>
      </c>
      <c r="AC77">
        <v>4.9163427199999994</v>
      </c>
      <c r="AD77">
        <v>9.2822125759999992</v>
      </c>
      <c r="AE77">
        <v>12.556885224</v>
      </c>
      <c r="AF77">
        <v>0</v>
      </c>
      <c r="AG77">
        <v>0</v>
      </c>
      <c r="AH77">
        <v>35.6477316</v>
      </c>
      <c r="AI77">
        <v>1.6167099999999996</v>
      </c>
      <c r="AJ77">
        <v>0</v>
      </c>
      <c r="AK77">
        <v>12.891999999999999</v>
      </c>
      <c r="AL77">
        <v>16.230500000000003</v>
      </c>
      <c r="AM77">
        <v>3.9974765714285714</v>
      </c>
      <c r="AN77">
        <v>0</v>
      </c>
      <c r="AO77">
        <v>5.7500520000000011</v>
      </c>
      <c r="AP77">
        <v>2.4077676000000001</v>
      </c>
      <c r="AQ77">
        <v>0</v>
      </c>
      <c r="AR77">
        <v>13.459967999999998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25.20958425762381</v>
      </c>
      <c r="BB77">
        <f t="shared" si="1"/>
        <v>695.06424256747232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51.791886138756666</v>
      </c>
      <c r="L78">
        <v>65.25283483579247</v>
      </c>
      <c r="M78">
        <v>0</v>
      </c>
      <c r="N78">
        <v>30.002796543253201</v>
      </c>
      <c r="O78">
        <v>50.382291666666667</v>
      </c>
      <c r="P78">
        <v>68.581273871040224</v>
      </c>
      <c r="Q78">
        <v>5.5430674264007598</v>
      </c>
      <c r="R78">
        <v>10.763273191593353</v>
      </c>
      <c r="S78">
        <v>6.7010968210361064</v>
      </c>
      <c r="T78">
        <v>0</v>
      </c>
      <c r="U78">
        <v>241.16148739873989</v>
      </c>
      <c r="V78">
        <v>3.6169090909090906</v>
      </c>
      <c r="W78">
        <v>7.7118852459016409</v>
      </c>
      <c r="X78">
        <v>37.471502623577351</v>
      </c>
      <c r="Y78">
        <v>0</v>
      </c>
      <c r="Z78">
        <v>3.329330399999999</v>
      </c>
      <c r="AA78">
        <v>10.83564</v>
      </c>
      <c r="AB78">
        <v>10.035570480000001</v>
      </c>
      <c r="AC78">
        <v>7.3819532319999999</v>
      </c>
      <c r="AD78">
        <v>9.2822125759999992</v>
      </c>
      <c r="AE78">
        <v>12.556885224</v>
      </c>
      <c r="AF78">
        <v>0</v>
      </c>
      <c r="AG78">
        <v>0</v>
      </c>
      <c r="AH78">
        <v>35.6477316</v>
      </c>
      <c r="AI78">
        <v>1.6167099999999996</v>
      </c>
      <c r="AJ78">
        <v>0</v>
      </c>
      <c r="AK78">
        <v>12.891999999999999</v>
      </c>
      <c r="AL78">
        <v>20.361900000000002</v>
      </c>
      <c r="AM78">
        <v>3.9974765714285714</v>
      </c>
      <c r="AN78">
        <v>0</v>
      </c>
      <c r="AO78">
        <v>5.7500520000000011</v>
      </c>
      <c r="AP78">
        <v>2.4077676000000001</v>
      </c>
      <c r="AQ78">
        <v>0</v>
      </c>
      <c r="AR78">
        <v>13.459967999999998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25.498742785623811</v>
      </c>
      <c r="BB78">
        <f t="shared" si="1"/>
        <v>703.03675975147235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51.791886138756666</v>
      </c>
      <c r="L79">
        <v>65.25283483579247</v>
      </c>
      <c r="M79">
        <v>0</v>
      </c>
      <c r="N79">
        <v>30.002796543253201</v>
      </c>
      <c r="O79">
        <v>50.382291666666667</v>
      </c>
      <c r="P79">
        <v>68.581273871040224</v>
      </c>
      <c r="Q79">
        <v>5.5430674264007598</v>
      </c>
      <c r="R79">
        <v>10.763273191593353</v>
      </c>
      <c r="S79">
        <v>6.7010968210361064</v>
      </c>
      <c r="T79">
        <v>0</v>
      </c>
      <c r="U79">
        <v>241.16148739873989</v>
      </c>
      <c r="V79">
        <v>3.6169090909090906</v>
      </c>
      <c r="W79">
        <v>7.7118852459016409</v>
      </c>
      <c r="X79">
        <v>37.471502623577351</v>
      </c>
      <c r="Y79">
        <v>0</v>
      </c>
      <c r="Z79">
        <v>4.9939956000000008</v>
      </c>
      <c r="AA79">
        <v>10.83564</v>
      </c>
      <c r="AB79">
        <v>10.035570480000001</v>
      </c>
      <c r="AC79">
        <v>7.3819532319999999</v>
      </c>
      <c r="AD79">
        <v>9.2822125759999992</v>
      </c>
      <c r="AE79">
        <v>13.230809199999999</v>
      </c>
      <c r="AF79">
        <v>0</v>
      </c>
      <c r="AG79">
        <v>0</v>
      </c>
      <c r="AH79">
        <v>35.6477316</v>
      </c>
      <c r="AI79">
        <v>2.9100779999999999</v>
      </c>
      <c r="AJ79">
        <v>0</v>
      </c>
      <c r="AK79">
        <v>12.891999999999999</v>
      </c>
      <c r="AL79">
        <v>20.361900000000002</v>
      </c>
      <c r="AM79">
        <v>3.9974765714285714</v>
      </c>
      <c r="AN79">
        <v>0</v>
      </c>
      <c r="AO79">
        <v>5.7500520000000011</v>
      </c>
      <c r="AP79">
        <v>2.4077676000000001</v>
      </c>
      <c r="AQ79">
        <v>0</v>
      </c>
      <c r="AR79">
        <v>2.80416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25.252908123623808</v>
      </c>
      <c r="BB79">
        <f t="shared" si="1"/>
        <v>696.25874358947226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51.791886138756666</v>
      </c>
      <c r="L80">
        <v>65.25283483579247</v>
      </c>
      <c r="M80">
        <v>0</v>
      </c>
      <c r="N80">
        <v>30.002796543253201</v>
      </c>
      <c r="O80">
        <v>50.382291666666667</v>
      </c>
      <c r="P80">
        <v>68.581273871040224</v>
      </c>
      <c r="Q80">
        <v>5.5430674264007598</v>
      </c>
      <c r="R80">
        <v>10.763273191593353</v>
      </c>
      <c r="S80">
        <v>6.7010968210361064</v>
      </c>
      <c r="T80">
        <v>0</v>
      </c>
      <c r="U80">
        <v>241.16148739873989</v>
      </c>
      <c r="V80">
        <v>3.6169090909090906</v>
      </c>
      <c r="W80">
        <v>7.7118852459016409</v>
      </c>
      <c r="X80">
        <v>37.471502623577351</v>
      </c>
      <c r="Y80">
        <v>0</v>
      </c>
      <c r="Z80">
        <v>4.9939956000000008</v>
      </c>
      <c r="AA80">
        <v>10.83564</v>
      </c>
      <c r="AB80">
        <v>10.035570480000001</v>
      </c>
      <c r="AC80">
        <v>7.3819532319999999</v>
      </c>
      <c r="AD80">
        <v>9.2822125759999992</v>
      </c>
      <c r="AE80">
        <v>13.230809199999999</v>
      </c>
      <c r="AF80">
        <v>0</v>
      </c>
      <c r="AG80">
        <v>0</v>
      </c>
      <c r="AH80">
        <v>35.6477316</v>
      </c>
      <c r="AI80">
        <v>12.416332799999999</v>
      </c>
      <c r="AJ80">
        <v>0</v>
      </c>
      <c r="AK80">
        <v>12.891999999999999</v>
      </c>
      <c r="AL80">
        <v>20.361900000000002</v>
      </c>
      <c r="AM80">
        <v>3.9974765714285714</v>
      </c>
      <c r="AN80">
        <v>0</v>
      </c>
      <c r="AO80">
        <v>5.7500520000000011</v>
      </c>
      <c r="AP80">
        <v>2.4077676000000001</v>
      </c>
      <c r="AQ80">
        <v>0</v>
      </c>
      <c r="AR80">
        <v>2.80416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25.585627041623813</v>
      </c>
      <c r="BB80">
        <f t="shared" si="1"/>
        <v>705.43227947147216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51.791886138756666</v>
      </c>
      <c r="L81">
        <v>65.25283483579247</v>
      </c>
      <c r="M81">
        <v>0</v>
      </c>
      <c r="N81">
        <v>30.002796543253201</v>
      </c>
      <c r="O81">
        <v>50.382291666666667</v>
      </c>
      <c r="P81">
        <v>68.581273871040224</v>
      </c>
      <c r="Q81">
        <v>5.5430674264007598</v>
      </c>
      <c r="R81">
        <v>10.763273191593353</v>
      </c>
      <c r="S81">
        <v>6.7010968210361064</v>
      </c>
      <c r="T81">
        <v>0</v>
      </c>
      <c r="U81">
        <v>241.16148739873989</v>
      </c>
      <c r="V81">
        <v>3.6169090909090906</v>
      </c>
      <c r="W81">
        <v>8.0205305318450435</v>
      </c>
      <c r="X81">
        <v>37.471502623577351</v>
      </c>
      <c r="Y81">
        <v>0</v>
      </c>
      <c r="Z81">
        <v>4.9939956000000008</v>
      </c>
      <c r="AA81">
        <v>10.83564</v>
      </c>
      <c r="AB81">
        <v>10.035570480000001</v>
      </c>
      <c r="AC81">
        <v>7.3819532319999999</v>
      </c>
      <c r="AD81">
        <v>9.2822125759999992</v>
      </c>
      <c r="AE81">
        <v>13.230809199999999</v>
      </c>
      <c r="AF81">
        <v>0</v>
      </c>
      <c r="AG81">
        <v>0</v>
      </c>
      <c r="AH81">
        <v>35.6477316</v>
      </c>
      <c r="AI81">
        <v>12.416332799999999</v>
      </c>
      <c r="AJ81">
        <v>0</v>
      </c>
      <c r="AK81">
        <v>12.891999999999999</v>
      </c>
      <c r="AL81">
        <v>20.361900000000002</v>
      </c>
      <c r="AM81">
        <v>3.9974765714285714</v>
      </c>
      <c r="AN81">
        <v>0</v>
      </c>
      <c r="AO81">
        <v>5.7500520000000011</v>
      </c>
      <c r="AP81">
        <v>2.4077676000000001</v>
      </c>
      <c r="AQ81">
        <v>0</v>
      </c>
      <c r="AR81">
        <v>2.80416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25.596429626631828</v>
      </c>
      <c r="BB81">
        <f t="shared" si="1"/>
        <v>705.73012217240762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51.791886138756666</v>
      </c>
      <c r="L82">
        <v>65.25283483579247</v>
      </c>
      <c r="M82">
        <v>0</v>
      </c>
      <c r="N82">
        <v>30.002796543253201</v>
      </c>
      <c r="O82">
        <v>50.382291666666667</v>
      </c>
      <c r="P82">
        <v>68.581273871040224</v>
      </c>
      <c r="Q82">
        <v>5.5430674264007598</v>
      </c>
      <c r="R82">
        <v>10.763273191593353</v>
      </c>
      <c r="S82">
        <v>6.7010968210361064</v>
      </c>
      <c r="T82">
        <v>0</v>
      </c>
      <c r="U82">
        <v>241.16148739873989</v>
      </c>
      <c r="V82">
        <v>3.6169090909090906</v>
      </c>
      <c r="W82">
        <v>8.0205305318450435</v>
      </c>
      <c r="X82">
        <v>37.471502623577351</v>
      </c>
      <c r="Y82">
        <v>0</v>
      </c>
      <c r="Z82">
        <v>4.9939956000000008</v>
      </c>
      <c r="AA82">
        <v>10.83564</v>
      </c>
      <c r="AB82">
        <v>10.035570480000001</v>
      </c>
      <c r="AC82">
        <v>7.3819532319999999</v>
      </c>
      <c r="AD82">
        <v>9.2822125759999992</v>
      </c>
      <c r="AE82">
        <v>13.230809199999999</v>
      </c>
      <c r="AF82">
        <v>0</v>
      </c>
      <c r="AG82">
        <v>0</v>
      </c>
      <c r="AH82">
        <v>35.6477316</v>
      </c>
      <c r="AI82">
        <v>12.416332799999999</v>
      </c>
      <c r="AJ82">
        <v>0</v>
      </c>
      <c r="AK82">
        <v>12.891999999999999</v>
      </c>
      <c r="AL82">
        <v>20.361900000000002</v>
      </c>
      <c r="AM82">
        <v>3.9974765714285714</v>
      </c>
      <c r="AN82">
        <v>0</v>
      </c>
      <c r="AO82">
        <v>5.7500520000000011</v>
      </c>
      <c r="AP82">
        <v>2.4077676000000001</v>
      </c>
      <c r="AQ82">
        <v>0</v>
      </c>
      <c r="AR82">
        <v>2.80416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25.596429626631828</v>
      </c>
      <c r="BB82">
        <f t="shared" si="1"/>
        <v>705.73012217240762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51.791886138756666</v>
      </c>
      <c r="L83">
        <v>65.25283483579247</v>
      </c>
      <c r="M83">
        <v>0</v>
      </c>
      <c r="N83">
        <v>30.002796543253201</v>
      </c>
      <c r="O83">
        <v>50.382291666666667</v>
      </c>
      <c r="P83">
        <v>68.581273871040224</v>
      </c>
      <c r="Q83">
        <v>5.5430674264007598</v>
      </c>
      <c r="R83">
        <v>10.763273191593353</v>
      </c>
      <c r="S83">
        <v>6.7010968210361064</v>
      </c>
      <c r="T83">
        <v>0</v>
      </c>
      <c r="U83">
        <v>241.16148739873989</v>
      </c>
      <c r="V83">
        <v>3.6169090909090906</v>
      </c>
      <c r="W83">
        <v>8.0205305318450435</v>
      </c>
      <c r="X83">
        <v>37.471502623577351</v>
      </c>
      <c r="Y83">
        <v>0</v>
      </c>
      <c r="Z83">
        <v>4.9939956000000008</v>
      </c>
      <c r="AA83">
        <v>10.83564</v>
      </c>
      <c r="AB83">
        <v>10.035570480000001</v>
      </c>
      <c r="AC83">
        <v>7.3819532319999999</v>
      </c>
      <c r="AD83">
        <v>9.2822125759999992</v>
      </c>
      <c r="AE83">
        <v>13.230809199999999</v>
      </c>
      <c r="AF83">
        <v>0</v>
      </c>
      <c r="AG83">
        <v>0</v>
      </c>
      <c r="AH83">
        <v>35.6477316</v>
      </c>
      <c r="AI83">
        <v>12.416332799999999</v>
      </c>
      <c r="AJ83">
        <v>0</v>
      </c>
      <c r="AK83">
        <v>12.891999999999999</v>
      </c>
      <c r="AL83">
        <v>20.361900000000002</v>
      </c>
      <c r="AM83">
        <v>3.9974765714285714</v>
      </c>
      <c r="AN83">
        <v>0</v>
      </c>
      <c r="AO83">
        <v>5.7500520000000011</v>
      </c>
      <c r="AP83">
        <v>2.4077676000000001</v>
      </c>
      <c r="AQ83">
        <v>0</v>
      </c>
      <c r="AR83">
        <v>2.80416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25.596429626631828</v>
      </c>
      <c r="BB83">
        <f t="shared" si="1"/>
        <v>705.73012217240762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51.791886138756666</v>
      </c>
      <c r="L84">
        <v>65.25283483579247</v>
      </c>
      <c r="M84">
        <v>0</v>
      </c>
      <c r="N84">
        <v>30.002796543253201</v>
      </c>
      <c r="O84">
        <v>50.382291666666667</v>
      </c>
      <c r="P84">
        <v>68.581273871040224</v>
      </c>
      <c r="Q84">
        <v>5.5430674264007598</v>
      </c>
      <c r="R84">
        <v>10.763273191593353</v>
      </c>
      <c r="S84">
        <v>6.7010968210361064</v>
      </c>
      <c r="T84">
        <v>0</v>
      </c>
      <c r="U84">
        <v>241.16148739873989</v>
      </c>
      <c r="V84">
        <v>3.6169090909090906</v>
      </c>
      <c r="W84">
        <v>8.0205305318450435</v>
      </c>
      <c r="X84">
        <v>37.471502623577351</v>
      </c>
      <c r="Y84">
        <v>0</v>
      </c>
      <c r="Z84">
        <v>4.9939956000000008</v>
      </c>
      <c r="AA84">
        <v>10.83564</v>
      </c>
      <c r="AB84">
        <v>10.035570480000001</v>
      </c>
      <c r="AC84">
        <v>7.3819532319999999</v>
      </c>
      <c r="AD84">
        <v>9.2822125759999992</v>
      </c>
      <c r="AE84">
        <v>13.230809199999999</v>
      </c>
      <c r="AF84">
        <v>0</v>
      </c>
      <c r="AG84">
        <v>0</v>
      </c>
      <c r="AH84">
        <v>35.6477316</v>
      </c>
      <c r="AI84">
        <v>12.416332799999999</v>
      </c>
      <c r="AJ84">
        <v>0</v>
      </c>
      <c r="AK84">
        <v>12.891999999999999</v>
      </c>
      <c r="AL84">
        <v>14.755000000000004</v>
      </c>
      <c r="AM84">
        <v>3.9974765714285714</v>
      </c>
      <c r="AN84">
        <v>0</v>
      </c>
      <c r="AO84">
        <v>5.7500520000000011</v>
      </c>
      <c r="AP84">
        <v>2.4077676000000001</v>
      </c>
      <c r="AQ84">
        <v>0</v>
      </c>
      <c r="AR84">
        <v>2.80416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25.400188126631829</v>
      </c>
      <c r="BB84">
        <f t="shared" si="1"/>
        <v>700.31946367240755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51.791886138756666</v>
      </c>
      <c r="L85">
        <v>65.25283483579247</v>
      </c>
      <c r="M85">
        <v>0</v>
      </c>
      <c r="N85">
        <v>30.002796543253201</v>
      </c>
      <c r="O85">
        <v>50.382291666666667</v>
      </c>
      <c r="P85">
        <v>69.039731312755663</v>
      </c>
      <c r="Q85">
        <v>5.5430674264007598</v>
      </c>
      <c r="R85">
        <v>10.763273191593353</v>
      </c>
      <c r="S85">
        <v>6.7010968210361064</v>
      </c>
      <c r="T85">
        <v>0</v>
      </c>
      <c r="U85">
        <v>241.16148739873989</v>
      </c>
      <c r="V85">
        <v>3.6169090909090906</v>
      </c>
      <c r="W85">
        <v>8.0205305318450435</v>
      </c>
      <c r="X85">
        <v>37.471502623577351</v>
      </c>
      <c r="Y85">
        <v>0</v>
      </c>
      <c r="Z85">
        <v>4.9939956000000008</v>
      </c>
      <c r="AA85">
        <v>10.83564</v>
      </c>
      <c r="AB85">
        <v>10.035570480000001</v>
      </c>
      <c r="AC85">
        <v>7.3819532319999999</v>
      </c>
      <c r="AD85">
        <v>9.2822125759999992</v>
      </c>
      <c r="AE85">
        <v>13.230809199999999</v>
      </c>
      <c r="AF85">
        <v>0</v>
      </c>
      <c r="AG85">
        <v>0</v>
      </c>
      <c r="AH85">
        <v>35.6477316</v>
      </c>
      <c r="AI85">
        <v>12.416332799999999</v>
      </c>
      <c r="AJ85">
        <v>0</v>
      </c>
      <c r="AK85">
        <v>12.891999999999999</v>
      </c>
      <c r="AL85">
        <v>9.1481000000000012</v>
      </c>
      <c r="AM85">
        <v>3.9974765714285714</v>
      </c>
      <c r="AN85">
        <v>0</v>
      </c>
      <c r="AO85">
        <v>5.7500520000000011</v>
      </c>
      <c r="AP85">
        <v>2.4077676000000001</v>
      </c>
      <c r="AQ85">
        <v>0</v>
      </c>
      <c r="AR85">
        <v>2.80416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25.219992884879137</v>
      </c>
      <c r="BB85">
        <f t="shared" si="1"/>
        <v>695.35121635587564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51.791886138756666</v>
      </c>
      <c r="L86">
        <v>65.25283483579247</v>
      </c>
      <c r="M86">
        <v>0</v>
      </c>
      <c r="N86">
        <v>30.002796543253201</v>
      </c>
      <c r="O86">
        <v>50.382291666666667</v>
      </c>
      <c r="P86">
        <v>69.039731312755663</v>
      </c>
      <c r="Q86">
        <v>5.5430674264007598</v>
      </c>
      <c r="R86">
        <v>10.763273191593353</v>
      </c>
      <c r="S86">
        <v>6.7010968210361064</v>
      </c>
      <c r="T86">
        <v>0</v>
      </c>
      <c r="U86">
        <v>241.16148739873989</v>
      </c>
      <c r="V86">
        <v>3.6169090909090906</v>
      </c>
      <c r="W86">
        <v>8.0205305318450435</v>
      </c>
      <c r="X86">
        <v>37.471502623577351</v>
      </c>
      <c r="Y86">
        <v>0</v>
      </c>
      <c r="Z86">
        <v>4.9939956000000008</v>
      </c>
      <c r="AA86">
        <v>10.83564</v>
      </c>
      <c r="AB86">
        <v>10.035570480000001</v>
      </c>
      <c r="AC86">
        <v>7.3819532319999999</v>
      </c>
      <c r="AD86">
        <v>9.2822125759999992</v>
      </c>
      <c r="AE86">
        <v>13.230809199999999</v>
      </c>
      <c r="AF86">
        <v>0</v>
      </c>
      <c r="AG86">
        <v>0</v>
      </c>
      <c r="AH86">
        <v>35.6477316</v>
      </c>
      <c r="AI86">
        <v>3.8801039999999993</v>
      </c>
      <c r="AJ86">
        <v>0</v>
      </c>
      <c r="AK86">
        <v>12.891999999999999</v>
      </c>
      <c r="AL86">
        <v>9.1481000000000012</v>
      </c>
      <c r="AM86">
        <v>3.9974765714285714</v>
      </c>
      <c r="AN86">
        <v>0</v>
      </c>
      <c r="AO86">
        <v>5.7500520000000011</v>
      </c>
      <c r="AP86">
        <v>2.4077676000000001</v>
      </c>
      <c r="AQ86">
        <v>0</v>
      </c>
      <c r="AR86">
        <v>2.80416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24.921224876879133</v>
      </c>
      <c r="BB86">
        <f t="shared" si="1"/>
        <v>687.11375556387566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51.791886138756666</v>
      </c>
      <c r="L87">
        <v>19.004820694247613</v>
      </c>
      <c r="M87">
        <v>0</v>
      </c>
      <c r="N87">
        <v>30.002796543253201</v>
      </c>
      <c r="O87">
        <v>50.382291666666667</v>
      </c>
      <c r="P87">
        <v>69.039731312755663</v>
      </c>
      <c r="Q87">
        <v>5.5430674264007598</v>
      </c>
      <c r="R87">
        <v>10.763273191593353</v>
      </c>
      <c r="S87">
        <v>6.7010968210361064</v>
      </c>
      <c r="T87">
        <v>0</v>
      </c>
      <c r="U87">
        <v>241.16148739873989</v>
      </c>
      <c r="V87">
        <v>3.6169090909090906</v>
      </c>
      <c r="W87">
        <v>8.0205305318450435</v>
      </c>
      <c r="X87">
        <v>37.471502623577351</v>
      </c>
      <c r="Y87">
        <v>0</v>
      </c>
      <c r="Z87">
        <v>0.83819999999999983</v>
      </c>
      <c r="AA87">
        <v>10.83564</v>
      </c>
      <c r="AB87">
        <v>10.035570480000001</v>
      </c>
      <c r="AC87">
        <v>7.3819532319999999</v>
      </c>
      <c r="AD87">
        <v>9.2822125759999992</v>
      </c>
      <c r="AE87">
        <v>12.556885224</v>
      </c>
      <c r="AF87">
        <v>0</v>
      </c>
      <c r="AG87">
        <v>0</v>
      </c>
      <c r="AH87">
        <v>32.472630000000002</v>
      </c>
      <c r="AI87">
        <v>3.5567619999999995</v>
      </c>
      <c r="AJ87">
        <v>0</v>
      </c>
      <c r="AK87">
        <v>12.891999999999999</v>
      </c>
      <c r="AL87">
        <v>8.8530000000000015</v>
      </c>
      <c r="AM87">
        <v>3.9974765714285714</v>
      </c>
      <c r="AN87">
        <v>0</v>
      </c>
      <c r="AO87">
        <v>5.7500520000000011</v>
      </c>
      <c r="AP87">
        <v>2.4077676000000001</v>
      </c>
      <c r="AQ87">
        <v>0</v>
      </c>
      <c r="AR87">
        <v>3.9258239999999995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23.039988243972683</v>
      </c>
      <c r="BB87">
        <f t="shared" si="1"/>
        <v>635.24537887923759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51.791886138756666</v>
      </c>
      <c r="L88">
        <v>19.004820694247613</v>
      </c>
      <c r="M88">
        <v>0</v>
      </c>
      <c r="N88">
        <v>30.002796543253201</v>
      </c>
      <c r="O88">
        <v>50.382291666666667</v>
      </c>
      <c r="P88">
        <v>69.039731312755663</v>
      </c>
      <c r="Q88">
        <v>5.5430674264007598</v>
      </c>
      <c r="R88">
        <v>10.763273191593353</v>
      </c>
      <c r="S88">
        <v>6.7010968210361064</v>
      </c>
      <c r="T88">
        <v>0</v>
      </c>
      <c r="U88">
        <v>241.16148739873989</v>
      </c>
      <c r="V88">
        <v>3.6169090909090906</v>
      </c>
      <c r="W88">
        <v>8.0205305318450435</v>
      </c>
      <c r="X88">
        <v>37.471502623577351</v>
      </c>
      <c r="Y88">
        <v>0</v>
      </c>
      <c r="Z88">
        <v>0.83819999999999983</v>
      </c>
      <c r="AA88">
        <v>10.83564</v>
      </c>
      <c r="AB88">
        <v>10.035570480000001</v>
      </c>
      <c r="AC88">
        <v>7.3819532319999999</v>
      </c>
      <c r="AD88">
        <v>9.2822125759999992</v>
      </c>
      <c r="AE88">
        <v>12.556885224</v>
      </c>
      <c r="AF88">
        <v>0</v>
      </c>
      <c r="AG88">
        <v>0</v>
      </c>
      <c r="AH88">
        <v>32.472630000000002</v>
      </c>
      <c r="AI88">
        <v>3.5567619999999995</v>
      </c>
      <c r="AJ88">
        <v>0</v>
      </c>
      <c r="AK88">
        <v>12.891999999999999</v>
      </c>
      <c r="AL88">
        <v>8.8530000000000015</v>
      </c>
      <c r="AM88">
        <v>3.9974765714285714</v>
      </c>
      <c r="AN88">
        <v>0</v>
      </c>
      <c r="AO88">
        <v>5.7500520000000011</v>
      </c>
      <c r="AP88">
        <v>2.4077676000000001</v>
      </c>
      <c r="AQ88">
        <v>0</v>
      </c>
      <c r="AR88">
        <v>13.459967999999998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23.373683283972682</v>
      </c>
      <c r="BB88">
        <f t="shared" si="1"/>
        <v>644.4458278392375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51.791886138756666</v>
      </c>
      <c r="L89">
        <v>19.004820694247613</v>
      </c>
      <c r="M89">
        <v>0</v>
      </c>
      <c r="N89">
        <v>30.002796543253201</v>
      </c>
      <c r="O89">
        <v>50.382291666666667</v>
      </c>
      <c r="P89">
        <v>69.039731312755663</v>
      </c>
      <c r="Q89">
        <v>5.5430674264007598</v>
      </c>
      <c r="R89">
        <v>10.763273191593353</v>
      </c>
      <c r="S89">
        <v>6.7010968210361064</v>
      </c>
      <c r="T89">
        <v>0</v>
      </c>
      <c r="U89">
        <v>241.16148739873989</v>
      </c>
      <c r="V89">
        <v>3.6169090909090906</v>
      </c>
      <c r="W89">
        <v>8.0205305318450435</v>
      </c>
      <c r="X89">
        <v>37.471502623577351</v>
      </c>
      <c r="Y89">
        <v>0</v>
      </c>
      <c r="Z89">
        <v>0.83819999999999983</v>
      </c>
      <c r="AA89">
        <v>10.83564</v>
      </c>
      <c r="AB89">
        <v>10.035570480000001</v>
      </c>
      <c r="AC89">
        <v>7.3819532319999999</v>
      </c>
      <c r="AD89">
        <v>9.2822125759999992</v>
      </c>
      <c r="AE89">
        <v>12.556885224</v>
      </c>
      <c r="AF89">
        <v>0</v>
      </c>
      <c r="AG89">
        <v>0</v>
      </c>
      <c r="AH89">
        <v>32.472630000000002</v>
      </c>
      <c r="AI89">
        <v>3.5567619999999995</v>
      </c>
      <c r="AJ89">
        <v>0</v>
      </c>
      <c r="AK89">
        <v>12.891999999999999</v>
      </c>
      <c r="AL89">
        <v>8.8530000000000015</v>
      </c>
      <c r="AM89">
        <v>3.9974765714285714</v>
      </c>
      <c r="AN89">
        <v>0</v>
      </c>
      <c r="AO89">
        <v>5.4513479999999994</v>
      </c>
      <c r="AP89">
        <v>2.4077676000000001</v>
      </c>
      <c r="AQ89">
        <v>0</v>
      </c>
      <c r="AR89">
        <v>13.459967999999998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23.363228643972683</v>
      </c>
      <c r="BB89">
        <f t="shared" si="1"/>
        <v>644.1575784792376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51.791886138756666</v>
      </c>
      <c r="L90">
        <v>19.004820694247613</v>
      </c>
      <c r="M90">
        <v>0</v>
      </c>
      <c r="N90">
        <v>30.002796543253201</v>
      </c>
      <c r="O90">
        <v>50.382291666666667</v>
      </c>
      <c r="P90">
        <v>69.039731312755663</v>
      </c>
      <c r="Q90">
        <v>5.5430674264007598</v>
      </c>
      <c r="R90">
        <v>10.763273191593353</v>
      </c>
      <c r="S90">
        <v>6.7010968210361064</v>
      </c>
      <c r="T90">
        <v>0</v>
      </c>
      <c r="U90">
        <v>241.16148739873989</v>
      </c>
      <c r="V90">
        <v>3.6169090909090906</v>
      </c>
      <c r="W90">
        <v>8.0205305318450435</v>
      </c>
      <c r="X90">
        <v>37.471502623577351</v>
      </c>
      <c r="Y90">
        <v>0</v>
      </c>
      <c r="Z90">
        <v>0.83819999999999983</v>
      </c>
      <c r="AA90">
        <v>10.83564</v>
      </c>
      <c r="AB90">
        <v>10.035570480000001</v>
      </c>
      <c r="AC90">
        <v>7.3819532319999999</v>
      </c>
      <c r="AD90">
        <v>9.2822125759999992</v>
      </c>
      <c r="AE90">
        <v>12.556885224</v>
      </c>
      <c r="AF90">
        <v>0</v>
      </c>
      <c r="AG90">
        <v>0</v>
      </c>
      <c r="AH90">
        <v>32.472630000000002</v>
      </c>
      <c r="AI90">
        <v>3.5567619999999995</v>
      </c>
      <c r="AJ90">
        <v>0</v>
      </c>
      <c r="AK90">
        <v>12.891999999999999</v>
      </c>
      <c r="AL90">
        <v>8.8530000000000015</v>
      </c>
      <c r="AM90">
        <v>3.9974765714285714</v>
      </c>
      <c r="AN90">
        <v>0</v>
      </c>
      <c r="AO90">
        <v>5.4513479999999994</v>
      </c>
      <c r="AP90">
        <v>2.4077676000000001</v>
      </c>
      <c r="AQ90">
        <v>0</v>
      </c>
      <c r="AR90">
        <v>2.80416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22.990275363972682</v>
      </c>
      <c r="BB90">
        <f t="shared" si="1"/>
        <v>633.87472375923755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51.791886138756666</v>
      </c>
      <c r="L91">
        <v>18.341717655504844</v>
      </c>
      <c r="M91">
        <v>0</v>
      </c>
      <c r="N91">
        <v>30.002796543253201</v>
      </c>
      <c r="O91">
        <v>50.382291666666667</v>
      </c>
      <c r="P91">
        <v>69.038400654615785</v>
      </c>
      <c r="Q91">
        <v>5.5430674264007598</v>
      </c>
      <c r="R91">
        <v>10.763273191593353</v>
      </c>
      <c r="S91">
        <v>6.7010968210361064</v>
      </c>
      <c r="T91">
        <v>0</v>
      </c>
      <c r="U91">
        <v>241.16148739873989</v>
      </c>
      <c r="V91">
        <v>3.6169090909090906</v>
      </c>
      <c r="W91">
        <v>8.0205305318450435</v>
      </c>
      <c r="X91">
        <v>37.471502623577351</v>
      </c>
      <c r="Y91">
        <v>0</v>
      </c>
      <c r="Z91">
        <v>4.9939956000000008</v>
      </c>
      <c r="AA91">
        <v>10.83564</v>
      </c>
      <c r="AB91">
        <v>10.035570480000001</v>
      </c>
      <c r="AC91">
        <v>7.3819532319999999</v>
      </c>
      <c r="AD91">
        <v>9.2822125759999992</v>
      </c>
      <c r="AE91">
        <v>13.230809199999999</v>
      </c>
      <c r="AF91">
        <v>0</v>
      </c>
      <c r="AG91">
        <v>0</v>
      </c>
      <c r="AH91">
        <v>35.6477316</v>
      </c>
      <c r="AI91">
        <v>3.5567619999999995</v>
      </c>
      <c r="AJ91">
        <v>0</v>
      </c>
      <c r="AK91">
        <v>12.891999999999999</v>
      </c>
      <c r="AL91">
        <v>8.8530000000000015</v>
      </c>
      <c r="AM91">
        <v>3.9974765714285714</v>
      </c>
      <c r="AN91">
        <v>0</v>
      </c>
      <c r="AO91">
        <v>5.6006999999999998</v>
      </c>
      <c r="AP91">
        <v>2.4077676000000001</v>
      </c>
      <c r="AQ91">
        <v>0</v>
      </c>
      <c r="AR91">
        <v>2.80416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23.252416114794514</v>
      </c>
      <c r="BB91">
        <f t="shared" si="1"/>
        <v>641.10232248753289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51.791886138756666</v>
      </c>
      <c r="L92">
        <v>18.341717655504844</v>
      </c>
      <c r="M92">
        <v>0</v>
      </c>
      <c r="N92">
        <v>30.002796543253201</v>
      </c>
      <c r="O92">
        <v>50.382291666666667</v>
      </c>
      <c r="P92">
        <v>69.038400654615785</v>
      </c>
      <c r="Q92">
        <v>5.5430674264007598</v>
      </c>
      <c r="R92">
        <v>10.763273191593353</v>
      </c>
      <c r="S92">
        <v>6.7010968210361064</v>
      </c>
      <c r="T92">
        <v>0</v>
      </c>
      <c r="U92">
        <v>241.16148739873989</v>
      </c>
      <c r="V92">
        <v>3.6169090909090906</v>
      </c>
      <c r="W92">
        <v>8.0205305318450435</v>
      </c>
      <c r="X92">
        <v>37.471502623577351</v>
      </c>
      <c r="Y92">
        <v>0</v>
      </c>
      <c r="Z92">
        <v>4.9939956000000008</v>
      </c>
      <c r="AA92">
        <v>10.83564</v>
      </c>
      <c r="AB92">
        <v>10.035570480000001</v>
      </c>
      <c r="AC92">
        <v>7.3819532319999999</v>
      </c>
      <c r="AD92">
        <v>9.2822125759999992</v>
      </c>
      <c r="AE92">
        <v>13.230809199999999</v>
      </c>
      <c r="AF92">
        <v>0</v>
      </c>
      <c r="AG92">
        <v>0</v>
      </c>
      <c r="AH92">
        <v>35.6477316</v>
      </c>
      <c r="AI92">
        <v>3.5567619999999995</v>
      </c>
      <c r="AJ92">
        <v>0</v>
      </c>
      <c r="AK92">
        <v>12.891999999999999</v>
      </c>
      <c r="AL92">
        <v>8.8530000000000015</v>
      </c>
      <c r="AM92">
        <v>3.9974765714285714</v>
      </c>
      <c r="AN92">
        <v>0</v>
      </c>
      <c r="AO92">
        <v>5.6006999999999998</v>
      </c>
      <c r="AP92">
        <v>2.4077676000000001</v>
      </c>
      <c r="AQ92">
        <v>0</v>
      </c>
      <c r="AR92">
        <v>2.80416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23.252416114794514</v>
      </c>
      <c r="BB92">
        <f t="shared" si="1"/>
        <v>641.10232248753289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51.791886138756666</v>
      </c>
      <c r="L93">
        <v>18.341717655504844</v>
      </c>
      <c r="M93">
        <v>0</v>
      </c>
      <c r="N93">
        <v>30.002796543253201</v>
      </c>
      <c r="O93">
        <v>50.382291666666667</v>
      </c>
      <c r="P93">
        <v>69.038400654615785</v>
      </c>
      <c r="Q93">
        <v>5.5430674264007598</v>
      </c>
      <c r="R93">
        <v>10.763273191593353</v>
      </c>
      <c r="S93">
        <v>6.7010968210361064</v>
      </c>
      <c r="T93">
        <v>0</v>
      </c>
      <c r="U93">
        <v>241.16148739873989</v>
      </c>
      <c r="V93">
        <v>3.6169090909090906</v>
      </c>
      <c r="W93">
        <v>8.0205305318450435</v>
      </c>
      <c r="X93">
        <v>37.471502623577351</v>
      </c>
      <c r="Y93">
        <v>0</v>
      </c>
      <c r="Z93">
        <v>4.9939956000000008</v>
      </c>
      <c r="AA93">
        <v>10.83564</v>
      </c>
      <c r="AB93">
        <v>10.035570480000001</v>
      </c>
      <c r="AC93">
        <v>7.3819532319999999</v>
      </c>
      <c r="AD93">
        <v>9.2822125759999992</v>
      </c>
      <c r="AE93">
        <v>13.230809199999999</v>
      </c>
      <c r="AF93">
        <v>0</v>
      </c>
      <c r="AG93">
        <v>0</v>
      </c>
      <c r="AH93">
        <v>35.6477316</v>
      </c>
      <c r="AI93">
        <v>3.5567619999999995</v>
      </c>
      <c r="AJ93">
        <v>0</v>
      </c>
      <c r="AK93">
        <v>12.891999999999999</v>
      </c>
      <c r="AL93">
        <v>8.8530000000000015</v>
      </c>
      <c r="AM93">
        <v>3.9974765714285714</v>
      </c>
      <c r="AN93">
        <v>0</v>
      </c>
      <c r="AO93">
        <v>5.6006999999999998</v>
      </c>
      <c r="AP93">
        <v>2.4077676000000001</v>
      </c>
      <c r="AQ93">
        <v>0</v>
      </c>
      <c r="AR93">
        <v>2.80416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23.252416114794514</v>
      </c>
      <c r="BB93">
        <f t="shared" si="1"/>
        <v>641.10232248753289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51.791886138756666</v>
      </c>
      <c r="L94">
        <v>18.341717655504844</v>
      </c>
      <c r="M94">
        <v>0</v>
      </c>
      <c r="N94">
        <v>30.002796543253201</v>
      </c>
      <c r="O94">
        <v>50.382291666666667</v>
      </c>
      <c r="P94">
        <v>69.038400654615785</v>
      </c>
      <c r="Q94">
        <v>5.5430674264007598</v>
      </c>
      <c r="R94">
        <v>10.763273191593353</v>
      </c>
      <c r="S94">
        <v>6.7010968210361064</v>
      </c>
      <c r="T94">
        <v>0</v>
      </c>
      <c r="U94">
        <v>241.16148739873989</v>
      </c>
      <c r="V94">
        <v>3.6169090909090906</v>
      </c>
      <c r="W94">
        <v>8.0205305318450435</v>
      </c>
      <c r="X94">
        <v>37.471502623577351</v>
      </c>
      <c r="Y94">
        <v>0</v>
      </c>
      <c r="Z94">
        <v>4.9939956000000008</v>
      </c>
      <c r="AA94">
        <v>10.83564</v>
      </c>
      <c r="AB94">
        <v>10.035570480000001</v>
      </c>
      <c r="AC94">
        <v>7.3819532319999999</v>
      </c>
      <c r="AD94">
        <v>9.2822125759999992</v>
      </c>
      <c r="AE94">
        <v>13.230809199999999</v>
      </c>
      <c r="AF94">
        <v>0</v>
      </c>
      <c r="AG94">
        <v>0</v>
      </c>
      <c r="AH94">
        <v>35.6477316</v>
      </c>
      <c r="AI94">
        <v>3.5567619999999995</v>
      </c>
      <c r="AJ94">
        <v>0</v>
      </c>
      <c r="AK94">
        <v>12.891999999999999</v>
      </c>
      <c r="AL94">
        <v>8.8530000000000015</v>
      </c>
      <c r="AM94">
        <v>3.9974765714285714</v>
      </c>
      <c r="AN94">
        <v>0</v>
      </c>
      <c r="AO94">
        <v>5.6006999999999998</v>
      </c>
      <c r="AP94">
        <v>2.4077676000000001</v>
      </c>
      <c r="AQ94">
        <v>0</v>
      </c>
      <c r="AR94">
        <v>2.80416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23.252416114794514</v>
      </c>
      <c r="BB94">
        <f t="shared" si="1"/>
        <v>641.10232248753289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51.791886138756666</v>
      </c>
      <c r="L95">
        <v>18.341717655504844</v>
      </c>
      <c r="M95">
        <v>0</v>
      </c>
      <c r="N95">
        <v>30.002796543253201</v>
      </c>
      <c r="O95">
        <v>50.382291666666667</v>
      </c>
      <c r="P95">
        <v>69.038400654615785</v>
      </c>
      <c r="Q95">
        <v>5.5430674264007598</v>
      </c>
      <c r="R95">
        <v>10.763273191593353</v>
      </c>
      <c r="S95">
        <v>6.7010968210361064</v>
      </c>
      <c r="T95">
        <v>0</v>
      </c>
      <c r="U95">
        <v>241.16148739873989</v>
      </c>
      <c r="V95">
        <v>3.6169090909090906</v>
      </c>
      <c r="W95">
        <v>8.0205305318450435</v>
      </c>
      <c r="X95">
        <v>37.471502623577351</v>
      </c>
      <c r="Y95">
        <v>0</v>
      </c>
      <c r="Z95">
        <v>3.329330399999999</v>
      </c>
      <c r="AA95">
        <v>10.83564</v>
      </c>
      <c r="AB95">
        <v>10.035570480000001</v>
      </c>
      <c r="AC95">
        <v>4.9163427199999994</v>
      </c>
      <c r="AD95">
        <v>9.2822125759999992</v>
      </c>
      <c r="AE95">
        <v>12.556885224</v>
      </c>
      <c r="AF95">
        <v>0</v>
      </c>
      <c r="AG95">
        <v>0</v>
      </c>
      <c r="AH95">
        <v>35.6477316</v>
      </c>
      <c r="AI95">
        <v>3.5567619999999995</v>
      </c>
      <c r="AJ95">
        <v>0</v>
      </c>
      <c r="AK95">
        <v>12.891999999999999</v>
      </c>
      <c r="AL95">
        <v>8.8530000000000015</v>
      </c>
      <c r="AM95">
        <v>4.0624761904761915</v>
      </c>
      <c r="AN95">
        <v>0</v>
      </c>
      <c r="AO95">
        <v>5.6006999999999998</v>
      </c>
      <c r="AP95">
        <v>2.4077676000000001</v>
      </c>
      <c r="AQ95">
        <v>0</v>
      </c>
      <c r="AR95">
        <v>2.80416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23.086544178413565</v>
      </c>
      <c r="BB95">
        <f t="shared" si="1"/>
        <v>636.52899435496158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51.791886138756666</v>
      </c>
      <c r="L96">
        <v>18.341717655504844</v>
      </c>
      <c r="M96">
        <v>0</v>
      </c>
      <c r="N96">
        <v>30.002796543253201</v>
      </c>
      <c r="O96">
        <v>50.382291666666667</v>
      </c>
      <c r="P96">
        <v>69.038400654615785</v>
      </c>
      <c r="Q96">
        <v>5.5430674264007598</v>
      </c>
      <c r="R96">
        <v>10.763273191593353</v>
      </c>
      <c r="S96">
        <v>6.7010968210361064</v>
      </c>
      <c r="T96">
        <v>0</v>
      </c>
      <c r="U96">
        <v>241.16148739873989</v>
      </c>
      <c r="V96">
        <v>3.6169090909090906</v>
      </c>
      <c r="W96">
        <v>8.0205305318450435</v>
      </c>
      <c r="X96">
        <v>37.471502623577351</v>
      </c>
      <c r="Y96">
        <v>0</v>
      </c>
      <c r="Z96">
        <v>3.329330399999999</v>
      </c>
      <c r="AA96">
        <v>10.83564</v>
      </c>
      <c r="AB96">
        <v>10.035570480000001</v>
      </c>
      <c r="AC96">
        <v>4.9163427199999994</v>
      </c>
      <c r="AD96">
        <v>9.2822125759999992</v>
      </c>
      <c r="AE96">
        <v>12.556885224</v>
      </c>
      <c r="AF96">
        <v>0</v>
      </c>
      <c r="AG96">
        <v>0</v>
      </c>
      <c r="AH96">
        <v>35.6477316</v>
      </c>
      <c r="AI96">
        <v>3.5567619999999995</v>
      </c>
      <c r="AJ96">
        <v>0</v>
      </c>
      <c r="AK96">
        <v>12.891999999999999</v>
      </c>
      <c r="AL96">
        <v>8.8530000000000015</v>
      </c>
      <c r="AM96">
        <v>4.0624761904761915</v>
      </c>
      <c r="AN96">
        <v>0</v>
      </c>
      <c r="AO96">
        <v>5.6006999999999998</v>
      </c>
      <c r="AP96">
        <v>2.4077676000000001</v>
      </c>
      <c r="AQ96">
        <v>0</v>
      </c>
      <c r="AR96">
        <v>2.80416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23.086544178413565</v>
      </c>
      <c r="BB96">
        <f t="shared" si="1"/>
        <v>636.52899435496158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24.995142941854724</v>
      </c>
      <c r="L97">
        <v>18.341717655504844</v>
      </c>
      <c r="M97">
        <v>0</v>
      </c>
      <c r="N97">
        <v>30.002796543253201</v>
      </c>
      <c r="O97">
        <v>50.382291666666667</v>
      </c>
      <c r="P97">
        <v>69.038400654615785</v>
      </c>
      <c r="Q97">
        <v>5.5430674264007598</v>
      </c>
      <c r="R97">
        <v>10.763273191593353</v>
      </c>
      <c r="S97">
        <v>6.7010968210361064</v>
      </c>
      <c r="T97">
        <v>0</v>
      </c>
      <c r="U97">
        <v>241.16148739873989</v>
      </c>
      <c r="V97">
        <v>3.6169090909090906</v>
      </c>
      <c r="W97">
        <v>8.3291757269279394</v>
      </c>
      <c r="X97">
        <v>37.471502623577351</v>
      </c>
      <c r="Y97">
        <v>0</v>
      </c>
      <c r="Z97">
        <v>3.329330399999999</v>
      </c>
      <c r="AA97">
        <v>10.83564</v>
      </c>
      <c r="AB97">
        <v>10.035570480000001</v>
      </c>
      <c r="AC97">
        <v>4.9163427199999994</v>
      </c>
      <c r="AD97">
        <v>9.2822125759999992</v>
      </c>
      <c r="AE97">
        <v>12.556885224</v>
      </c>
      <c r="AF97">
        <v>0</v>
      </c>
      <c r="AG97">
        <v>0</v>
      </c>
      <c r="AH97">
        <v>35.6477316</v>
      </c>
      <c r="AI97">
        <v>3.5567619999999995</v>
      </c>
      <c r="AJ97">
        <v>0</v>
      </c>
      <c r="AK97">
        <v>12.891999999999999</v>
      </c>
      <c r="AL97">
        <v>8.8530000000000015</v>
      </c>
      <c r="AM97">
        <v>4.0624761904761915</v>
      </c>
      <c r="AN97">
        <v>0</v>
      </c>
      <c r="AO97">
        <v>5.6006999999999998</v>
      </c>
      <c r="AP97">
        <v>2.4077676000000001</v>
      </c>
      <c r="AQ97">
        <v>0</v>
      </c>
      <c r="AR97">
        <v>2.80416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22.159460628199898</v>
      </c>
      <c r="BB97">
        <f t="shared" si="1"/>
        <v>610.96797990335619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24.995142941854724</v>
      </c>
      <c r="L98">
        <v>18.341717655504844</v>
      </c>
      <c r="M98">
        <v>0</v>
      </c>
      <c r="N98">
        <v>30.002796543253201</v>
      </c>
      <c r="O98">
        <v>50.382291666666667</v>
      </c>
      <c r="P98">
        <v>69.038400654615785</v>
      </c>
      <c r="Q98">
        <v>0.9961917117117115</v>
      </c>
      <c r="R98">
        <v>3.0034908764582706</v>
      </c>
      <c r="S98">
        <v>1.99980458671763</v>
      </c>
      <c r="T98">
        <v>0</v>
      </c>
      <c r="U98">
        <v>241.16148739873989</v>
      </c>
      <c r="V98">
        <v>3.6169090909090906</v>
      </c>
      <c r="W98">
        <v>8.3291757269279394</v>
      </c>
      <c r="X98">
        <v>37.471502623577351</v>
      </c>
      <c r="Y98">
        <v>0</v>
      </c>
      <c r="Z98">
        <v>3.329330399999999</v>
      </c>
      <c r="AA98">
        <v>10.83564</v>
      </c>
      <c r="AB98">
        <v>10.035570480000001</v>
      </c>
      <c r="AC98">
        <v>4.9163427199999994</v>
      </c>
      <c r="AD98">
        <v>9.2822125759999992</v>
      </c>
      <c r="AE98">
        <v>12.556885224</v>
      </c>
      <c r="AF98">
        <v>0</v>
      </c>
      <c r="AG98">
        <v>0</v>
      </c>
      <c r="AH98">
        <v>35.6477316</v>
      </c>
      <c r="AI98">
        <v>3.5567619999999995</v>
      </c>
      <c r="AJ98">
        <v>0</v>
      </c>
      <c r="AK98">
        <v>12.891999999999999</v>
      </c>
      <c r="AL98">
        <v>8.8530000000000015</v>
      </c>
      <c r="AM98">
        <v>4.0624761904761915</v>
      </c>
      <c r="AN98">
        <v>0</v>
      </c>
      <c r="AO98">
        <v>5.6006999999999998</v>
      </c>
      <c r="AP98">
        <v>2.4077676000000001</v>
      </c>
      <c r="AQ98">
        <v>0</v>
      </c>
      <c r="AR98">
        <v>2.80416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21.564182143866379</v>
      </c>
      <c r="BB98">
        <f t="shared" si="1"/>
        <v>594.55530812354709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0.82674885526791908</v>
      </c>
      <c r="L99">
        <f t="shared" si="2"/>
        <v>0.75858851952273487</v>
      </c>
      <c r="M99">
        <f t="shared" si="2"/>
        <v>0</v>
      </c>
      <c r="N99">
        <f t="shared" si="2"/>
        <v>0.72006711703807735</v>
      </c>
      <c r="O99">
        <f t="shared" si="2"/>
        <v>1.209175000000001</v>
      </c>
      <c r="P99">
        <f t="shared" si="2"/>
        <v>1.6533898131418867</v>
      </c>
      <c r="Q99">
        <f t="shared" si="2"/>
        <v>7.9017186808738149E-2</v>
      </c>
      <c r="R99">
        <f t="shared" si="2"/>
        <v>0.16486433062096623</v>
      </c>
      <c r="S99">
        <f t="shared" si="2"/>
        <v>0.10443326446105011</v>
      </c>
      <c r="T99">
        <f t="shared" si="2"/>
        <v>0</v>
      </c>
      <c r="U99">
        <f t="shared" si="2"/>
        <v>5.7717763207266772</v>
      </c>
      <c r="V99">
        <f t="shared" si="2"/>
        <v>6.0583227272727372E-2</v>
      </c>
      <c r="W99">
        <f t="shared" si="2"/>
        <v>0.16628288062293459</v>
      </c>
      <c r="X99">
        <f t="shared" si="2"/>
        <v>0.75332603747723381</v>
      </c>
      <c r="Y99">
        <f t="shared" si="2"/>
        <v>0</v>
      </c>
      <c r="Z99">
        <f t="shared" si="2"/>
        <v>7.3667302500000018E-2</v>
      </c>
      <c r="AA99">
        <f t="shared" si="2"/>
        <v>0.26005536000000024</v>
      </c>
      <c r="AB99">
        <f t="shared" si="2"/>
        <v>0.18314916126</v>
      </c>
      <c r="AC99">
        <f t="shared" si="2"/>
        <v>0.12334505480799987</v>
      </c>
      <c r="AD99">
        <f t="shared" si="2"/>
        <v>0.18071324385599977</v>
      </c>
      <c r="AE99">
        <f t="shared" si="2"/>
        <v>0.30338701730400003</v>
      </c>
      <c r="AF99">
        <f t="shared" si="2"/>
        <v>0</v>
      </c>
      <c r="AG99">
        <f t="shared" si="2"/>
        <v>0</v>
      </c>
      <c r="AH99">
        <f t="shared" si="2"/>
        <v>0.64222443310000032</v>
      </c>
      <c r="AI99">
        <f t="shared" si="2"/>
        <v>6.8774843399999966E-2</v>
      </c>
      <c r="AJ99">
        <f t="shared" si="2"/>
        <v>0</v>
      </c>
      <c r="AK99">
        <f t="shared" si="2"/>
        <v>0.30940800000000068</v>
      </c>
      <c r="AL99">
        <f t="shared" si="2"/>
        <v>0.26632774999999992</v>
      </c>
      <c r="AM99">
        <f t="shared" si="2"/>
        <v>9.600443733333347E-2</v>
      </c>
      <c r="AN99">
        <f t="shared" si="2"/>
        <v>0</v>
      </c>
      <c r="AO99">
        <f t="shared" si="2"/>
        <v>0.14106296399999993</v>
      </c>
      <c r="AP99">
        <f t="shared" si="2"/>
        <v>5.9673591599999992E-2</v>
      </c>
      <c r="AQ99">
        <f t="shared" si="2"/>
        <v>0</v>
      </c>
      <c r="AR99">
        <f t="shared" si="2"/>
        <v>0.10767974400000022</v>
      </c>
      <c r="AS99">
        <f t="shared" si="2"/>
        <v>2.281573541999999E-2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0.52872894152708072</v>
      </c>
      <c r="BB99">
        <f t="shared" si="1"/>
        <v>14.577812250015199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20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2.9533188374441077</v>
      </c>
      <c r="L3">
        <v>429.99873806530405</v>
      </c>
      <c r="M3">
        <v>14.113989637305698</v>
      </c>
      <c r="N3">
        <v>36.241720038603262</v>
      </c>
      <c r="O3">
        <v>0</v>
      </c>
      <c r="P3">
        <v>42.737070594361377</v>
      </c>
      <c r="Q3">
        <v>6.6931244064577404</v>
      </c>
      <c r="R3">
        <v>13.011233040078199</v>
      </c>
      <c r="S3">
        <v>8.0993164050235471</v>
      </c>
      <c r="T3">
        <v>0</v>
      </c>
      <c r="U3">
        <v>51.771623322791619</v>
      </c>
      <c r="V3">
        <v>4.3734545454545453</v>
      </c>
      <c r="W3">
        <v>9.5014150937081663</v>
      </c>
      <c r="X3">
        <v>45.25528521060221</v>
      </c>
      <c r="Y3">
        <v>0</v>
      </c>
      <c r="Z3">
        <v>4.021411679999999</v>
      </c>
      <c r="AA3">
        <v>13.088087999999999</v>
      </c>
      <c r="AB3">
        <v>12.121704816000001</v>
      </c>
      <c r="AC3">
        <v>8.9164694943999994</v>
      </c>
      <c r="AD3">
        <v>8.3893539599999993</v>
      </c>
      <c r="AE3">
        <v>15.1671353808</v>
      </c>
      <c r="AF3">
        <v>5.4449999999999994</v>
      </c>
      <c r="AG3">
        <v>5.8651569599999993</v>
      </c>
      <c r="AH3">
        <v>43.057968720000005</v>
      </c>
      <c r="AI3">
        <v>0.97639100000000012</v>
      </c>
      <c r="AJ3">
        <v>0</v>
      </c>
      <c r="AK3">
        <v>15.571999999999997</v>
      </c>
      <c r="AL3">
        <v>0</v>
      </c>
      <c r="AM3">
        <v>4.8294513828571421</v>
      </c>
      <c r="AN3">
        <v>0.82259000000000004</v>
      </c>
      <c r="AO3">
        <v>7.3963343999999998</v>
      </c>
      <c r="AP3">
        <v>3.3405917999999999</v>
      </c>
      <c r="AQ3">
        <v>19.098039999999997</v>
      </c>
      <c r="AR3">
        <v>4.7419007999999998</v>
      </c>
      <c r="AS3">
        <v>9.8637059040000015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29.661225823737503</v>
      </c>
      <c r="BB3">
        <f>SUM(B3:AZ3)-BA3</f>
        <v>817.80235767145405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2.9533188374441077</v>
      </c>
      <c r="L4">
        <v>409.99875355362053</v>
      </c>
      <c r="M4">
        <v>14.113989637305698</v>
      </c>
      <c r="N4">
        <v>36.241720038603262</v>
      </c>
      <c r="O4">
        <v>0</v>
      </c>
      <c r="P4">
        <v>42.737070594361377</v>
      </c>
      <c r="Q4">
        <v>6.6931244064577404</v>
      </c>
      <c r="R4">
        <v>13.011233040078199</v>
      </c>
      <c r="S4">
        <v>8.0993164050235471</v>
      </c>
      <c r="T4">
        <v>0</v>
      </c>
      <c r="U4">
        <v>51.771623322791619</v>
      </c>
      <c r="V4">
        <v>4.3734545454545453</v>
      </c>
      <c r="W4">
        <v>9.5014150937081663</v>
      </c>
      <c r="X4">
        <v>45.25528521060221</v>
      </c>
      <c r="Y4">
        <v>0</v>
      </c>
      <c r="Z4">
        <v>4.021411679999999</v>
      </c>
      <c r="AA4">
        <v>13.088087999999999</v>
      </c>
      <c r="AB4">
        <v>12.121704816000001</v>
      </c>
      <c r="AC4">
        <v>8.9164694943999994</v>
      </c>
      <c r="AD4">
        <v>8.3893539599999993</v>
      </c>
      <c r="AE4">
        <v>15.1671353808</v>
      </c>
      <c r="AF4">
        <v>5.4449999999999994</v>
      </c>
      <c r="AG4">
        <v>5.8651569599999993</v>
      </c>
      <c r="AH4">
        <v>43.057968720000005</v>
      </c>
      <c r="AI4">
        <v>0.97639100000000012</v>
      </c>
      <c r="AJ4">
        <v>0</v>
      </c>
      <c r="AK4">
        <v>15.571999999999997</v>
      </c>
      <c r="AL4">
        <v>0</v>
      </c>
      <c r="AM4">
        <v>4.8294513828571421</v>
      </c>
      <c r="AN4">
        <v>0.82259000000000004</v>
      </c>
      <c r="AO4">
        <v>7.3963343999999998</v>
      </c>
      <c r="AP4">
        <v>3.3405917999999999</v>
      </c>
      <c r="AQ4">
        <v>19.098039999999997</v>
      </c>
      <c r="AR4">
        <v>4.7419007999999998</v>
      </c>
      <c r="AS4">
        <v>9.8637059040000015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28.96122636582853</v>
      </c>
      <c r="BB4">
        <f t="shared" ref="BB4:BB67" si="0">SUM(B4:AZ4)-BA4</f>
        <v>798.5023726176795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2.9534061933783566</v>
      </c>
      <c r="L5">
        <v>409.99875355362053</v>
      </c>
      <c r="M5">
        <v>14.113989637305698</v>
      </c>
      <c r="N5">
        <v>36.241720038603262</v>
      </c>
      <c r="O5">
        <v>0</v>
      </c>
      <c r="P5">
        <v>42.737070594361377</v>
      </c>
      <c r="Q5">
        <v>6.6931244064577404</v>
      </c>
      <c r="R5">
        <v>13.011233040078199</v>
      </c>
      <c r="S5">
        <v>8.0993164050235471</v>
      </c>
      <c r="T5">
        <v>0</v>
      </c>
      <c r="U5">
        <v>51.771623322791619</v>
      </c>
      <c r="V5">
        <v>4.3734545454545453</v>
      </c>
      <c r="W5">
        <v>9.5014150937081663</v>
      </c>
      <c r="X5">
        <v>45.25528521060221</v>
      </c>
      <c r="Y5">
        <v>0</v>
      </c>
      <c r="Z5">
        <v>4.021411679999999</v>
      </c>
      <c r="AA5">
        <v>13.088087999999999</v>
      </c>
      <c r="AB5">
        <v>12.121704816000001</v>
      </c>
      <c r="AC5">
        <v>8.9164694943999994</v>
      </c>
      <c r="AD5">
        <v>8.3893539599999993</v>
      </c>
      <c r="AE5">
        <v>15.1671353808</v>
      </c>
      <c r="AF5">
        <v>6.049999999999998</v>
      </c>
      <c r="AG5">
        <v>5.8651569599999993</v>
      </c>
      <c r="AH5">
        <v>43.057968720000005</v>
      </c>
      <c r="AI5">
        <v>0.97639100000000012</v>
      </c>
      <c r="AJ5">
        <v>0</v>
      </c>
      <c r="AK5">
        <v>15.571999999999997</v>
      </c>
      <c r="AL5">
        <v>0</v>
      </c>
      <c r="AM5">
        <v>4.8294513828571421</v>
      </c>
      <c r="AN5">
        <v>0.82259000000000004</v>
      </c>
      <c r="AO5">
        <v>7.3963343999999998</v>
      </c>
      <c r="AP5">
        <v>3.3012907199999999</v>
      </c>
      <c r="AQ5">
        <v>19.098039999999997</v>
      </c>
      <c r="AR5">
        <v>16.257945599999996</v>
      </c>
      <c r="AS5">
        <v>9.8637059040000015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29.384090293234927</v>
      </c>
      <c r="BB5">
        <f t="shared" si="0"/>
        <v>810.16133976620722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2.9534061933783566</v>
      </c>
      <c r="L6">
        <v>389.99877019568498</v>
      </c>
      <c r="M6">
        <v>14.113989637305698</v>
      </c>
      <c r="N6">
        <v>36.241720038603262</v>
      </c>
      <c r="O6">
        <v>0</v>
      </c>
      <c r="P6">
        <v>42.737070594361377</v>
      </c>
      <c r="Q6">
        <v>6.6931244064577404</v>
      </c>
      <c r="R6">
        <v>13.011233040078199</v>
      </c>
      <c r="S6">
        <v>8.0993164050235471</v>
      </c>
      <c r="T6">
        <v>0</v>
      </c>
      <c r="U6">
        <v>51.771623322791619</v>
      </c>
      <c r="V6">
        <v>4.3734545454545453</v>
      </c>
      <c r="W6">
        <v>9.5014150937081663</v>
      </c>
      <c r="X6">
        <v>45.25528521060221</v>
      </c>
      <c r="Y6">
        <v>0</v>
      </c>
      <c r="Z6">
        <v>4.021411679999999</v>
      </c>
      <c r="AA6">
        <v>13.088087999999999</v>
      </c>
      <c r="AB6">
        <v>12.121704816000001</v>
      </c>
      <c r="AC6">
        <v>8.9164694943999994</v>
      </c>
      <c r="AD6">
        <v>8.3893539599999993</v>
      </c>
      <c r="AE6">
        <v>15.1671353808</v>
      </c>
      <c r="AF6">
        <v>6.049999999999998</v>
      </c>
      <c r="AG6">
        <v>5.8651569599999993</v>
      </c>
      <c r="AH6">
        <v>35.881640600000004</v>
      </c>
      <c r="AI6">
        <v>0.97639100000000012</v>
      </c>
      <c r="AJ6">
        <v>0</v>
      </c>
      <c r="AK6">
        <v>15.571999999999997</v>
      </c>
      <c r="AL6">
        <v>0</v>
      </c>
      <c r="AM6">
        <v>4.8294513828571421</v>
      </c>
      <c r="AN6">
        <v>0.82259000000000004</v>
      </c>
      <c r="AO6">
        <v>7.3963343999999998</v>
      </c>
      <c r="AP6">
        <v>3.3012907199999999</v>
      </c>
      <c r="AQ6">
        <v>19.098039999999997</v>
      </c>
      <c r="AR6">
        <v>16.257945599999996</v>
      </c>
      <c r="AS6">
        <v>9.8637059040000015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28.432919544907406</v>
      </c>
      <c r="BB6">
        <f t="shared" si="0"/>
        <v>783.93619903659919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2.9534061933783566</v>
      </c>
      <c r="L7">
        <v>369.99578664480282</v>
      </c>
      <c r="M7">
        <v>14.113989637305698</v>
      </c>
      <c r="N7">
        <v>36.241720038603262</v>
      </c>
      <c r="O7">
        <v>0</v>
      </c>
      <c r="P7">
        <v>42.737070594361377</v>
      </c>
      <c r="Q7">
        <v>6.6931630630630625</v>
      </c>
      <c r="R7">
        <v>13.010008626001232</v>
      </c>
      <c r="S7">
        <v>8.0980562157221208</v>
      </c>
      <c r="T7">
        <v>0</v>
      </c>
      <c r="U7">
        <v>51.771623322791619</v>
      </c>
      <c r="V7">
        <v>4.3734545454545453</v>
      </c>
      <c r="W7">
        <v>9.5014150937081663</v>
      </c>
      <c r="X7">
        <v>45.25528521060221</v>
      </c>
      <c r="Y7">
        <v>0</v>
      </c>
      <c r="Z7">
        <v>4.021411679999999</v>
      </c>
      <c r="AA7">
        <v>13.088087999999999</v>
      </c>
      <c r="AB7">
        <v>12.121704816000001</v>
      </c>
      <c r="AC7">
        <v>8.9164694943999994</v>
      </c>
      <c r="AD7">
        <v>8.3893539599999993</v>
      </c>
      <c r="AE7">
        <v>15.1671353808</v>
      </c>
      <c r="AF7">
        <v>6.049999999999998</v>
      </c>
      <c r="AG7">
        <v>5.8651569599999993</v>
      </c>
      <c r="AH7">
        <v>35.881640600000004</v>
      </c>
      <c r="AI7">
        <v>0.97639100000000012</v>
      </c>
      <c r="AJ7">
        <v>0</v>
      </c>
      <c r="AK7">
        <v>15.571999999999997</v>
      </c>
      <c r="AL7">
        <v>0</v>
      </c>
      <c r="AM7">
        <v>4.8294513828571421</v>
      </c>
      <c r="AN7">
        <v>0.82259000000000004</v>
      </c>
      <c r="AO7">
        <v>7.3963343999999998</v>
      </c>
      <c r="AP7">
        <v>3.3012907199999999</v>
      </c>
      <c r="AQ7">
        <v>19.001389999999997</v>
      </c>
      <c r="AR7">
        <v>3.3870719999999999</v>
      </c>
      <c r="AS7">
        <v>4.1270736000000001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27.078083881259239</v>
      </c>
      <c r="BB7">
        <f t="shared" si="0"/>
        <v>746.58144929859247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2.9534061933783566</v>
      </c>
      <c r="L8">
        <v>359.9958083971776</v>
      </c>
      <c r="M8">
        <v>14.113989637305698</v>
      </c>
      <c r="N8">
        <v>36.241720038603262</v>
      </c>
      <c r="O8">
        <v>0</v>
      </c>
      <c r="P8">
        <v>42.737070594361377</v>
      </c>
      <c r="Q8">
        <v>6.6931630630630625</v>
      </c>
      <c r="R8">
        <v>13.008222554591685</v>
      </c>
      <c r="S8">
        <v>8.1028351648351649</v>
      </c>
      <c r="T8">
        <v>0</v>
      </c>
      <c r="U8">
        <v>51.771623322791619</v>
      </c>
      <c r="V8">
        <v>4.3734545454545453</v>
      </c>
      <c r="W8">
        <v>9.5014150937081663</v>
      </c>
      <c r="X8">
        <v>45.25528521060221</v>
      </c>
      <c r="Y8">
        <v>0</v>
      </c>
      <c r="Z8">
        <v>4.021411679999999</v>
      </c>
      <c r="AA8">
        <v>13.088087999999999</v>
      </c>
      <c r="AB8">
        <v>12.121704816000001</v>
      </c>
      <c r="AC8">
        <v>8.9164694943999994</v>
      </c>
      <c r="AD8">
        <v>8.3893539599999993</v>
      </c>
      <c r="AE8">
        <v>15.1671353808</v>
      </c>
      <c r="AF8">
        <v>6.049999999999998</v>
      </c>
      <c r="AG8">
        <v>5.8651569599999993</v>
      </c>
      <c r="AH8">
        <v>26.293833799999998</v>
      </c>
      <c r="AI8">
        <v>0.97639100000000012</v>
      </c>
      <c r="AJ8">
        <v>0</v>
      </c>
      <c r="AK8">
        <v>15.571999999999997</v>
      </c>
      <c r="AL8">
        <v>0</v>
      </c>
      <c r="AM8">
        <v>4.8294513828571421</v>
      </c>
      <c r="AN8">
        <v>0.82259000000000004</v>
      </c>
      <c r="AO8">
        <v>7.3963343999999998</v>
      </c>
      <c r="AP8">
        <v>3.3012907199999999</v>
      </c>
      <c r="AQ8">
        <v>14.323530000000002</v>
      </c>
      <c r="AR8">
        <v>3.3870719999999999</v>
      </c>
      <c r="AS8">
        <v>3.5080125600000005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26.207223612111843</v>
      </c>
      <c r="BB8">
        <f t="shared" si="0"/>
        <v>722.57059635781798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2.9534061933783566</v>
      </c>
      <c r="L9">
        <v>349.9958311496498</v>
      </c>
      <c r="M9">
        <v>14.113989637305698</v>
      </c>
      <c r="N9">
        <v>36.241720038603262</v>
      </c>
      <c r="O9">
        <v>0</v>
      </c>
      <c r="P9">
        <v>42.737070594361377</v>
      </c>
      <c r="Q9">
        <v>6.6931630630630625</v>
      </c>
      <c r="R9">
        <v>13.008222554591685</v>
      </c>
      <c r="S9">
        <v>8.1028351648351649</v>
      </c>
      <c r="T9">
        <v>0</v>
      </c>
      <c r="U9">
        <v>51.771623322791619</v>
      </c>
      <c r="V9">
        <v>4.3734545454545453</v>
      </c>
      <c r="W9">
        <v>9.5014150937081663</v>
      </c>
      <c r="X9">
        <v>45.25528521060221</v>
      </c>
      <c r="Y9">
        <v>0</v>
      </c>
      <c r="Z9">
        <v>4.021411679999999</v>
      </c>
      <c r="AA9">
        <v>13.088087999999999</v>
      </c>
      <c r="AB9">
        <v>12.121704816000001</v>
      </c>
      <c r="AC9">
        <v>8.9164694943999994</v>
      </c>
      <c r="AD9">
        <v>8.3893539599999993</v>
      </c>
      <c r="AE9">
        <v>15.1671353808</v>
      </c>
      <c r="AF9">
        <v>6.049999999999998</v>
      </c>
      <c r="AG9">
        <v>5.8651569599999993</v>
      </c>
      <c r="AH9">
        <v>26.293833799999998</v>
      </c>
      <c r="AI9">
        <v>0.97639100000000012</v>
      </c>
      <c r="AJ9">
        <v>0</v>
      </c>
      <c r="AK9">
        <v>15.571999999999997</v>
      </c>
      <c r="AL9">
        <v>0</v>
      </c>
      <c r="AM9">
        <v>4.8294513828571421</v>
      </c>
      <c r="AN9">
        <v>0.82259000000000004</v>
      </c>
      <c r="AO9">
        <v>7.3963343999999998</v>
      </c>
      <c r="AP9">
        <v>3.3012907199999999</v>
      </c>
      <c r="AQ9">
        <v>14.323530000000002</v>
      </c>
      <c r="AR9">
        <v>3.3870719999999999</v>
      </c>
      <c r="AS9">
        <v>3.5080125600000005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25.857224408448385</v>
      </c>
      <c r="BB9">
        <f t="shared" si="0"/>
        <v>712.9206183139537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2.9534061933783566</v>
      </c>
      <c r="L10">
        <v>329.99587994406716</v>
      </c>
      <c r="M10">
        <v>14.113989637305698</v>
      </c>
      <c r="N10">
        <v>36.241720038603262</v>
      </c>
      <c r="O10">
        <v>0</v>
      </c>
      <c r="P10">
        <v>42.737070594361377</v>
      </c>
      <c r="Q10">
        <v>6.6931630630630625</v>
      </c>
      <c r="R10">
        <v>13.008222554591685</v>
      </c>
      <c r="S10">
        <v>8.1028351648351649</v>
      </c>
      <c r="T10">
        <v>0</v>
      </c>
      <c r="U10">
        <v>51.771623322791619</v>
      </c>
      <c r="V10">
        <v>4.3734545454545453</v>
      </c>
      <c r="W10">
        <v>9.5014150937081663</v>
      </c>
      <c r="X10">
        <v>45.25528521060221</v>
      </c>
      <c r="Y10">
        <v>0</v>
      </c>
      <c r="Z10">
        <v>4.021411679999999</v>
      </c>
      <c r="AA10">
        <v>13.088087999999999</v>
      </c>
      <c r="AB10">
        <v>12.121704816000001</v>
      </c>
      <c r="AC10">
        <v>8.9164694943999994</v>
      </c>
      <c r="AD10">
        <v>8.3893539599999993</v>
      </c>
      <c r="AE10">
        <v>15.1671353808</v>
      </c>
      <c r="AF10">
        <v>6.049999999999998</v>
      </c>
      <c r="AG10">
        <v>5.8651569599999993</v>
      </c>
      <c r="AH10">
        <v>26.293833799999998</v>
      </c>
      <c r="AI10">
        <v>0.97639100000000012</v>
      </c>
      <c r="AJ10">
        <v>0</v>
      </c>
      <c r="AK10">
        <v>15.571999999999997</v>
      </c>
      <c r="AL10">
        <v>0</v>
      </c>
      <c r="AM10">
        <v>4.8294513828571421</v>
      </c>
      <c r="AN10">
        <v>0.82259000000000004</v>
      </c>
      <c r="AO10">
        <v>7.3963343999999998</v>
      </c>
      <c r="AP10">
        <v>3.3012907199999999</v>
      </c>
      <c r="AQ10">
        <v>9.5490199999999987</v>
      </c>
      <c r="AR10">
        <v>3.3870719999999999</v>
      </c>
      <c r="AS10">
        <v>3.5080125600000005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24.990118266253091</v>
      </c>
      <c r="BB10">
        <f t="shared" si="0"/>
        <v>689.0132632505663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2.9533253413435285</v>
      </c>
      <c r="L11">
        <v>309.99603408131412</v>
      </c>
      <c r="M11">
        <v>14.113989637305698</v>
      </c>
      <c r="N11">
        <v>36.241720038603262</v>
      </c>
      <c r="O11">
        <v>0</v>
      </c>
      <c r="P11">
        <v>42.737070594361377</v>
      </c>
      <c r="Q11">
        <v>6.6931244064577404</v>
      </c>
      <c r="R11">
        <v>13.011233040078199</v>
      </c>
      <c r="S11">
        <v>8.0993164050235471</v>
      </c>
      <c r="T11">
        <v>0</v>
      </c>
      <c r="U11">
        <v>51.771623322791619</v>
      </c>
      <c r="V11">
        <v>4.3734545454545453</v>
      </c>
      <c r="W11">
        <v>10.684362301965455</v>
      </c>
      <c r="X11">
        <v>45.25528521060221</v>
      </c>
      <c r="Y11">
        <v>0</v>
      </c>
      <c r="Z11">
        <v>2.0107058399999995</v>
      </c>
      <c r="AA11">
        <v>13.088087999999999</v>
      </c>
      <c r="AB11">
        <v>12.121704816000001</v>
      </c>
      <c r="AC11">
        <v>8.9164694943999994</v>
      </c>
      <c r="AD11">
        <v>8.3893539599999993</v>
      </c>
      <c r="AE11">
        <v>15.1671353808</v>
      </c>
      <c r="AF11">
        <v>6.049999999999998</v>
      </c>
      <c r="AG11">
        <v>5.8651569599999993</v>
      </c>
      <c r="AH11">
        <v>26.293833799999998</v>
      </c>
      <c r="AI11">
        <v>0.97639100000000012</v>
      </c>
      <c r="AJ11">
        <v>0</v>
      </c>
      <c r="AK11">
        <v>15.571999999999997</v>
      </c>
      <c r="AL11">
        <v>0</v>
      </c>
      <c r="AM11">
        <v>4.8294513828571421</v>
      </c>
      <c r="AN11">
        <v>0.82259000000000004</v>
      </c>
      <c r="AO11">
        <v>7.3963343999999998</v>
      </c>
      <c r="AP11">
        <v>3.3012907199999999</v>
      </c>
      <c r="AQ11">
        <v>9.5490199999999987</v>
      </c>
      <c r="AR11">
        <v>4.7419007999999998</v>
      </c>
      <c r="AS11">
        <v>3.5080125600000005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24.308549457273379</v>
      </c>
      <c r="BB11">
        <f t="shared" si="0"/>
        <v>670.2214285820852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2.9533253413435285</v>
      </c>
      <c r="L12">
        <v>299.99606485125139</v>
      </c>
      <c r="M12">
        <v>14.113989637305698</v>
      </c>
      <c r="N12">
        <v>36.241720038603262</v>
      </c>
      <c r="O12">
        <v>0</v>
      </c>
      <c r="P12">
        <v>42.737070594361377</v>
      </c>
      <c r="Q12">
        <v>6.6931244064577404</v>
      </c>
      <c r="R12">
        <v>13.011233040078199</v>
      </c>
      <c r="S12">
        <v>8.0993164050235471</v>
      </c>
      <c r="T12">
        <v>0</v>
      </c>
      <c r="U12">
        <v>51.771623322791619</v>
      </c>
      <c r="V12">
        <v>4.3734545454545453</v>
      </c>
      <c r="W12">
        <v>10.684362301965455</v>
      </c>
      <c r="X12">
        <v>45.25528521060221</v>
      </c>
      <c r="Y12">
        <v>0</v>
      </c>
      <c r="Z12">
        <v>2.0107058399999995</v>
      </c>
      <c r="AA12">
        <v>13.088087999999999</v>
      </c>
      <c r="AB12">
        <v>12.121704816000001</v>
      </c>
      <c r="AC12">
        <v>7.8135824000000005</v>
      </c>
      <c r="AD12">
        <v>8.3893539599999993</v>
      </c>
      <c r="AE12">
        <v>15.1671353808</v>
      </c>
      <c r="AF12">
        <v>6.049999999999998</v>
      </c>
      <c r="AG12">
        <v>5.8651569599999993</v>
      </c>
      <c r="AH12">
        <v>26.293833799999998</v>
      </c>
      <c r="AI12">
        <v>0.97639100000000012</v>
      </c>
      <c r="AJ12">
        <v>0</v>
      </c>
      <c r="AK12">
        <v>15.571999999999997</v>
      </c>
      <c r="AL12">
        <v>0</v>
      </c>
      <c r="AM12">
        <v>4.8294513828571421</v>
      </c>
      <c r="AN12">
        <v>0.82259000000000004</v>
      </c>
      <c r="AO12">
        <v>7.3963343999999998</v>
      </c>
      <c r="AP12">
        <v>3.3012907199999999</v>
      </c>
      <c r="AQ12">
        <v>4.7745099999999994</v>
      </c>
      <c r="AR12">
        <v>4.7419007999999998</v>
      </c>
      <c r="AS12">
        <v>3.5080125600000005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23.75284172182122</v>
      </c>
      <c r="BB12">
        <f t="shared" si="0"/>
        <v>654.89976999307441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2.9533253413435285</v>
      </c>
      <c r="L13">
        <v>299.99606485125139</v>
      </c>
      <c r="M13">
        <v>14.113989637305698</v>
      </c>
      <c r="N13">
        <v>36.241720038603262</v>
      </c>
      <c r="O13">
        <v>0</v>
      </c>
      <c r="P13">
        <v>42.737070594361377</v>
      </c>
      <c r="Q13">
        <v>6.6931244064577404</v>
      </c>
      <c r="R13">
        <v>13.011233040078199</v>
      </c>
      <c r="S13">
        <v>8.0993164050235471</v>
      </c>
      <c r="T13">
        <v>0</v>
      </c>
      <c r="U13">
        <v>51.771623322791619</v>
      </c>
      <c r="V13">
        <v>4.3734545454545453</v>
      </c>
      <c r="W13">
        <v>10.684362301965455</v>
      </c>
      <c r="X13">
        <v>45.25528521060221</v>
      </c>
      <c r="Y13">
        <v>0</v>
      </c>
      <c r="Z13">
        <v>2.0107058399999995</v>
      </c>
      <c r="AA13">
        <v>13.088087999999999</v>
      </c>
      <c r="AB13">
        <v>12.121704816000001</v>
      </c>
      <c r="AC13">
        <v>5.9383226239999995</v>
      </c>
      <c r="AD13">
        <v>8.3893539599999993</v>
      </c>
      <c r="AE13">
        <v>15.1671353808</v>
      </c>
      <c r="AF13">
        <v>6.049999999999998</v>
      </c>
      <c r="AG13">
        <v>5.8651569599999993</v>
      </c>
      <c r="AH13">
        <v>26.293833799999998</v>
      </c>
      <c r="AI13">
        <v>0.97639100000000012</v>
      </c>
      <c r="AJ13">
        <v>0</v>
      </c>
      <c r="AK13">
        <v>15.571999999999997</v>
      </c>
      <c r="AL13">
        <v>0</v>
      </c>
      <c r="AM13">
        <v>4.8294513828571421</v>
      </c>
      <c r="AN13">
        <v>0.82259000000000004</v>
      </c>
      <c r="AO13">
        <v>7.3963343999999998</v>
      </c>
      <c r="AP13">
        <v>3.3012907199999999</v>
      </c>
      <c r="AQ13">
        <v>4.7745099999999994</v>
      </c>
      <c r="AR13">
        <v>4.7419007999999998</v>
      </c>
      <c r="AS13">
        <v>3.5080125600000005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23.687207691021214</v>
      </c>
      <c r="BB13">
        <f t="shared" si="0"/>
        <v>653.09014424787449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2.9533253413435285</v>
      </c>
      <c r="L14">
        <v>279.9961313142478</v>
      </c>
      <c r="M14">
        <v>14.113989637305698</v>
      </c>
      <c r="N14">
        <v>36.241720038603262</v>
      </c>
      <c r="O14">
        <v>0</v>
      </c>
      <c r="P14">
        <v>42.737070594361377</v>
      </c>
      <c r="Q14">
        <v>6.6931244064577404</v>
      </c>
      <c r="R14">
        <v>13.011233040078199</v>
      </c>
      <c r="S14">
        <v>8.0993164050235471</v>
      </c>
      <c r="T14">
        <v>0</v>
      </c>
      <c r="U14">
        <v>51.771623322791619</v>
      </c>
      <c r="V14">
        <v>4.3734545454545453</v>
      </c>
      <c r="W14">
        <v>10.684362301965455</v>
      </c>
      <c r="X14">
        <v>45.25528521060221</v>
      </c>
      <c r="Y14">
        <v>0</v>
      </c>
      <c r="Z14">
        <v>2.0107058399999995</v>
      </c>
      <c r="AA14">
        <v>13.088087999999999</v>
      </c>
      <c r="AB14">
        <v>12.121704816000001</v>
      </c>
      <c r="AC14">
        <v>5.9383226239999995</v>
      </c>
      <c r="AD14">
        <v>8.3893539599999993</v>
      </c>
      <c r="AE14">
        <v>15.1671353808</v>
      </c>
      <c r="AF14">
        <v>6.049999999999998</v>
      </c>
      <c r="AG14">
        <v>5.8651569599999993</v>
      </c>
      <c r="AH14">
        <v>26.293833799999998</v>
      </c>
      <c r="AI14">
        <v>0.97639100000000012</v>
      </c>
      <c r="AJ14">
        <v>0</v>
      </c>
      <c r="AK14">
        <v>15.571999999999997</v>
      </c>
      <c r="AL14">
        <v>0</v>
      </c>
      <c r="AM14">
        <v>4.8294513828571421</v>
      </c>
      <c r="AN14">
        <v>0.82259000000000004</v>
      </c>
      <c r="AO14">
        <v>7.3963343999999998</v>
      </c>
      <c r="AP14">
        <v>3.3012907199999999</v>
      </c>
      <c r="AQ14">
        <v>4.7745099999999994</v>
      </c>
      <c r="AR14">
        <v>4.7419007999999998</v>
      </c>
      <c r="AS14">
        <v>3.5080125600000005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22.987210017226047</v>
      </c>
      <c r="BB14">
        <f t="shared" si="0"/>
        <v>633.79020838466613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2.9534699784017282</v>
      </c>
      <c r="L15">
        <v>269.99616727706325</v>
      </c>
      <c r="M15">
        <v>14.113989637305698</v>
      </c>
      <c r="N15">
        <v>36.241720038603262</v>
      </c>
      <c r="O15">
        <v>0</v>
      </c>
      <c r="P15">
        <v>42.737070594361377</v>
      </c>
      <c r="Q15">
        <v>6.6931244064577404</v>
      </c>
      <c r="R15">
        <v>13.011233040078199</v>
      </c>
      <c r="S15">
        <v>8.0993164050235471</v>
      </c>
      <c r="T15">
        <v>0</v>
      </c>
      <c r="U15">
        <v>51.771623322791619</v>
      </c>
      <c r="V15">
        <v>4.3734545454545453</v>
      </c>
      <c r="W15">
        <v>10.684362301965455</v>
      </c>
      <c r="X15">
        <v>45.25528521060221</v>
      </c>
      <c r="Y15">
        <v>0</v>
      </c>
      <c r="Z15">
        <v>2.0107058399999995</v>
      </c>
      <c r="AA15">
        <v>13.088087999999999</v>
      </c>
      <c r="AB15">
        <v>12.121704816000001</v>
      </c>
      <c r="AC15">
        <v>5.9383226239999995</v>
      </c>
      <c r="AD15">
        <v>8.3893539599999993</v>
      </c>
      <c r="AE15">
        <v>15.1671353808</v>
      </c>
      <c r="AF15">
        <v>6.049999999999998</v>
      </c>
      <c r="AG15">
        <v>5.8651569599999993</v>
      </c>
      <c r="AH15">
        <v>26.293833799999998</v>
      </c>
      <c r="AI15">
        <v>0.97639100000000012</v>
      </c>
      <c r="AJ15">
        <v>0</v>
      </c>
      <c r="AK15">
        <v>15.571999999999997</v>
      </c>
      <c r="AL15">
        <v>0</v>
      </c>
      <c r="AM15">
        <v>4.8294513828571421</v>
      </c>
      <c r="AN15">
        <v>0.82259000000000004</v>
      </c>
      <c r="AO15">
        <v>7.3963343999999998</v>
      </c>
      <c r="AP15">
        <v>3.3405917999999999</v>
      </c>
      <c r="AQ15">
        <v>4.7745099999999994</v>
      </c>
      <c r="AR15">
        <v>4.7419007999999998</v>
      </c>
      <c r="AS15">
        <v>3.5080125600000005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22.638592029421602</v>
      </c>
      <c r="BB15">
        <f t="shared" si="0"/>
        <v>624.17830805234416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2.9533065173930431</v>
      </c>
      <c r="L16">
        <v>259.53488670580032</v>
      </c>
      <c r="M16">
        <v>14.113989637305698</v>
      </c>
      <c r="N16">
        <v>36.241720038603262</v>
      </c>
      <c r="O16">
        <v>0</v>
      </c>
      <c r="P16">
        <v>42.737070594361377</v>
      </c>
      <c r="Q16">
        <v>6.6931244064577404</v>
      </c>
      <c r="R16">
        <v>13.011233040078199</v>
      </c>
      <c r="S16">
        <v>8.0993164050235471</v>
      </c>
      <c r="T16">
        <v>0</v>
      </c>
      <c r="U16">
        <v>51.771623322791619</v>
      </c>
      <c r="V16">
        <v>4.3734545454545453</v>
      </c>
      <c r="W16">
        <v>10.684362301965455</v>
      </c>
      <c r="X16">
        <v>45.25528521060221</v>
      </c>
      <c r="Y16">
        <v>0</v>
      </c>
      <c r="Z16">
        <v>2.0107058399999995</v>
      </c>
      <c r="AA16">
        <v>13.088087999999999</v>
      </c>
      <c r="AB16">
        <v>12.121704816000001</v>
      </c>
      <c r="AC16">
        <v>5.9383226239999995</v>
      </c>
      <c r="AD16">
        <v>8.3893539599999993</v>
      </c>
      <c r="AE16">
        <v>15.1671353808</v>
      </c>
      <c r="AF16">
        <v>6.049999999999998</v>
      </c>
      <c r="AG16">
        <v>5.8651569599999993</v>
      </c>
      <c r="AH16">
        <v>26.293833799999998</v>
      </c>
      <c r="AI16">
        <v>0.97639100000000012</v>
      </c>
      <c r="AJ16">
        <v>0</v>
      </c>
      <c r="AK16">
        <v>15.571999999999997</v>
      </c>
      <c r="AL16">
        <v>0</v>
      </c>
      <c r="AM16">
        <v>4.8294513828571421</v>
      </c>
      <c r="AN16">
        <v>0.82259000000000004</v>
      </c>
      <c r="AO16">
        <v>7.3963343999999998</v>
      </c>
      <c r="AP16">
        <v>3.3405917999999999</v>
      </c>
      <c r="AQ16">
        <v>4.7745099999999994</v>
      </c>
      <c r="AR16">
        <v>4.7419007999999998</v>
      </c>
      <c r="AS16">
        <v>3.5080125600000005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22.272441226284734</v>
      </c>
      <c r="BB16">
        <f t="shared" si="0"/>
        <v>614.0830148232094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2.9533902788844624</v>
      </c>
      <c r="L17">
        <v>259.53488670580032</v>
      </c>
      <c r="M17">
        <v>14.113989637305698</v>
      </c>
      <c r="N17">
        <v>36.241720038603262</v>
      </c>
      <c r="O17">
        <v>0</v>
      </c>
      <c r="P17">
        <v>42.737070594361377</v>
      </c>
      <c r="Q17">
        <v>6.6894329927884613</v>
      </c>
      <c r="R17">
        <v>13.002838932213558</v>
      </c>
      <c r="S17">
        <v>8.103784276126559</v>
      </c>
      <c r="T17">
        <v>0</v>
      </c>
      <c r="U17">
        <v>51.771623322791619</v>
      </c>
      <c r="V17">
        <v>4.3734545454545453</v>
      </c>
      <c r="W17">
        <v>10.684362301965455</v>
      </c>
      <c r="X17">
        <v>45.25528521060221</v>
      </c>
      <c r="Y17">
        <v>0</v>
      </c>
      <c r="Z17">
        <v>2.0107058399999995</v>
      </c>
      <c r="AA17">
        <v>13.088087999999999</v>
      </c>
      <c r="AB17">
        <v>12.121704816000001</v>
      </c>
      <c r="AC17">
        <v>5.9383226239999995</v>
      </c>
      <c r="AD17">
        <v>8.3893539599999993</v>
      </c>
      <c r="AE17">
        <v>15.1671353808</v>
      </c>
      <c r="AF17">
        <v>6.049999999999998</v>
      </c>
      <c r="AG17">
        <v>5.8651569599999993</v>
      </c>
      <c r="AH17">
        <v>26.293833799999998</v>
      </c>
      <c r="AI17">
        <v>4.2961203999999995</v>
      </c>
      <c r="AJ17">
        <v>0</v>
      </c>
      <c r="AK17">
        <v>15.571999999999997</v>
      </c>
      <c r="AL17">
        <v>0</v>
      </c>
      <c r="AM17">
        <v>4.8294513828571421</v>
      </c>
      <c r="AN17">
        <v>0.82259000000000004</v>
      </c>
      <c r="AO17">
        <v>7.3963343999999998</v>
      </c>
      <c r="AP17">
        <v>3.3405917999999999</v>
      </c>
      <c r="AQ17">
        <v>4.7745099999999994</v>
      </c>
      <c r="AR17">
        <v>4.7419007999999998</v>
      </c>
      <c r="AS17">
        <v>3.5080125600000005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22.388367802658081</v>
      </c>
      <c r="BB17">
        <f t="shared" si="0"/>
        <v>617.27928375789645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259.53488670580032</v>
      </c>
      <c r="M18">
        <v>14.113989637305698</v>
      </c>
      <c r="N18">
        <v>36.241720038603262</v>
      </c>
      <c r="O18">
        <v>0</v>
      </c>
      <c r="P18">
        <v>42.737070594361377</v>
      </c>
      <c r="Q18">
        <v>6.6894329927884613</v>
      </c>
      <c r="R18">
        <v>13.002838932213558</v>
      </c>
      <c r="S18">
        <v>8.103784276126559</v>
      </c>
      <c r="T18">
        <v>0</v>
      </c>
      <c r="U18">
        <v>51.771623322791619</v>
      </c>
      <c r="V18">
        <v>4.3734545454545453</v>
      </c>
      <c r="W18">
        <v>10.684362301965455</v>
      </c>
      <c r="X18">
        <v>45.25528521060221</v>
      </c>
      <c r="Y18">
        <v>0</v>
      </c>
      <c r="Z18">
        <v>2.0107058399999995</v>
      </c>
      <c r="AA18">
        <v>13.088087999999999</v>
      </c>
      <c r="AB18">
        <v>12.121704816000001</v>
      </c>
      <c r="AC18">
        <v>5.9383226239999995</v>
      </c>
      <c r="AD18">
        <v>8.3893539599999993</v>
      </c>
      <c r="AE18">
        <v>15.1671353808</v>
      </c>
      <c r="AF18">
        <v>6.049999999999998</v>
      </c>
      <c r="AG18">
        <v>5.8651569599999993</v>
      </c>
      <c r="AH18">
        <v>26.293833799999998</v>
      </c>
      <c r="AI18">
        <v>4.2961203999999995</v>
      </c>
      <c r="AJ18">
        <v>0</v>
      </c>
      <c r="AK18">
        <v>15.571999999999997</v>
      </c>
      <c r="AL18">
        <v>0</v>
      </c>
      <c r="AM18">
        <v>4.8294513828571421</v>
      </c>
      <c r="AN18">
        <v>0.82259000000000004</v>
      </c>
      <c r="AO18">
        <v>7.3963343999999998</v>
      </c>
      <c r="AP18">
        <v>3.3405917999999999</v>
      </c>
      <c r="AQ18">
        <v>4.7745099999999994</v>
      </c>
      <c r="AR18">
        <v>4.7419007999999998</v>
      </c>
      <c r="AS18">
        <v>3.5080125600000005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22.284999142897121</v>
      </c>
      <c r="BB18">
        <f t="shared" si="0"/>
        <v>614.42926213877286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259.53488670580032</v>
      </c>
      <c r="M19">
        <v>14.113989637305698</v>
      </c>
      <c r="N19">
        <v>36.241720038603262</v>
      </c>
      <c r="O19">
        <v>0</v>
      </c>
      <c r="P19">
        <v>42.737070594361377</v>
      </c>
      <c r="Q19">
        <v>6.6894329927884613</v>
      </c>
      <c r="R19">
        <v>13.002838932213558</v>
      </c>
      <c r="S19">
        <v>8.103784276126559</v>
      </c>
      <c r="T19">
        <v>0</v>
      </c>
      <c r="U19">
        <v>51.771623322791619</v>
      </c>
      <c r="V19">
        <v>4.3734545454545453</v>
      </c>
      <c r="W19">
        <v>10.684362301965455</v>
      </c>
      <c r="X19">
        <v>45.25528521060221</v>
      </c>
      <c r="Y19">
        <v>0</v>
      </c>
      <c r="Z19">
        <v>2.0107058399999995</v>
      </c>
      <c r="AA19">
        <v>13.088087999999999</v>
      </c>
      <c r="AB19">
        <v>8.0811365439999996</v>
      </c>
      <c r="AC19">
        <v>5.9383226239999995</v>
      </c>
      <c r="AD19">
        <v>8.3893539599999993</v>
      </c>
      <c r="AE19">
        <v>15.1671353808</v>
      </c>
      <c r="AF19">
        <v>6.049999999999998</v>
      </c>
      <c r="AG19">
        <v>5.8651569599999993</v>
      </c>
      <c r="AH19">
        <v>26.293833799999998</v>
      </c>
      <c r="AI19">
        <v>4.2961203999999995</v>
      </c>
      <c r="AJ19">
        <v>0</v>
      </c>
      <c r="AK19">
        <v>15.571999999999997</v>
      </c>
      <c r="AL19">
        <v>0</v>
      </c>
      <c r="AM19">
        <v>4.8294513828571421</v>
      </c>
      <c r="AN19">
        <v>0.82259000000000004</v>
      </c>
      <c r="AO19">
        <v>7.3963343999999998</v>
      </c>
      <c r="AP19">
        <v>3.3405917999999999</v>
      </c>
      <c r="AQ19">
        <v>4.7745099999999994</v>
      </c>
      <c r="AR19">
        <v>4.7419007999999998</v>
      </c>
      <c r="AS19">
        <v>3.5080125600000005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22.143579376097122</v>
      </c>
      <c r="BB19">
        <f t="shared" si="0"/>
        <v>610.5301136335728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259.53488670580032</v>
      </c>
      <c r="M20">
        <v>14.113989637305698</v>
      </c>
      <c r="N20">
        <v>36.241720038603262</v>
      </c>
      <c r="O20">
        <v>0</v>
      </c>
      <c r="P20">
        <v>42.737070594361377</v>
      </c>
      <c r="Q20">
        <v>6.6894329927884613</v>
      </c>
      <c r="R20">
        <v>13.002838932213558</v>
      </c>
      <c r="S20">
        <v>8.103784276126559</v>
      </c>
      <c r="T20">
        <v>0</v>
      </c>
      <c r="U20">
        <v>51.771623322791619</v>
      </c>
      <c r="V20">
        <v>4.3734545454545453</v>
      </c>
      <c r="W20">
        <v>10.684362301965455</v>
      </c>
      <c r="X20">
        <v>45.25528521060221</v>
      </c>
      <c r="Y20">
        <v>0</v>
      </c>
      <c r="Z20">
        <v>2.0107058399999995</v>
      </c>
      <c r="AA20">
        <v>13.088087999999999</v>
      </c>
      <c r="AB20">
        <v>8.0811365439999996</v>
      </c>
      <c r="AC20">
        <v>5.9383226239999995</v>
      </c>
      <c r="AD20">
        <v>8.3893539599999993</v>
      </c>
      <c r="AE20">
        <v>15.1671353808</v>
      </c>
      <c r="AF20">
        <v>6.049999999999998</v>
      </c>
      <c r="AG20">
        <v>5.8651569599999993</v>
      </c>
      <c r="AH20">
        <v>26.293833799999998</v>
      </c>
      <c r="AI20">
        <v>4.2961203999999995</v>
      </c>
      <c r="AJ20">
        <v>0</v>
      </c>
      <c r="AK20">
        <v>15.571999999999997</v>
      </c>
      <c r="AL20">
        <v>0</v>
      </c>
      <c r="AM20">
        <v>4.8294513828571421</v>
      </c>
      <c r="AN20">
        <v>0.82259000000000004</v>
      </c>
      <c r="AO20">
        <v>7.3963343999999998</v>
      </c>
      <c r="AP20">
        <v>3.3405917999999999</v>
      </c>
      <c r="AQ20">
        <v>4.7745099999999994</v>
      </c>
      <c r="AR20">
        <v>4.7419007999999998</v>
      </c>
      <c r="AS20">
        <v>3.5080125600000005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22.143579376097122</v>
      </c>
      <c r="BB20">
        <f t="shared" si="0"/>
        <v>610.5301136335728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257.04668827670685</v>
      </c>
      <c r="M21">
        <v>14.113989637305698</v>
      </c>
      <c r="N21">
        <v>36.241720038603262</v>
      </c>
      <c r="O21">
        <v>0</v>
      </c>
      <c r="P21">
        <v>42.737070594361377</v>
      </c>
      <c r="Q21">
        <v>6.6894329927884613</v>
      </c>
      <c r="R21">
        <v>13.002838932213558</v>
      </c>
      <c r="S21">
        <v>8.103784276126559</v>
      </c>
      <c r="T21">
        <v>0</v>
      </c>
      <c r="U21">
        <v>51.771623322791619</v>
      </c>
      <c r="V21">
        <v>4.3734545454545453</v>
      </c>
      <c r="W21">
        <v>10.684362301965455</v>
      </c>
      <c r="X21">
        <v>45.25528521060221</v>
      </c>
      <c r="Y21">
        <v>0</v>
      </c>
      <c r="Z21">
        <v>2.0107058399999995</v>
      </c>
      <c r="AA21">
        <v>13.088087999999999</v>
      </c>
      <c r="AB21">
        <v>8.0811365439999996</v>
      </c>
      <c r="AC21">
        <v>2.9691613119999998</v>
      </c>
      <c r="AD21">
        <v>8.3893539599999993</v>
      </c>
      <c r="AE21">
        <v>15.1671353808</v>
      </c>
      <c r="AF21">
        <v>6.049999999999998</v>
      </c>
      <c r="AG21">
        <v>5.8651569599999993</v>
      </c>
      <c r="AH21">
        <v>26.293833799999998</v>
      </c>
      <c r="AI21">
        <v>0.97639100000000012</v>
      </c>
      <c r="AJ21">
        <v>0</v>
      </c>
      <c r="AK21">
        <v>15.571999999999997</v>
      </c>
      <c r="AL21">
        <v>0</v>
      </c>
      <c r="AM21">
        <v>4.8294513828571421</v>
      </c>
      <c r="AN21">
        <v>0.82259000000000004</v>
      </c>
      <c r="AO21">
        <v>7.3963343999999998</v>
      </c>
      <c r="AP21">
        <v>3.3405917999999999</v>
      </c>
      <c r="AQ21">
        <v>4.7745099999999994</v>
      </c>
      <c r="AR21">
        <v>4.7419007999999998</v>
      </c>
      <c r="AS21">
        <v>3.5080125600000005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21.836381818627125</v>
      </c>
      <c r="BB21">
        <f t="shared" si="0"/>
        <v>602.0602220499494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257.04668827670685</v>
      </c>
      <c r="M22">
        <v>14.113989637305698</v>
      </c>
      <c r="N22">
        <v>36.241720038603262</v>
      </c>
      <c r="O22">
        <v>0</v>
      </c>
      <c r="P22">
        <v>42.737070594361377</v>
      </c>
      <c r="Q22">
        <v>6.6894329927884613</v>
      </c>
      <c r="R22">
        <v>13.002838932213558</v>
      </c>
      <c r="S22">
        <v>8.103784276126559</v>
      </c>
      <c r="T22">
        <v>0</v>
      </c>
      <c r="U22">
        <v>51.771623322791619</v>
      </c>
      <c r="V22">
        <v>4.3734545454545453</v>
      </c>
      <c r="W22">
        <v>10.684362301965455</v>
      </c>
      <c r="X22">
        <v>45.25528521060221</v>
      </c>
      <c r="Y22">
        <v>0</v>
      </c>
      <c r="Z22">
        <v>2.0107058399999995</v>
      </c>
      <c r="AA22">
        <v>13.088087999999999</v>
      </c>
      <c r="AB22">
        <v>8.0811365439999996</v>
      </c>
      <c r="AC22">
        <v>2.9691613119999998</v>
      </c>
      <c r="AD22">
        <v>8.3893539599999993</v>
      </c>
      <c r="AE22">
        <v>15.1671353808</v>
      </c>
      <c r="AF22">
        <v>6.049999999999998</v>
      </c>
      <c r="AG22">
        <v>5.8651569599999993</v>
      </c>
      <c r="AH22">
        <v>26.293833799999998</v>
      </c>
      <c r="AI22">
        <v>0.97639100000000012</v>
      </c>
      <c r="AJ22">
        <v>0</v>
      </c>
      <c r="AK22">
        <v>15.571999999999997</v>
      </c>
      <c r="AL22">
        <v>0</v>
      </c>
      <c r="AM22">
        <v>4.8294513828571421</v>
      </c>
      <c r="AN22">
        <v>0.82259000000000004</v>
      </c>
      <c r="AO22">
        <v>7.3963343999999998</v>
      </c>
      <c r="AP22">
        <v>3.3405917999999999</v>
      </c>
      <c r="AQ22">
        <v>4.7745099999999994</v>
      </c>
      <c r="AR22">
        <v>4.7419007999999998</v>
      </c>
      <c r="AS22">
        <v>3.5080125600000005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21.836381818627125</v>
      </c>
      <c r="BB22">
        <f t="shared" si="0"/>
        <v>602.0602220499494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260.15250014969899</v>
      </c>
      <c r="M23">
        <v>14.113989637305698</v>
      </c>
      <c r="N23">
        <v>36.241720038603262</v>
      </c>
      <c r="O23">
        <v>0</v>
      </c>
      <c r="P23">
        <v>42.737070594361377</v>
      </c>
      <c r="Q23">
        <v>6.6931244064577404</v>
      </c>
      <c r="R23">
        <v>13.011233040078199</v>
      </c>
      <c r="S23">
        <v>8.0993164050235471</v>
      </c>
      <c r="T23">
        <v>0</v>
      </c>
      <c r="U23">
        <v>51.771623322791619</v>
      </c>
      <c r="V23">
        <v>4.3734545454545453</v>
      </c>
      <c r="W23">
        <v>10.684362301965455</v>
      </c>
      <c r="X23">
        <v>45.25528521060221</v>
      </c>
      <c r="Y23">
        <v>0</v>
      </c>
      <c r="Z23">
        <v>4.021411679999999</v>
      </c>
      <c r="AA23">
        <v>13.088087999999999</v>
      </c>
      <c r="AB23">
        <v>8.0811365439999996</v>
      </c>
      <c r="AC23">
        <v>2.9691613119999998</v>
      </c>
      <c r="AD23">
        <v>8.3893539599999993</v>
      </c>
      <c r="AE23">
        <v>15.1671353808</v>
      </c>
      <c r="AF23">
        <v>6.049999999999998</v>
      </c>
      <c r="AG23">
        <v>5.8651569599999993</v>
      </c>
      <c r="AH23">
        <v>26.293833799999998</v>
      </c>
      <c r="AI23">
        <v>0.97639100000000012</v>
      </c>
      <c r="AJ23">
        <v>0</v>
      </c>
      <c r="AK23">
        <v>15.571999999999997</v>
      </c>
      <c r="AL23">
        <v>0</v>
      </c>
      <c r="AM23">
        <v>4.8294513828571421</v>
      </c>
      <c r="AN23">
        <v>0.82259000000000004</v>
      </c>
      <c r="AO23">
        <v>7.3963343999999998</v>
      </c>
      <c r="AP23">
        <v>3.3405917999999999</v>
      </c>
      <c r="AQ23">
        <v>4.7745099999999994</v>
      </c>
      <c r="AR23">
        <v>4.7419007999999998</v>
      </c>
      <c r="AS23">
        <v>3.5080125600000005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22.015726214219661</v>
      </c>
      <c r="BB23">
        <f t="shared" si="0"/>
        <v>607.00501301778002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260.15250014969899</v>
      </c>
      <c r="M24">
        <v>14.113989637305698</v>
      </c>
      <c r="N24">
        <v>36.241720038603262</v>
      </c>
      <c r="O24">
        <v>0</v>
      </c>
      <c r="P24">
        <v>42.737070594361377</v>
      </c>
      <c r="Q24">
        <v>6.6931244064577404</v>
      </c>
      <c r="R24">
        <v>13.011233040078199</v>
      </c>
      <c r="S24">
        <v>8.0993164050235471</v>
      </c>
      <c r="T24">
        <v>0</v>
      </c>
      <c r="U24">
        <v>51.771623322791619</v>
      </c>
      <c r="V24">
        <v>4.3734545454545453</v>
      </c>
      <c r="W24">
        <v>10.684362301965455</v>
      </c>
      <c r="X24">
        <v>45.25528521060221</v>
      </c>
      <c r="Y24">
        <v>0</v>
      </c>
      <c r="Z24">
        <v>4.021411679999999</v>
      </c>
      <c r="AA24">
        <v>13.088087999999999</v>
      </c>
      <c r="AB24">
        <v>8.0811365439999996</v>
      </c>
      <c r="AC24">
        <v>2.9691613119999998</v>
      </c>
      <c r="AD24">
        <v>8.3893539599999993</v>
      </c>
      <c r="AE24">
        <v>15.1671353808</v>
      </c>
      <c r="AF24">
        <v>6.049999999999998</v>
      </c>
      <c r="AG24">
        <v>5.8651569599999993</v>
      </c>
      <c r="AH24">
        <v>26.293833799999998</v>
      </c>
      <c r="AI24">
        <v>0.97639100000000012</v>
      </c>
      <c r="AJ24">
        <v>0</v>
      </c>
      <c r="AK24">
        <v>15.571999999999997</v>
      </c>
      <c r="AL24">
        <v>0</v>
      </c>
      <c r="AM24">
        <v>4.8294513828571421</v>
      </c>
      <c r="AN24">
        <v>0.82259000000000004</v>
      </c>
      <c r="AO24">
        <v>7.3963343999999998</v>
      </c>
      <c r="AP24">
        <v>3.3405917999999999</v>
      </c>
      <c r="AQ24">
        <v>9.5490199999999987</v>
      </c>
      <c r="AR24">
        <v>4.7419007999999998</v>
      </c>
      <c r="AS24">
        <v>3.5080125600000005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22.182834064219662</v>
      </c>
      <c r="BB24">
        <f t="shared" si="0"/>
        <v>611.61241516778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2.9533188374441077</v>
      </c>
      <c r="L25">
        <v>320.00070740408296</v>
      </c>
      <c r="M25">
        <v>14.113989637305698</v>
      </c>
      <c r="N25">
        <v>36.241720038603262</v>
      </c>
      <c r="O25">
        <v>0</v>
      </c>
      <c r="P25">
        <v>42.737070594361377</v>
      </c>
      <c r="Q25">
        <v>6.6931244064577404</v>
      </c>
      <c r="R25">
        <v>13.011233040078199</v>
      </c>
      <c r="S25">
        <v>8.0993164050235471</v>
      </c>
      <c r="T25">
        <v>0</v>
      </c>
      <c r="U25">
        <v>51.771623322791619</v>
      </c>
      <c r="V25">
        <v>4.3734545454545453</v>
      </c>
      <c r="W25">
        <v>10.684362301965455</v>
      </c>
      <c r="X25">
        <v>45.25528521060221</v>
      </c>
      <c r="Y25">
        <v>0</v>
      </c>
      <c r="Z25">
        <v>4.021411679999999</v>
      </c>
      <c r="AA25">
        <v>13.088087999999999</v>
      </c>
      <c r="AB25">
        <v>8.0811365439999996</v>
      </c>
      <c r="AC25">
        <v>2.9691613119999998</v>
      </c>
      <c r="AD25">
        <v>8.3893539599999993</v>
      </c>
      <c r="AE25">
        <v>15.1671353808</v>
      </c>
      <c r="AF25">
        <v>6.049999999999998</v>
      </c>
      <c r="AG25">
        <v>5.8651569599999993</v>
      </c>
      <c r="AH25">
        <v>26.293833799999998</v>
      </c>
      <c r="AI25">
        <v>0.97639100000000012</v>
      </c>
      <c r="AJ25">
        <v>0</v>
      </c>
      <c r="AK25">
        <v>15.571999999999997</v>
      </c>
      <c r="AL25">
        <v>0</v>
      </c>
      <c r="AM25">
        <v>4.8294513828571421</v>
      </c>
      <c r="AN25">
        <v>0.82259000000000004</v>
      </c>
      <c r="AO25">
        <v>7.3963343999999998</v>
      </c>
      <c r="AP25">
        <v>2.9082799199999996</v>
      </c>
      <c r="AQ25">
        <v>14.323530000000002</v>
      </c>
      <c r="AR25">
        <v>16.257945599999996</v>
      </c>
      <c r="AS25">
        <v>3.5080125600000005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24.935926312544268</v>
      </c>
      <c r="BB25">
        <f t="shared" si="0"/>
        <v>687.51909193128358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2.9533188374441077</v>
      </c>
      <c r="L26">
        <v>460.9217194741455</v>
      </c>
      <c r="M26">
        <v>14.113989637305698</v>
      </c>
      <c r="N26">
        <v>36.241720038603262</v>
      </c>
      <c r="O26">
        <v>0</v>
      </c>
      <c r="P26">
        <v>42.737070594361377</v>
      </c>
      <c r="Q26">
        <v>6.6931244064577404</v>
      </c>
      <c r="R26">
        <v>13.011233040078199</v>
      </c>
      <c r="S26">
        <v>8.0993164050235471</v>
      </c>
      <c r="T26">
        <v>0</v>
      </c>
      <c r="U26">
        <v>51.771623322791619</v>
      </c>
      <c r="V26">
        <v>4.3734545454545453</v>
      </c>
      <c r="W26">
        <v>10.684362301965455</v>
      </c>
      <c r="X26">
        <v>45.25528521060221</v>
      </c>
      <c r="Y26">
        <v>0</v>
      </c>
      <c r="Z26">
        <v>4.021411679999999</v>
      </c>
      <c r="AA26">
        <v>13.088087999999999</v>
      </c>
      <c r="AB26">
        <v>4.0405682720000007</v>
      </c>
      <c r="AC26">
        <v>2.9691613119999998</v>
      </c>
      <c r="AD26">
        <v>8.3893539599999993</v>
      </c>
      <c r="AE26">
        <v>15.1671353808</v>
      </c>
      <c r="AF26">
        <v>6.049999999999998</v>
      </c>
      <c r="AG26">
        <v>5.8651569599999993</v>
      </c>
      <c r="AH26">
        <v>26.293833799999998</v>
      </c>
      <c r="AI26">
        <v>0.97639100000000012</v>
      </c>
      <c r="AJ26">
        <v>0</v>
      </c>
      <c r="AK26">
        <v>15.571999999999997</v>
      </c>
      <c r="AL26">
        <v>0</v>
      </c>
      <c r="AM26">
        <v>4.8294513828571421</v>
      </c>
      <c r="AN26">
        <v>0.82259000000000004</v>
      </c>
      <c r="AO26">
        <v>7.3963343999999998</v>
      </c>
      <c r="AP26">
        <v>2.9082799199999996</v>
      </c>
      <c r="AQ26">
        <v>14.323530000000002</v>
      </c>
      <c r="AR26">
        <v>16.257945599999996</v>
      </c>
      <c r="AS26">
        <v>3.5080125600000005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29.726741695870757</v>
      </c>
      <c r="BB26">
        <f t="shared" si="0"/>
        <v>819.6087203460196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2.9533188374441077</v>
      </c>
      <c r="L27">
        <v>460.92521732508322</v>
      </c>
      <c r="M27">
        <v>14.113989637305698</v>
      </c>
      <c r="N27">
        <v>36.241720038603262</v>
      </c>
      <c r="O27">
        <v>0</v>
      </c>
      <c r="P27">
        <v>42.737070594361377</v>
      </c>
      <c r="Q27">
        <v>6.6931244064577404</v>
      </c>
      <c r="R27">
        <v>13.011233040078199</v>
      </c>
      <c r="S27">
        <v>8.0993164050235471</v>
      </c>
      <c r="T27">
        <v>0</v>
      </c>
      <c r="U27">
        <v>52.808488862131249</v>
      </c>
      <c r="V27">
        <v>4.3734545454545453</v>
      </c>
      <c r="W27">
        <v>10.684362301965455</v>
      </c>
      <c r="X27">
        <v>45.25528521060221</v>
      </c>
      <c r="Y27">
        <v>0</v>
      </c>
      <c r="Z27">
        <v>4.021411679999999</v>
      </c>
      <c r="AA27">
        <v>13.088087999999999</v>
      </c>
      <c r="AB27">
        <v>4.0405682720000007</v>
      </c>
      <c r="AC27">
        <v>2.9691613119999998</v>
      </c>
      <c r="AD27">
        <v>8.3893539599999993</v>
      </c>
      <c r="AE27">
        <v>15.1671353808</v>
      </c>
      <c r="AF27">
        <v>6.049999999999998</v>
      </c>
      <c r="AG27">
        <v>5.8651569599999993</v>
      </c>
      <c r="AH27">
        <v>26.293833799999998</v>
      </c>
      <c r="AI27">
        <v>5.0772331999999993</v>
      </c>
      <c r="AJ27">
        <v>0</v>
      </c>
      <c r="AK27">
        <v>15.571999999999997</v>
      </c>
      <c r="AL27">
        <v>0</v>
      </c>
      <c r="AM27">
        <v>4.8294513828571421</v>
      </c>
      <c r="AN27">
        <v>0.82259000000000004</v>
      </c>
      <c r="AO27">
        <v>7.3963343999999998</v>
      </c>
      <c r="AP27">
        <v>2.9082799199999996</v>
      </c>
      <c r="AQ27">
        <v>14.323530000000002</v>
      </c>
      <c r="AR27">
        <v>3.3870719999999999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29.333422685544733</v>
      </c>
      <c r="BB27">
        <f t="shared" si="0"/>
        <v>808.76435878662301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2.9533188374441077</v>
      </c>
      <c r="L28">
        <v>460.92521732508322</v>
      </c>
      <c r="M28">
        <v>14.113989637305698</v>
      </c>
      <c r="N28">
        <v>36.241720038603262</v>
      </c>
      <c r="O28">
        <v>0</v>
      </c>
      <c r="P28">
        <v>42.737070594361377</v>
      </c>
      <c r="Q28">
        <v>6.6931244064577404</v>
      </c>
      <c r="R28">
        <v>13.011233040078199</v>
      </c>
      <c r="S28">
        <v>8.0993164050235471</v>
      </c>
      <c r="T28">
        <v>0</v>
      </c>
      <c r="U28">
        <v>52.808488862131249</v>
      </c>
      <c r="V28">
        <v>4.3734545454545453</v>
      </c>
      <c r="W28">
        <v>10.684362301965455</v>
      </c>
      <c r="X28">
        <v>45.25528521060221</v>
      </c>
      <c r="Y28">
        <v>0</v>
      </c>
      <c r="Z28">
        <v>4.021411679999999</v>
      </c>
      <c r="AA28">
        <v>13.088087999999999</v>
      </c>
      <c r="AB28">
        <v>4.0405682720000007</v>
      </c>
      <c r="AC28">
        <v>2.9691613119999998</v>
      </c>
      <c r="AD28">
        <v>8.3893539599999993</v>
      </c>
      <c r="AE28">
        <v>15.1671353808</v>
      </c>
      <c r="AF28">
        <v>6.049999999999998</v>
      </c>
      <c r="AG28">
        <v>5.8651569599999993</v>
      </c>
      <c r="AH28">
        <v>26.293833799999998</v>
      </c>
      <c r="AI28">
        <v>14.997365759999999</v>
      </c>
      <c r="AJ28">
        <v>0</v>
      </c>
      <c r="AK28">
        <v>15.571999999999997</v>
      </c>
      <c r="AL28">
        <v>0</v>
      </c>
      <c r="AM28">
        <v>4.8294513828571421</v>
      </c>
      <c r="AN28">
        <v>0.82259000000000004</v>
      </c>
      <c r="AO28">
        <v>7.3963343999999998</v>
      </c>
      <c r="AP28">
        <v>2.9082799199999996</v>
      </c>
      <c r="AQ28">
        <v>19.098039999999997</v>
      </c>
      <c r="AR28">
        <v>3.3870719999999999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29.847735175144731</v>
      </c>
      <c r="BB28">
        <f t="shared" si="0"/>
        <v>822.94468885702292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2.9533188374441077</v>
      </c>
      <c r="L29">
        <v>460.92521732508322</v>
      </c>
      <c r="M29">
        <v>14.113989637305698</v>
      </c>
      <c r="N29">
        <v>36.241720038603262</v>
      </c>
      <c r="O29">
        <v>0</v>
      </c>
      <c r="P29">
        <v>42.737070594361377</v>
      </c>
      <c r="Q29">
        <v>6.6931244064577404</v>
      </c>
      <c r="R29">
        <v>13.011233040078199</v>
      </c>
      <c r="S29">
        <v>8.0993164050235471</v>
      </c>
      <c r="T29">
        <v>0</v>
      </c>
      <c r="U29">
        <v>52.808488862131249</v>
      </c>
      <c r="V29">
        <v>4.3734545454545453</v>
      </c>
      <c r="W29">
        <v>10.684362301965455</v>
      </c>
      <c r="X29">
        <v>45.25528521060221</v>
      </c>
      <c r="Y29">
        <v>0</v>
      </c>
      <c r="Z29">
        <v>4.021411679999999</v>
      </c>
      <c r="AA29">
        <v>13.088087999999999</v>
      </c>
      <c r="AB29">
        <v>4.0405682720000007</v>
      </c>
      <c r="AC29">
        <v>2.9691613119999998</v>
      </c>
      <c r="AD29">
        <v>8.3893539599999993</v>
      </c>
      <c r="AE29">
        <v>15.1671353808</v>
      </c>
      <c r="AF29">
        <v>6.049999999999998</v>
      </c>
      <c r="AG29">
        <v>5.8651569599999993</v>
      </c>
      <c r="AH29">
        <v>26.293833799999998</v>
      </c>
      <c r="AI29">
        <v>14.997365759999999</v>
      </c>
      <c r="AJ29">
        <v>0</v>
      </c>
      <c r="AK29">
        <v>15.571999999999997</v>
      </c>
      <c r="AL29">
        <v>0</v>
      </c>
      <c r="AM29">
        <v>4.8294513828571421</v>
      </c>
      <c r="AN29">
        <v>0.82259000000000004</v>
      </c>
      <c r="AO29">
        <v>7.3963343999999998</v>
      </c>
      <c r="AP29">
        <v>2.9082799199999996</v>
      </c>
      <c r="AQ29">
        <v>19.098039999999997</v>
      </c>
      <c r="AR29">
        <v>4.7419007999999998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29.895154183144733</v>
      </c>
      <c r="BB29">
        <f t="shared" si="0"/>
        <v>824.25209864902297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2.9533188374441077</v>
      </c>
      <c r="L30">
        <v>460.92521732508322</v>
      </c>
      <c r="M30">
        <v>14.113989637305698</v>
      </c>
      <c r="N30">
        <v>36.241720038603262</v>
      </c>
      <c r="O30">
        <v>0</v>
      </c>
      <c r="P30">
        <v>42.737070594361377</v>
      </c>
      <c r="Q30">
        <v>6.6931244064577404</v>
      </c>
      <c r="R30">
        <v>13.011233040078199</v>
      </c>
      <c r="S30">
        <v>8.0993164050235471</v>
      </c>
      <c r="T30">
        <v>0</v>
      </c>
      <c r="U30">
        <v>52.808488862131249</v>
      </c>
      <c r="V30">
        <v>4.3734545454545453</v>
      </c>
      <c r="W30">
        <v>10.684362301965455</v>
      </c>
      <c r="X30">
        <v>45.25528521060221</v>
      </c>
      <c r="Y30">
        <v>0</v>
      </c>
      <c r="Z30">
        <v>4.021411679999999</v>
      </c>
      <c r="AA30">
        <v>13.088087999999999</v>
      </c>
      <c r="AB30">
        <v>4.0405682720000007</v>
      </c>
      <c r="AC30">
        <v>2.9691613119999998</v>
      </c>
      <c r="AD30">
        <v>8.3893539599999993</v>
      </c>
      <c r="AE30">
        <v>15.1671353808</v>
      </c>
      <c r="AF30">
        <v>6.049999999999998</v>
      </c>
      <c r="AG30">
        <v>5.8651569599999993</v>
      </c>
      <c r="AH30">
        <v>26.293833799999998</v>
      </c>
      <c r="AI30">
        <v>14.997365759999999</v>
      </c>
      <c r="AJ30">
        <v>0</v>
      </c>
      <c r="AK30">
        <v>15.571999999999997</v>
      </c>
      <c r="AL30">
        <v>0</v>
      </c>
      <c r="AM30">
        <v>4.8294513828571421</v>
      </c>
      <c r="AN30">
        <v>0.82259000000000004</v>
      </c>
      <c r="AO30">
        <v>7.3963343999999998</v>
      </c>
      <c r="AP30">
        <v>2.9082799199999996</v>
      </c>
      <c r="AQ30">
        <v>19.098039999999997</v>
      </c>
      <c r="AR30">
        <v>4.7419007999999998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29.895154183144733</v>
      </c>
      <c r="BB30">
        <f t="shared" si="0"/>
        <v>824.25209864902297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2.9533188374441077</v>
      </c>
      <c r="L31">
        <v>460.92521732508322</v>
      </c>
      <c r="M31">
        <v>14.113989637305698</v>
      </c>
      <c r="N31">
        <v>36.241720038603262</v>
      </c>
      <c r="O31">
        <v>0</v>
      </c>
      <c r="P31">
        <v>42.737070594361377</v>
      </c>
      <c r="Q31">
        <v>6.6931244064577404</v>
      </c>
      <c r="R31">
        <v>13.011233040078199</v>
      </c>
      <c r="S31">
        <v>8.0993164050235471</v>
      </c>
      <c r="T31">
        <v>0</v>
      </c>
      <c r="U31">
        <v>53.532228226979839</v>
      </c>
      <c r="V31">
        <v>4.3734545454545453</v>
      </c>
      <c r="W31">
        <v>10.684362301965455</v>
      </c>
      <c r="X31">
        <v>45.25528521060221</v>
      </c>
      <c r="Y31">
        <v>0</v>
      </c>
      <c r="Z31">
        <v>4.021411679999999</v>
      </c>
      <c r="AA31">
        <v>13.088087999999999</v>
      </c>
      <c r="AB31">
        <v>4.0405682720000007</v>
      </c>
      <c r="AC31">
        <v>2.9691613119999998</v>
      </c>
      <c r="AD31">
        <v>8.3893539599999993</v>
      </c>
      <c r="AE31">
        <v>15.1671353808</v>
      </c>
      <c r="AF31">
        <v>6.049999999999998</v>
      </c>
      <c r="AG31">
        <v>5.8651569599999993</v>
      </c>
      <c r="AH31">
        <v>26.293833799999998</v>
      </c>
      <c r="AI31">
        <v>14.997365759999999</v>
      </c>
      <c r="AJ31">
        <v>0</v>
      </c>
      <c r="AK31">
        <v>15.571999999999997</v>
      </c>
      <c r="AL31">
        <v>0</v>
      </c>
      <c r="AM31">
        <v>4.8294513828571421</v>
      </c>
      <c r="AN31">
        <v>0.82259000000000004</v>
      </c>
      <c r="AO31">
        <v>7.3963343999999998</v>
      </c>
      <c r="AP31">
        <v>2.9082799199999996</v>
      </c>
      <c r="AQ31">
        <v>19.098039999999997</v>
      </c>
      <c r="AR31">
        <v>4.7419007999999998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29.920485060914437</v>
      </c>
      <c r="BB31">
        <f t="shared" si="0"/>
        <v>824.95050713610192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2.9533188374441077</v>
      </c>
      <c r="L32">
        <v>419.99596670616114</v>
      </c>
      <c r="M32">
        <v>14.113989637305698</v>
      </c>
      <c r="N32">
        <v>36.241720038603262</v>
      </c>
      <c r="O32">
        <v>0</v>
      </c>
      <c r="P32">
        <v>42.737070594361377</v>
      </c>
      <c r="Q32">
        <v>6.6931244064577404</v>
      </c>
      <c r="R32">
        <v>13.011233040078199</v>
      </c>
      <c r="S32">
        <v>8.0993164050235471</v>
      </c>
      <c r="T32">
        <v>0</v>
      </c>
      <c r="U32">
        <v>53.532228226979839</v>
      </c>
      <c r="V32">
        <v>4.3734545454545453</v>
      </c>
      <c r="W32">
        <v>10.684362301965455</v>
      </c>
      <c r="X32">
        <v>45.25528521060221</v>
      </c>
      <c r="Y32">
        <v>0</v>
      </c>
      <c r="Z32">
        <v>4.021411679999999</v>
      </c>
      <c r="AA32">
        <v>13.088087999999999</v>
      </c>
      <c r="AB32">
        <v>4.0405682720000007</v>
      </c>
      <c r="AC32">
        <v>2.9691613119999998</v>
      </c>
      <c r="AD32">
        <v>8.3893539599999993</v>
      </c>
      <c r="AE32">
        <v>15.1671353808</v>
      </c>
      <c r="AF32">
        <v>6.049999999999998</v>
      </c>
      <c r="AG32">
        <v>5.8651569599999993</v>
      </c>
      <c r="AH32">
        <v>26.293833799999998</v>
      </c>
      <c r="AI32">
        <v>14.997365759999999</v>
      </c>
      <c r="AJ32">
        <v>0</v>
      </c>
      <c r="AK32">
        <v>15.571999999999997</v>
      </c>
      <c r="AL32">
        <v>0</v>
      </c>
      <c r="AM32">
        <v>4.8294513828571421</v>
      </c>
      <c r="AN32">
        <v>0.82259000000000004</v>
      </c>
      <c r="AO32">
        <v>7.3963343999999998</v>
      </c>
      <c r="AP32">
        <v>2.9082799199999996</v>
      </c>
      <c r="AQ32">
        <v>19.098039999999997</v>
      </c>
      <c r="AR32">
        <v>4.7419007999999998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28.487961279413888</v>
      </c>
      <c r="BB32">
        <f t="shared" si="0"/>
        <v>785.45378029868027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2.9534098188064495</v>
      </c>
      <c r="L33">
        <v>320.92156300064516</v>
      </c>
      <c r="M33">
        <v>14.113989637305698</v>
      </c>
      <c r="N33">
        <v>36.241720038603262</v>
      </c>
      <c r="O33">
        <v>0</v>
      </c>
      <c r="P33">
        <v>42.737070594361377</v>
      </c>
      <c r="Q33">
        <v>6.6931244064577404</v>
      </c>
      <c r="R33">
        <v>13.011233040078199</v>
      </c>
      <c r="S33">
        <v>8.0993164050235471</v>
      </c>
      <c r="T33">
        <v>0</v>
      </c>
      <c r="U33">
        <v>53.532228226979839</v>
      </c>
      <c r="V33">
        <v>4.3734545454545453</v>
      </c>
      <c r="W33">
        <v>10.684362301965455</v>
      </c>
      <c r="X33">
        <v>45.25528521060221</v>
      </c>
      <c r="Y33">
        <v>0</v>
      </c>
      <c r="Z33">
        <v>4.021411679999999</v>
      </c>
      <c r="AA33">
        <v>13.088087999999999</v>
      </c>
      <c r="AB33">
        <v>4.0405682720000007</v>
      </c>
      <c r="AC33">
        <v>2.9691613119999998</v>
      </c>
      <c r="AD33">
        <v>8.3893539599999993</v>
      </c>
      <c r="AE33">
        <v>15.1671353808</v>
      </c>
      <c r="AF33">
        <v>6.049999999999998</v>
      </c>
      <c r="AG33">
        <v>5.8651569599999993</v>
      </c>
      <c r="AH33">
        <v>26.293833799999998</v>
      </c>
      <c r="AI33">
        <v>14.997365759999999</v>
      </c>
      <c r="AJ33">
        <v>0</v>
      </c>
      <c r="AK33">
        <v>15.571999999999997</v>
      </c>
      <c r="AL33">
        <v>0</v>
      </c>
      <c r="AM33">
        <v>4.8294513828571421</v>
      </c>
      <c r="AN33">
        <v>0.82259000000000004</v>
      </c>
      <c r="AO33">
        <v>7.3963343999999998</v>
      </c>
      <c r="AP33">
        <v>2.9082799199999996</v>
      </c>
      <c r="AQ33">
        <v>19.098039999999997</v>
      </c>
      <c r="AR33">
        <v>4.7419007999999998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25.02035984563679</v>
      </c>
      <c r="BB33">
        <f t="shared" si="0"/>
        <v>689.84706900830383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253.9978039055004</v>
      </c>
      <c r="M34">
        <v>14.113989637305698</v>
      </c>
      <c r="N34">
        <v>36.241720038603262</v>
      </c>
      <c r="O34">
        <v>0</v>
      </c>
      <c r="P34">
        <v>42.737070594361377</v>
      </c>
      <c r="Q34">
        <v>6.692458880192655</v>
      </c>
      <c r="R34">
        <v>13.010920252783633</v>
      </c>
      <c r="S34">
        <v>8.0982709335899905</v>
      </c>
      <c r="T34">
        <v>0</v>
      </c>
      <c r="U34">
        <v>53.532228226979839</v>
      </c>
      <c r="V34">
        <v>4.4976007708333343</v>
      </c>
      <c r="W34">
        <v>10.680188111150194</v>
      </c>
      <c r="X34">
        <v>45.25528521060221</v>
      </c>
      <c r="Y34">
        <v>0</v>
      </c>
      <c r="Z34">
        <v>4.021411679999999</v>
      </c>
      <c r="AA34">
        <v>13.088087999999999</v>
      </c>
      <c r="AB34">
        <v>4.0405682720000007</v>
      </c>
      <c r="AC34">
        <v>2.9691613119999998</v>
      </c>
      <c r="AD34">
        <v>8.3893539599999993</v>
      </c>
      <c r="AE34">
        <v>15.1671353808</v>
      </c>
      <c r="AF34">
        <v>6.049999999999998</v>
      </c>
      <c r="AG34">
        <v>5.8651569599999993</v>
      </c>
      <c r="AH34">
        <v>26.293833799999998</v>
      </c>
      <c r="AI34">
        <v>4.6866767999999999</v>
      </c>
      <c r="AJ34">
        <v>0</v>
      </c>
      <c r="AK34">
        <v>15.571999999999997</v>
      </c>
      <c r="AL34">
        <v>0</v>
      </c>
      <c r="AM34">
        <v>4.8294513828571421</v>
      </c>
      <c r="AN34">
        <v>0.82259000000000004</v>
      </c>
      <c r="AO34">
        <v>7.3963343999999998</v>
      </c>
      <c r="AP34">
        <v>2.9082799199999996</v>
      </c>
      <c r="AQ34">
        <v>19.098039999999997</v>
      </c>
      <c r="AR34">
        <v>4.7419007999999998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22.217912789509882</v>
      </c>
      <c r="BB34">
        <f t="shared" si="0"/>
        <v>612.57960644004982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263.21311818503034</v>
      </c>
      <c r="M35">
        <v>14.113989637305698</v>
      </c>
      <c r="N35">
        <v>36.241720038603262</v>
      </c>
      <c r="O35">
        <v>0</v>
      </c>
      <c r="P35">
        <v>42.737070594361377</v>
      </c>
      <c r="Q35">
        <v>6.692458880192655</v>
      </c>
      <c r="R35">
        <v>13.010920252783633</v>
      </c>
      <c r="S35">
        <v>8.0982709335899905</v>
      </c>
      <c r="T35">
        <v>0</v>
      </c>
      <c r="U35">
        <v>53.532228226979839</v>
      </c>
      <c r="V35">
        <v>4.3723888888888887</v>
      </c>
      <c r="W35">
        <v>10.680188111150194</v>
      </c>
      <c r="X35">
        <v>45.25528521060221</v>
      </c>
      <c r="Y35">
        <v>0</v>
      </c>
      <c r="Z35">
        <v>4.021411679999999</v>
      </c>
      <c r="AA35">
        <v>13.088087999999999</v>
      </c>
      <c r="AB35">
        <v>4.0405682720000007</v>
      </c>
      <c r="AC35">
        <v>2.9691613119999998</v>
      </c>
      <c r="AD35">
        <v>8.3893539599999993</v>
      </c>
      <c r="AE35">
        <v>15.1671353808</v>
      </c>
      <c r="AF35">
        <v>6.049999999999998</v>
      </c>
      <c r="AG35">
        <v>5.8651569599999993</v>
      </c>
      <c r="AH35">
        <v>26.293833799999998</v>
      </c>
      <c r="AI35">
        <v>0.97639100000000012</v>
      </c>
      <c r="AJ35">
        <v>0</v>
      </c>
      <c r="AK35">
        <v>15.571999999999997</v>
      </c>
      <c r="AL35">
        <v>0</v>
      </c>
      <c r="AM35">
        <v>4.8294513828571421</v>
      </c>
      <c r="AN35">
        <v>0.82259000000000004</v>
      </c>
      <c r="AO35">
        <v>7.3963343999999998</v>
      </c>
      <c r="AP35">
        <v>2.9082799199999996</v>
      </c>
      <c r="AQ35">
        <v>19.098039999999997</v>
      </c>
      <c r="AR35">
        <v>4.7419007999999998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22.40620708212446</v>
      </c>
      <c r="BB35">
        <f t="shared" si="0"/>
        <v>617.77112874502086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263.21149725009622</v>
      </c>
      <c r="M36">
        <v>14.113989637305698</v>
      </c>
      <c r="N36">
        <v>36.241720038603262</v>
      </c>
      <c r="O36">
        <v>0</v>
      </c>
      <c r="P36">
        <v>42.737070594361377</v>
      </c>
      <c r="Q36">
        <v>6.692458880192655</v>
      </c>
      <c r="R36">
        <v>13.010920252783633</v>
      </c>
      <c r="S36">
        <v>8.0982709335899905</v>
      </c>
      <c r="T36">
        <v>0</v>
      </c>
      <c r="U36">
        <v>53.532228226979839</v>
      </c>
      <c r="V36">
        <v>4.3723888888888887</v>
      </c>
      <c r="W36">
        <v>10.680188111150194</v>
      </c>
      <c r="X36">
        <v>45.25528521060221</v>
      </c>
      <c r="Y36">
        <v>0</v>
      </c>
      <c r="Z36">
        <v>4.021411679999999</v>
      </c>
      <c r="AA36">
        <v>13.088087999999999</v>
      </c>
      <c r="AB36">
        <v>4.0405682720000007</v>
      </c>
      <c r="AC36">
        <v>2.9691613119999998</v>
      </c>
      <c r="AD36">
        <v>8.3893539599999993</v>
      </c>
      <c r="AE36">
        <v>15.1671353808</v>
      </c>
      <c r="AF36">
        <v>6.049999999999998</v>
      </c>
      <c r="AG36">
        <v>5.8651569599999993</v>
      </c>
      <c r="AH36">
        <v>26.293833799999998</v>
      </c>
      <c r="AI36">
        <v>0.97639100000000012</v>
      </c>
      <c r="AJ36">
        <v>0</v>
      </c>
      <c r="AK36">
        <v>15.571999999999997</v>
      </c>
      <c r="AL36">
        <v>0</v>
      </c>
      <c r="AM36">
        <v>4.8294513828571421</v>
      </c>
      <c r="AN36">
        <v>0.82259000000000004</v>
      </c>
      <c r="AO36">
        <v>7.3963343999999998</v>
      </c>
      <c r="AP36">
        <v>2.9082799199999996</v>
      </c>
      <c r="AQ36">
        <v>19.098039999999997</v>
      </c>
      <c r="AR36">
        <v>4.7419007999999998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22.406150278787656</v>
      </c>
      <c r="BB36">
        <f t="shared" si="0"/>
        <v>617.76956461342343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263.21149725009622</v>
      </c>
      <c r="M37">
        <v>14.113989637305698</v>
      </c>
      <c r="N37">
        <v>36.241720038603262</v>
      </c>
      <c r="O37">
        <v>0</v>
      </c>
      <c r="P37">
        <v>42.737070594361377</v>
      </c>
      <c r="Q37">
        <v>6.692458880192655</v>
      </c>
      <c r="R37">
        <v>13.010920252783633</v>
      </c>
      <c r="S37">
        <v>8.0982709335899905</v>
      </c>
      <c r="T37">
        <v>0</v>
      </c>
      <c r="U37">
        <v>53.532228226979839</v>
      </c>
      <c r="V37">
        <v>4.3723888888888887</v>
      </c>
      <c r="W37">
        <v>10.680188111150194</v>
      </c>
      <c r="X37">
        <v>45.253885822856674</v>
      </c>
      <c r="Y37">
        <v>0</v>
      </c>
      <c r="Z37">
        <v>4.021411679999999</v>
      </c>
      <c r="AA37">
        <v>13.088087999999999</v>
      </c>
      <c r="AB37">
        <v>4.0405682720000007</v>
      </c>
      <c r="AC37">
        <v>2.9691613119999998</v>
      </c>
      <c r="AD37">
        <v>8.3893539599999993</v>
      </c>
      <c r="AE37">
        <v>15.1671353808</v>
      </c>
      <c r="AF37">
        <v>6.049999999999998</v>
      </c>
      <c r="AG37">
        <v>5.8651569599999993</v>
      </c>
      <c r="AH37">
        <v>26.293833799999998</v>
      </c>
      <c r="AI37">
        <v>0.97639100000000012</v>
      </c>
      <c r="AJ37">
        <v>0</v>
      </c>
      <c r="AK37">
        <v>15.571999999999997</v>
      </c>
      <c r="AL37">
        <v>0</v>
      </c>
      <c r="AM37">
        <v>4.8294513828571421</v>
      </c>
      <c r="AN37">
        <v>0.82259000000000004</v>
      </c>
      <c r="AO37">
        <v>7.3963343999999998</v>
      </c>
      <c r="AP37">
        <v>2.9082799199999996</v>
      </c>
      <c r="AQ37">
        <v>19.098039999999997</v>
      </c>
      <c r="AR37">
        <v>16.257945599999996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22.809162648925369</v>
      </c>
      <c r="BB37">
        <f t="shared" si="0"/>
        <v>628.88119765554006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263.20864082048888</v>
      </c>
      <c r="M38">
        <v>14.113989637305698</v>
      </c>
      <c r="N38">
        <v>36.241720038603262</v>
      </c>
      <c r="O38">
        <v>0</v>
      </c>
      <c r="P38">
        <v>42.737070594361377</v>
      </c>
      <c r="Q38">
        <v>6.692458880192655</v>
      </c>
      <c r="R38">
        <v>13.010920252783633</v>
      </c>
      <c r="S38">
        <v>8.0982709335899905</v>
      </c>
      <c r="T38">
        <v>0</v>
      </c>
      <c r="U38">
        <v>53.532228226979839</v>
      </c>
      <c r="V38">
        <v>4.3723888888888887</v>
      </c>
      <c r="W38">
        <v>10.680188111150194</v>
      </c>
      <c r="X38">
        <v>45.253885822856674</v>
      </c>
      <c r="Y38">
        <v>0</v>
      </c>
      <c r="Z38">
        <v>4.021411679999999</v>
      </c>
      <c r="AA38">
        <v>13.088087999999999</v>
      </c>
      <c r="AB38">
        <v>4.0405682720000007</v>
      </c>
      <c r="AC38">
        <v>2.9691613119999998</v>
      </c>
      <c r="AD38">
        <v>8.3893539599999993</v>
      </c>
      <c r="AE38">
        <v>15.1671353808</v>
      </c>
      <c r="AF38">
        <v>6.049999999999998</v>
      </c>
      <c r="AG38">
        <v>5.8651569599999993</v>
      </c>
      <c r="AH38">
        <v>26.293833799999998</v>
      </c>
      <c r="AI38">
        <v>0.97639100000000012</v>
      </c>
      <c r="AJ38">
        <v>0</v>
      </c>
      <c r="AK38">
        <v>15.571999999999997</v>
      </c>
      <c r="AL38">
        <v>0</v>
      </c>
      <c r="AM38">
        <v>4.8294513828571421</v>
      </c>
      <c r="AN38">
        <v>0.82259000000000004</v>
      </c>
      <c r="AO38">
        <v>7.3963343999999998</v>
      </c>
      <c r="AP38">
        <v>2.9082799199999996</v>
      </c>
      <c r="AQ38">
        <v>19.098039999999997</v>
      </c>
      <c r="AR38">
        <v>16.257945599999996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22.809062857610574</v>
      </c>
      <c r="BB38">
        <f t="shared" si="0"/>
        <v>628.87844101724761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263.20864082048888</v>
      </c>
      <c r="M39">
        <v>14.113989637305698</v>
      </c>
      <c r="N39">
        <v>36.241720038603262</v>
      </c>
      <c r="O39">
        <v>0</v>
      </c>
      <c r="P39">
        <v>42.737070594361377</v>
      </c>
      <c r="Q39">
        <v>6.692458880192655</v>
      </c>
      <c r="R39">
        <v>13.010920252783633</v>
      </c>
      <c r="S39">
        <v>8.0982709335899905</v>
      </c>
      <c r="T39">
        <v>0</v>
      </c>
      <c r="U39">
        <v>53.532228226979839</v>
      </c>
      <c r="V39">
        <v>4.3723888888888887</v>
      </c>
      <c r="W39">
        <v>10.680188111150194</v>
      </c>
      <c r="X39">
        <v>45.253885822856674</v>
      </c>
      <c r="Y39">
        <v>0</v>
      </c>
      <c r="Z39">
        <v>4.021411679999999</v>
      </c>
      <c r="AA39">
        <v>13.088087999999999</v>
      </c>
      <c r="AB39">
        <v>4.0405682720000007</v>
      </c>
      <c r="AC39">
        <v>5.9383226239999995</v>
      </c>
      <c r="AD39">
        <v>8.3893539599999993</v>
      </c>
      <c r="AE39">
        <v>15.1671353808</v>
      </c>
      <c r="AF39">
        <v>5.8987499999999988</v>
      </c>
      <c r="AG39">
        <v>5.8651569599999993</v>
      </c>
      <c r="AH39">
        <v>26.293833799999998</v>
      </c>
      <c r="AI39">
        <v>4.2961203999999995</v>
      </c>
      <c r="AJ39">
        <v>0</v>
      </c>
      <c r="AK39">
        <v>15.571999999999997</v>
      </c>
      <c r="AL39">
        <v>0</v>
      </c>
      <c r="AM39">
        <v>4.8294513828571421</v>
      </c>
      <c r="AN39">
        <v>0.78432999999999986</v>
      </c>
      <c r="AO39">
        <v>7.3963343999999998</v>
      </c>
      <c r="AP39">
        <v>2.9082799199999996</v>
      </c>
      <c r="AQ39">
        <v>14.323530000000002</v>
      </c>
      <c r="AR39">
        <v>3.3870719999999999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22.40495288721058</v>
      </c>
      <c r="BB39">
        <f t="shared" si="0"/>
        <v>617.73654809964751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263.21311818503034</v>
      </c>
      <c r="M40">
        <v>14.113989637305698</v>
      </c>
      <c r="N40">
        <v>36.241720038603262</v>
      </c>
      <c r="O40">
        <v>0</v>
      </c>
      <c r="P40">
        <v>42.737070594361377</v>
      </c>
      <c r="Q40">
        <v>6.692458880192655</v>
      </c>
      <c r="R40">
        <v>13.010920252783633</v>
      </c>
      <c r="S40">
        <v>8.0982709335899905</v>
      </c>
      <c r="T40">
        <v>0</v>
      </c>
      <c r="U40">
        <v>53.532228226979839</v>
      </c>
      <c r="V40">
        <v>4.3723888888888887</v>
      </c>
      <c r="W40">
        <v>10.680188111150194</v>
      </c>
      <c r="X40">
        <v>45.253885822856674</v>
      </c>
      <c r="Y40">
        <v>0</v>
      </c>
      <c r="Z40">
        <v>4.021411679999999</v>
      </c>
      <c r="AA40">
        <v>13.088087999999999</v>
      </c>
      <c r="AB40">
        <v>4.0405682720000007</v>
      </c>
      <c r="AC40">
        <v>5.9383226239999995</v>
      </c>
      <c r="AD40">
        <v>8.3893539599999993</v>
      </c>
      <c r="AE40">
        <v>15.1671353808</v>
      </c>
      <c r="AF40">
        <v>5.8987499999999988</v>
      </c>
      <c r="AG40">
        <v>5.8651569599999993</v>
      </c>
      <c r="AH40">
        <v>26.293833799999998</v>
      </c>
      <c r="AI40">
        <v>4.2961203999999995</v>
      </c>
      <c r="AJ40">
        <v>0</v>
      </c>
      <c r="AK40">
        <v>15.571999999999997</v>
      </c>
      <c r="AL40">
        <v>0</v>
      </c>
      <c r="AM40">
        <v>4.8294513828571421</v>
      </c>
      <c r="AN40">
        <v>0.78432999999999986</v>
      </c>
      <c r="AO40">
        <v>7.3963343999999998</v>
      </c>
      <c r="AP40">
        <v>2.9082799199999996</v>
      </c>
      <c r="AQ40">
        <v>14.323530000000002</v>
      </c>
      <c r="AR40">
        <v>3.3870719999999999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22.40510948186218</v>
      </c>
      <c r="BB40">
        <f t="shared" si="0"/>
        <v>617.74086886953739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2.9534098188064495</v>
      </c>
      <c r="L41">
        <v>280.00263330388447</v>
      </c>
      <c r="M41">
        <v>14.113989637305698</v>
      </c>
      <c r="N41">
        <v>36.241720038603262</v>
      </c>
      <c r="O41">
        <v>0</v>
      </c>
      <c r="P41">
        <v>42.737070594361377</v>
      </c>
      <c r="Q41">
        <v>6.692458880192655</v>
      </c>
      <c r="R41">
        <v>13.010920252783633</v>
      </c>
      <c r="S41">
        <v>8.0982709335899905</v>
      </c>
      <c r="T41">
        <v>0</v>
      </c>
      <c r="U41">
        <v>53.532228226979839</v>
      </c>
      <c r="V41">
        <v>4.3723888888888887</v>
      </c>
      <c r="W41">
        <v>10.680188111150194</v>
      </c>
      <c r="X41">
        <v>45.253885822856674</v>
      </c>
      <c r="Y41">
        <v>0</v>
      </c>
      <c r="Z41">
        <v>4.021411679999999</v>
      </c>
      <c r="AA41">
        <v>13.088087999999999</v>
      </c>
      <c r="AB41">
        <v>8.0811365439999996</v>
      </c>
      <c r="AC41">
        <v>5.9383226239999995</v>
      </c>
      <c r="AD41">
        <v>8.3893539599999993</v>
      </c>
      <c r="AE41">
        <v>15.1671353808</v>
      </c>
      <c r="AF41">
        <v>5.8987499999999988</v>
      </c>
      <c r="AG41">
        <v>5.8651569599999993</v>
      </c>
      <c r="AH41">
        <v>26.293833799999998</v>
      </c>
      <c r="AI41">
        <v>4.2961203999999995</v>
      </c>
      <c r="AJ41">
        <v>0</v>
      </c>
      <c r="AK41">
        <v>15.571999999999997</v>
      </c>
      <c r="AL41">
        <v>0</v>
      </c>
      <c r="AM41">
        <v>4.8294513828571421</v>
      </c>
      <c r="AN41">
        <v>0.78432999999999986</v>
      </c>
      <c r="AO41">
        <v>6.7649400000000002</v>
      </c>
      <c r="AP41">
        <v>2.9082799199999996</v>
      </c>
      <c r="AQ41">
        <v>14.323530000000002</v>
      </c>
      <c r="AR41">
        <v>4.7419007999999998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23.262851978961912</v>
      </c>
      <c r="BB41">
        <f t="shared" si="0"/>
        <v>641.39005398209838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2.9534098188064495</v>
      </c>
      <c r="L42">
        <v>320.00271123777247</v>
      </c>
      <c r="M42">
        <v>14.113989637305698</v>
      </c>
      <c r="N42">
        <v>36.241720038603262</v>
      </c>
      <c r="O42">
        <v>0</v>
      </c>
      <c r="P42">
        <v>42.737070594361377</v>
      </c>
      <c r="Q42">
        <v>6.692458880192655</v>
      </c>
      <c r="R42">
        <v>13.010920252783633</v>
      </c>
      <c r="S42">
        <v>8.0982709335899905</v>
      </c>
      <c r="T42">
        <v>0</v>
      </c>
      <c r="U42">
        <v>53.532228226979839</v>
      </c>
      <c r="V42">
        <v>4.3723888888888887</v>
      </c>
      <c r="W42">
        <v>10.680188111150194</v>
      </c>
      <c r="X42">
        <v>45.253885822856674</v>
      </c>
      <c r="Y42">
        <v>0</v>
      </c>
      <c r="Z42">
        <v>4.021411679999999</v>
      </c>
      <c r="AA42">
        <v>13.088087999999999</v>
      </c>
      <c r="AB42">
        <v>8.0811365439999996</v>
      </c>
      <c r="AC42">
        <v>5.9383226239999995</v>
      </c>
      <c r="AD42">
        <v>8.3893539599999993</v>
      </c>
      <c r="AE42">
        <v>15.1671353808</v>
      </c>
      <c r="AF42">
        <v>5.8987499999999988</v>
      </c>
      <c r="AG42">
        <v>5.8651569599999993</v>
      </c>
      <c r="AH42">
        <v>26.293833799999998</v>
      </c>
      <c r="AI42">
        <v>4.2961203999999995</v>
      </c>
      <c r="AJ42">
        <v>0</v>
      </c>
      <c r="AK42">
        <v>15.571999999999997</v>
      </c>
      <c r="AL42">
        <v>0</v>
      </c>
      <c r="AM42">
        <v>4.8294513828571421</v>
      </c>
      <c r="AN42">
        <v>0.78432999999999986</v>
      </c>
      <c r="AO42">
        <v>6.7649400000000002</v>
      </c>
      <c r="AP42">
        <v>2.9082799199999996</v>
      </c>
      <c r="AQ42">
        <v>14.323530000000002</v>
      </c>
      <c r="AR42">
        <v>4.7419007999999998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24.66285470664797</v>
      </c>
      <c r="BB42">
        <f t="shared" si="0"/>
        <v>679.99012918830022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2.9534098188064495</v>
      </c>
      <c r="L43">
        <v>350.00276025236587</v>
      </c>
      <c r="M43">
        <v>14.113989637305698</v>
      </c>
      <c r="N43">
        <v>36.241720038603262</v>
      </c>
      <c r="O43">
        <v>0</v>
      </c>
      <c r="P43">
        <v>42.737070594361377</v>
      </c>
      <c r="Q43">
        <v>6.692458880192655</v>
      </c>
      <c r="R43">
        <v>13.010920252783633</v>
      </c>
      <c r="S43">
        <v>8.0982709335899905</v>
      </c>
      <c r="T43">
        <v>0</v>
      </c>
      <c r="U43">
        <v>53.532228226979839</v>
      </c>
      <c r="V43">
        <v>4.3723888888888887</v>
      </c>
      <c r="W43">
        <v>10.680188111150194</v>
      </c>
      <c r="X43">
        <v>45.253885822856674</v>
      </c>
      <c r="Y43">
        <v>0</v>
      </c>
      <c r="Z43">
        <v>4.021411679999999</v>
      </c>
      <c r="AA43">
        <v>13.088087999999999</v>
      </c>
      <c r="AB43">
        <v>8.0811365439999996</v>
      </c>
      <c r="AC43">
        <v>5.9383226239999995</v>
      </c>
      <c r="AD43">
        <v>8.3893539599999993</v>
      </c>
      <c r="AE43">
        <v>15.1671353808</v>
      </c>
      <c r="AF43">
        <v>5.8987499999999988</v>
      </c>
      <c r="AG43">
        <v>5.8651569599999993</v>
      </c>
      <c r="AH43">
        <v>26.293833799999998</v>
      </c>
      <c r="AI43">
        <v>4.2961203999999995</v>
      </c>
      <c r="AJ43">
        <v>0</v>
      </c>
      <c r="AK43">
        <v>15.571999999999997</v>
      </c>
      <c r="AL43">
        <v>0</v>
      </c>
      <c r="AM43">
        <v>4.8294513828571421</v>
      </c>
      <c r="AN43">
        <v>0.78432999999999986</v>
      </c>
      <c r="AO43">
        <v>6.7649400000000002</v>
      </c>
      <c r="AP43">
        <v>2.9082799199999996</v>
      </c>
      <c r="AQ43">
        <v>14.323530000000002</v>
      </c>
      <c r="AR43">
        <v>4.7419007999999998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25.712856422158666</v>
      </c>
      <c r="BB43">
        <f t="shared" si="0"/>
        <v>708.94017648738281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2.9534098188064495</v>
      </c>
      <c r="L44">
        <v>360.00277511738187</v>
      </c>
      <c r="M44">
        <v>14.113989637305698</v>
      </c>
      <c r="N44">
        <v>36.241720038603262</v>
      </c>
      <c r="O44">
        <v>0</v>
      </c>
      <c r="P44">
        <v>42.737070594361377</v>
      </c>
      <c r="Q44">
        <v>6.692458880192655</v>
      </c>
      <c r="R44">
        <v>13.010920252783633</v>
      </c>
      <c r="S44">
        <v>8.0982709335899905</v>
      </c>
      <c r="T44">
        <v>0</v>
      </c>
      <c r="U44">
        <v>53.532228226979839</v>
      </c>
      <c r="V44">
        <v>4.3723888888888887</v>
      </c>
      <c r="W44">
        <v>10.680188111150194</v>
      </c>
      <c r="X44">
        <v>45.253885822856674</v>
      </c>
      <c r="Y44">
        <v>0</v>
      </c>
      <c r="Z44">
        <v>4.021411679999999</v>
      </c>
      <c r="AA44">
        <v>13.088087999999999</v>
      </c>
      <c r="AB44">
        <v>8.0811365439999996</v>
      </c>
      <c r="AC44">
        <v>5.9383226239999995</v>
      </c>
      <c r="AD44">
        <v>8.3893539599999993</v>
      </c>
      <c r="AE44">
        <v>15.1671353808</v>
      </c>
      <c r="AF44">
        <v>5.8987499999999988</v>
      </c>
      <c r="AG44">
        <v>5.8651569599999993</v>
      </c>
      <c r="AH44">
        <v>26.293833799999998</v>
      </c>
      <c r="AI44">
        <v>4.2961203999999995</v>
      </c>
      <c r="AJ44">
        <v>0</v>
      </c>
      <c r="AK44">
        <v>15.571999999999997</v>
      </c>
      <c r="AL44">
        <v>0</v>
      </c>
      <c r="AM44">
        <v>4.8294513828571421</v>
      </c>
      <c r="AN44">
        <v>0.78432999999999986</v>
      </c>
      <c r="AO44">
        <v>6.7649400000000002</v>
      </c>
      <c r="AP44">
        <v>2.9082799199999996</v>
      </c>
      <c r="AQ44">
        <v>9.5490199999999987</v>
      </c>
      <c r="AR44">
        <v>4.7419007999999998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25.895749092434329</v>
      </c>
      <c r="BB44">
        <f t="shared" si="0"/>
        <v>713.98278868212321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2.9534098188064495</v>
      </c>
      <c r="L45">
        <v>380.00280292362368</v>
      </c>
      <c r="M45">
        <v>14.113989637305698</v>
      </c>
      <c r="N45">
        <v>36.241720038603262</v>
      </c>
      <c r="O45">
        <v>0</v>
      </c>
      <c r="P45">
        <v>42.737070594361377</v>
      </c>
      <c r="Q45">
        <v>6.692458880192655</v>
      </c>
      <c r="R45">
        <v>13.010920252783633</v>
      </c>
      <c r="S45">
        <v>8.0982709335899905</v>
      </c>
      <c r="T45">
        <v>0</v>
      </c>
      <c r="U45">
        <v>53.532228226979839</v>
      </c>
      <c r="V45">
        <v>4.3723888888888887</v>
      </c>
      <c r="W45">
        <v>10.680188111150194</v>
      </c>
      <c r="X45">
        <v>45.253885822856674</v>
      </c>
      <c r="Y45">
        <v>0</v>
      </c>
      <c r="Z45">
        <v>4.021411679999999</v>
      </c>
      <c r="AA45">
        <v>13.088087999999999</v>
      </c>
      <c r="AB45">
        <v>8.0811365439999996</v>
      </c>
      <c r="AC45">
        <v>5.9383226239999995</v>
      </c>
      <c r="AD45">
        <v>8.3893539599999993</v>
      </c>
      <c r="AE45">
        <v>15.1671353808</v>
      </c>
      <c r="AF45">
        <v>5.8987499999999988</v>
      </c>
      <c r="AG45">
        <v>5.8651569599999993</v>
      </c>
      <c r="AH45">
        <v>26.293833799999998</v>
      </c>
      <c r="AI45">
        <v>4.2961203999999995</v>
      </c>
      <c r="AJ45">
        <v>0</v>
      </c>
      <c r="AK45">
        <v>15.571999999999997</v>
      </c>
      <c r="AL45">
        <v>0</v>
      </c>
      <c r="AM45">
        <v>4.8294513828571421</v>
      </c>
      <c r="AN45">
        <v>0.78432999999999986</v>
      </c>
      <c r="AO45">
        <v>6.7649400000000002</v>
      </c>
      <c r="AP45">
        <v>2.9082799199999996</v>
      </c>
      <c r="AQ45">
        <v>4.7745099999999994</v>
      </c>
      <c r="AR45">
        <v>4.7419007999999998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26.428642215652708</v>
      </c>
      <c r="BB45">
        <f t="shared" si="0"/>
        <v>728.6754133651466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2.9534098188064495</v>
      </c>
      <c r="L46">
        <v>400.00282843000713</v>
      </c>
      <c r="M46">
        <v>14.113989637305698</v>
      </c>
      <c r="N46">
        <v>36.241720038603262</v>
      </c>
      <c r="O46">
        <v>0</v>
      </c>
      <c r="P46">
        <v>42.737070594361377</v>
      </c>
      <c r="Q46">
        <v>6.692458880192655</v>
      </c>
      <c r="R46">
        <v>13.010920252783633</v>
      </c>
      <c r="S46">
        <v>8.0982709335899905</v>
      </c>
      <c r="T46">
        <v>0</v>
      </c>
      <c r="U46">
        <v>53.532228226979839</v>
      </c>
      <c r="V46">
        <v>4.3723888888888887</v>
      </c>
      <c r="W46">
        <v>10.680188111150194</v>
      </c>
      <c r="X46">
        <v>45.253885822856674</v>
      </c>
      <c r="Y46">
        <v>0</v>
      </c>
      <c r="Z46">
        <v>4.021411679999999</v>
      </c>
      <c r="AA46">
        <v>13.088087999999999</v>
      </c>
      <c r="AB46">
        <v>8.0811365439999996</v>
      </c>
      <c r="AC46">
        <v>5.9383226239999995</v>
      </c>
      <c r="AD46">
        <v>8.3893539599999993</v>
      </c>
      <c r="AE46">
        <v>15.1671353808</v>
      </c>
      <c r="AF46">
        <v>5.8987499999999988</v>
      </c>
      <c r="AG46">
        <v>5.8651569599999993</v>
      </c>
      <c r="AH46">
        <v>26.293833799999998</v>
      </c>
      <c r="AI46">
        <v>4.2961203999999995</v>
      </c>
      <c r="AJ46">
        <v>0</v>
      </c>
      <c r="AK46">
        <v>15.571999999999997</v>
      </c>
      <c r="AL46">
        <v>0</v>
      </c>
      <c r="AM46">
        <v>4.8294513828571421</v>
      </c>
      <c r="AN46">
        <v>0.78432999999999986</v>
      </c>
      <c r="AO46">
        <v>6.7649400000000002</v>
      </c>
      <c r="AP46">
        <v>2.9082799199999996</v>
      </c>
      <c r="AQ46">
        <v>0</v>
      </c>
      <c r="AR46">
        <v>4.7419007999999998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26.961535258376202</v>
      </c>
      <c r="BB46">
        <f t="shared" si="0"/>
        <v>743.36803582880646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2.9534098188064495</v>
      </c>
      <c r="L47">
        <v>410.00284040811187</v>
      </c>
      <c r="M47">
        <v>14.113989637305698</v>
      </c>
      <c r="N47">
        <v>36.241720038603262</v>
      </c>
      <c r="O47">
        <v>0</v>
      </c>
      <c r="P47">
        <v>42.737070594361377</v>
      </c>
      <c r="Q47">
        <v>6.692458880192655</v>
      </c>
      <c r="R47">
        <v>13.010920252783633</v>
      </c>
      <c r="S47">
        <v>8.0982709335899905</v>
      </c>
      <c r="T47">
        <v>0</v>
      </c>
      <c r="U47">
        <v>53.532228226979839</v>
      </c>
      <c r="V47">
        <v>4.3723888888888887</v>
      </c>
      <c r="W47">
        <v>10.680188111150194</v>
      </c>
      <c r="X47">
        <v>45.253885822856674</v>
      </c>
      <c r="Y47">
        <v>0</v>
      </c>
      <c r="Z47">
        <v>4.021411679999999</v>
      </c>
      <c r="AA47">
        <v>13.088087999999999</v>
      </c>
      <c r="AB47">
        <v>8.0811365439999996</v>
      </c>
      <c r="AC47">
        <v>5.9383226239999995</v>
      </c>
      <c r="AD47">
        <v>8.3893539599999993</v>
      </c>
      <c r="AE47">
        <v>15.1671353808</v>
      </c>
      <c r="AF47">
        <v>5.8987499999999988</v>
      </c>
      <c r="AG47">
        <v>5.8651569599999993</v>
      </c>
      <c r="AH47">
        <v>24.695866000000006</v>
      </c>
      <c r="AI47">
        <v>0</v>
      </c>
      <c r="AJ47">
        <v>0</v>
      </c>
      <c r="AK47">
        <v>15.571999999999997</v>
      </c>
      <c r="AL47">
        <v>0</v>
      </c>
      <c r="AM47">
        <v>4.8294513828571421</v>
      </c>
      <c r="AN47">
        <v>0.78432999999999986</v>
      </c>
      <c r="AO47">
        <v>6.7649400000000002</v>
      </c>
      <c r="AP47">
        <v>2.9082799199999996</v>
      </c>
      <c r="AQ47">
        <v>0</v>
      </c>
      <c r="AR47">
        <v>4.7419007999999998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27.105242744009864</v>
      </c>
      <c r="BB47">
        <f t="shared" si="0"/>
        <v>747.33025212127768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2.9534098188064495</v>
      </c>
      <c r="L48">
        <v>410.00284040811187</v>
      </c>
      <c r="M48">
        <v>14.113989637305698</v>
      </c>
      <c r="N48">
        <v>36.241720038603262</v>
      </c>
      <c r="O48">
        <v>0</v>
      </c>
      <c r="P48">
        <v>42.737070594361377</v>
      </c>
      <c r="Q48">
        <v>6.692458880192655</v>
      </c>
      <c r="R48">
        <v>13.010920252783633</v>
      </c>
      <c r="S48">
        <v>8.0982709335899905</v>
      </c>
      <c r="T48">
        <v>0</v>
      </c>
      <c r="U48">
        <v>53.532228226979839</v>
      </c>
      <c r="V48">
        <v>4.3723888888888887</v>
      </c>
      <c r="W48">
        <v>10.680188111150194</v>
      </c>
      <c r="X48">
        <v>45.253885822856674</v>
      </c>
      <c r="Y48">
        <v>0</v>
      </c>
      <c r="Z48">
        <v>4.021411679999999</v>
      </c>
      <c r="AA48">
        <v>13.088087999999999</v>
      </c>
      <c r="AB48">
        <v>8.0811365439999996</v>
      </c>
      <c r="AC48">
        <v>5.9383226239999995</v>
      </c>
      <c r="AD48">
        <v>8.3893539599999993</v>
      </c>
      <c r="AE48">
        <v>15.1671353808</v>
      </c>
      <c r="AF48">
        <v>5.8987499999999988</v>
      </c>
      <c r="AG48">
        <v>5.8651569599999993</v>
      </c>
      <c r="AH48">
        <v>24.695866000000006</v>
      </c>
      <c r="AI48">
        <v>0</v>
      </c>
      <c r="AJ48">
        <v>0</v>
      </c>
      <c r="AK48">
        <v>15.571999999999997</v>
      </c>
      <c r="AL48">
        <v>0</v>
      </c>
      <c r="AM48">
        <v>4.8294513828571421</v>
      </c>
      <c r="AN48">
        <v>0.78432999999999986</v>
      </c>
      <c r="AO48">
        <v>6.7649400000000002</v>
      </c>
      <c r="AP48">
        <v>2.9082799199999996</v>
      </c>
      <c r="AQ48">
        <v>0</v>
      </c>
      <c r="AR48">
        <v>4.7419007999999998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27.105242744009864</v>
      </c>
      <c r="BB48">
        <f t="shared" si="0"/>
        <v>747.33025212127768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2.9534098188064495</v>
      </c>
      <c r="L49">
        <v>410.00284040811187</v>
      </c>
      <c r="M49">
        <v>14.113989637305698</v>
      </c>
      <c r="N49">
        <v>36.241720038603262</v>
      </c>
      <c r="O49">
        <v>0</v>
      </c>
      <c r="P49">
        <v>42.737070594361377</v>
      </c>
      <c r="Q49">
        <v>6.692458880192655</v>
      </c>
      <c r="R49">
        <v>13.010920252783633</v>
      </c>
      <c r="S49">
        <v>8.0982709335899905</v>
      </c>
      <c r="T49">
        <v>0</v>
      </c>
      <c r="U49">
        <v>53.532228226979839</v>
      </c>
      <c r="V49">
        <v>4.3723888888888887</v>
      </c>
      <c r="W49">
        <v>10.680188111150194</v>
      </c>
      <c r="X49">
        <v>45.253885822856674</v>
      </c>
      <c r="Y49">
        <v>0</v>
      </c>
      <c r="Z49">
        <v>4.021411679999999</v>
      </c>
      <c r="AA49">
        <v>13.088087999999999</v>
      </c>
      <c r="AB49">
        <v>8.0811365439999996</v>
      </c>
      <c r="AC49">
        <v>5.9383226239999995</v>
      </c>
      <c r="AD49">
        <v>8.3893539599999993</v>
      </c>
      <c r="AE49">
        <v>15.1671353808</v>
      </c>
      <c r="AF49">
        <v>5.8987499999999988</v>
      </c>
      <c r="AG49">
        <v>5.8651569599999993</v>
      </c>
      <c r="AH49">
        <v>24.695866000000006</v>
      </c>
      <c r="AI49">
        <v>0</v>
      </c>
      <c r="AJ49">
        <v>0</v>
      </c>
      <c r="AK49">
        <v>15.571999999999997</v>
      </c>
      <c r="AL49">
        <v>0</v>
      </c>
      <c r="AM49">
        <v>4.8294513828571421</v>
      </c>
      <c r="AN49">
        <v>0.78432999999999986</v>
      </c>
      <c r="AO49">
        <v>6.7649400000000002</v>
      </c>
      <c r="AP49">
        <v>2.9082799199999996</v>
      </c>
      <c r="AQ49">
        <v>0</v>
      </c>
      <c r="AR49">
        <v>4.7419007999999998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27.105242744009864</v>
      </c>
      <c r="BB49">
        <f t="shared" si="0"/>
        <v>747.33025212127768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2.9534098188064495</v>
      </c>
      <c r="L50">
        <v>410.00284040811187</v>
      </c>
      <c r="M50">
        <v>14.113989637305698</v>
      </c>
      <c r="N50">
        <v>36.241720038603262</v>
      </c>
      <c r="O50">
        <v>0</v>
      </c>
      <c r="P50">
        <v>42.737070594361377</v>
      </c>
      <c r="Q50">
        <v>6.692458880192655</v>
      </c>
      <c r="R50">
        <v>13.010920252783633</v>
      </c>
      <c r="S50">
        <v>8.0982709335899905</v>
      </c>
      <c r="T50">
        <v>0</v>
      </c>
      <c r="U50">
        <v>53.532228226979839</v>
      </c>
      <c r="V50">
        <v>4.3723888888888887</v>
      </c>
      <c r="W50">
        <v>10.680188111150194</v>
      </c>
      <c r="X50">
        <v>45.253885822856674</v>
      </c>
      <c r="Y50">
        <v>0</v>
      </c>
      <c r="Z50">
        <v>4.021411679999999</v>
      </c>
      <c r="AA50">
        <v>13.088087999999999</v>
      </c>
      <c r="AB50">
        <v>8.0811365439999996</v>
      </c>
      <c r="AC50">
        <v>5.9383226239999995</v>
      </c>
      <c r="AD50">
        <v>8.3893539599999993</v>
      </c>
      <c r="AE50">
        <v>15.1671353808</v>
      </c>
      <c r="AF50">
        <v>5.8987499999999988</v>
      </c>
      <c r="AG50">
        <v>5.8651569599999993</v>
      </c>
      <c r="AH50">
        <v>24.695866000000006</v>
      </c>
      <c r="AI50">
        <v>0</v>
      </c>
      <c r="AJ50">
        <v>0</v>
      </c>
      <c r="AK50">
        <v>15.571999999999997</v>
      </c>
      <c r="AL50">
        <v>0</v>
      </c>
      <c r="AM50">
        <v>4.8294513828571421</v>
      </c>
      <c r="AN50">
        <v>0.78432999999999986</v>
      </c>
      <c r="AO50">
        <v>6.7649400000000002</v>
      </c>
      <c r="AP50">
        <v>2.9082799199999996</v>
      </c>
      <c r="AQ50">
        <v>0</v>
      </c>
      <c r="AR50">
        <v>4.7419007999999998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27.105242744009864</v>
      </c>
      <c r="BB50">
        <f t="shared" si="0"/>
        <v>747.33025212127768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2.953185069984448</v>
      </c>
      <c r="L51">
        <v>410.00268064284808</v>
      </c>
      <c r="M51">
        <v>14.113989637305698</v>
      </c>
      <c r="N51">
        <v>36.241720038603262</v>
      </c>
      <c r="O51">
        <v>0</v>
      </c>
      <c r="P51">
        <v>42.737070594361377</v>
      </c>
      <c r="Q51">
        <v>6.692458880192655</v>
      </c>
      <c r="R51">
        <v>13.010920252783633</v>
      </c>
      <c r="S51">
        <v>8.0982709335899905</v>
      </c>
      <c r="T51">
        <v>0</v>
      </c>
      <c r="U51">
        <v>53.532228226979839</v>
      </c>
      <c r="V51">
        <v>4.3723888888888887</v>
      </c>
      <c r="W51">
        <v>10.680188111150194</v>
      </c>
      <c r="X51">
        <v>45.253885822856674</v>
      </c>
      <c r="Y51">
        <v>0</v>
      </c>
      <c r="Z51">
        <v>4.021411679999999</v>
      </c>
      <c r="AA51">
        <v>13.088087999999999</v>
      </c>
      <c r="AB51">
        <v>8.0811365439999996</v>
      </c>
      <c r="AC51">
        <v>5.9383226239999995</v>
      </c>
      <c r="AD51">
        <v>8.3893539599999993</v>
      </c>
      <c r="AE51">
        <v>15.1671353808</v>
      </c>
      <c r="AF51">
        <v>5.8987499999999988</v>
      </c>
      <c r="AG51">
        <v>5.8651569599999993</v>
      </c>
      <c r="AH51">
        <v>24.695866000000006</v>
      </c>
      <c r="AI51">
        <v>0</v>
      </c>
      <c r="AJ51">
        <v>0</v>
      </c>
      <c r="AK51">
        <v>15.571999999999997</v>
      </c>
      <c r="AL51">
        <v>0</v>
      </c>
      <c r="AM51">
        <v>4.8294513828571421</v>
      </c>
      <c r="AN51">
        <v>0.78432999999999986</v>
      </c>
      <c r="AO51">
        <v>6.7649400000000002</v>
      </c>
      <c r="AP51">
        <v>2.9082799199999996</v>
      </c>
      <c r="AQ51">
        <v>0</v>
      </c>
      <c r="AR51">
        <v>4.7419007999999998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27.105229286016836</v>
      </c>
      <c r="BB51">
        <f t="shared" si="0"/>
        <v>747.32988106518496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2.9532142697881829</v>
      </c>
      <c r="L52">
        <v>410.00268064284808</v>
      </c>
      <c r="M52">
        <v>14.113989637305698</v>
      </c>
      <c r="N52">
        <v>36.241720038603262</v>
      </c>
      <c r="O52">
        <v>0</v>
      </c>
      <c r="P52">
        <v>42.737070594361377</v>
      </c>
      <c r="Q52">
        <v>6.692458880192655</v>
      </c>
      <c r="R52">
        <v>13.010920252783633</v>
      </c>
      <c r="S52">
        <v>8.0982709335899905</v>
      </c>
      <c r="T52">
        <v>0</v>
      </c>
      <c r="U52">
        <v>53.532228226979839</v>
      </c>
      <c r="V52">
        <v>4.3723888888888887</v>
      </c>
      <c r="W52">
        <v>10.680188111150194</v>
      </c>
      <c r="X52">
        <v>45.253885822856674</v>
      </c>
      <c r="Y52">
        <v>0</v>
      </c>
      <c r="Z52">
        <v>4.021411679999999</v>
      </c>
      <c r="AA52">
        <v>13.088087999999999</v>
      </c>
      <c r="AB52">
        <v>8.0811365439999996</v>
      </c>
      <c r="AC52">
        <v>5.9383226239999995</v>
      </c>
      <c r="AD52">
        <v>8.3893539599999993</v>
      </c>
      <c r="AE52">
        <v>15.1671353808</v>
      </c>
      <c r="AF52">
        <v>5.8987499999999988</v>
      </c>
      <c r="AG52">
        <v>5.8651569599999993</v>
      </c>
      <c r="AH52">
        <v>24.695866000000006</v>
      </c>
      <c r="AI52">
        <v>0</v>
      </c>
      <c r="AJ52">
        <v>0</v>
      </c>
      <c r="AK52">
        <v>15.571999999999997</v>
      </c>
      <c r="AL52">
        <v>0</v>
      </c>
      <c r="AM52">
        <v>4.8294513828571421</v>
      </c>
      <c r="AN52">
        <v>0.78432999999999986</v>
      </c>
      <c r="AO52">
        <v>6.7649400000000002</v>
      </c>
      <c r="AP52">
        <v>2.9082799199999996</v>
      </c>
      <c r="AQ52">
        <v>0</v>
      </c>
      <c r="AR52">
        <v>4.7419007999999998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27.105230308009965</v>
      </c>
      <c r="BB52">
        <f t="shared" si="0"/>
        <v>747.32990924299565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2.953066416334194</v>
      </c>
      <c r="L53">
        <v>390.00265807756568</v>
      </c>
      <c r="M53">
        <v>14.113989637305698</v>
      </c>
      <c r="N53">
        <v>36.241720038603262</v>
      </c>
      <c r="O53">
        <v>0</v>
      </c>
      <c r="P53">
        <v>42.737070594361377</v>
      </c>
      <c r="Q53">
        <v>6.692458880192655</v>
      </c>
      <c r="R53">
        <v>13.010920252783633</v>
      </c>
      <c r="S53">
        <v>8.0982709335899905</v>
      </c>
      <c r="T53">
        <v>0</v>
      </c>
      <c r="U53">
        <v>53.532228226979839</v>
      </c>
      <c r="V53">
        <v>4.3723888888888887</v>
      </c>
      <c r="W53">
        <v>10.680188111150194</v>
      </c>
      <c r="X53">
        <v>45.253885822856674</v>
      </c>
      <c r="Y53">
        <v>0</v>
      </c>
      <c r="Z53">
        <v>4.021411679999999</v>
      </c>
      <c r="AA53">
        <v>13.088087999999999</v>
      </c>
      <c r="AB53">
        <v>8.0811365439999996</v>
      </c>
      <c r="AC53">
        <v>5.9383226239999995</v>
      </c>
      <c r="AD53">
        <v>8.3893539599999993</v>
      </c>
      <c r="AE53">
        <v>15.1671353808</v>
      </c>
      <c r="AF53">
        <v>5.8987499999999988</v>
      </c>
      <c r="AG53">
        <v>5.8651569599999993</v>
      </c>
      <c r="AH53">
        <v>24.695866000000006</v>
      </c>
      <c r="AI53">
        <v>0</v>
      </c>
      <c r="AJ53">
        <v>0</v>
      </c>
      <c r="AK53">
        <v>15.571999999999997</v>
      </c>
      <c r="AL53">
        <v>0</v>
      </c>
      <c r="AM53">
        <v>4.8294513828571421</v>
      </c>
      <c r="AN53">
        <v>0.78432999999999986</v>
      </c>
      <c r="AO53">
        <v>6.7649400000000002</v>
      </c>
      <c r="AP53">
        <v>2.9082799199999996</v>
      </c>
      <c r="AQ53">
        <v>0</v>
      </c>
      <c r="AR53">
        <v>3.3870719999999999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26.357805335354186</v>
      </c>
      <c r="BB53">
        <f t="shared" si="0"/>
        <v>726.72233499691492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2.9534517455138674</v>
      </c>
      <c r="L54">
        <v>370.00263351242131</v>
      </c>
      <c r="M54">
        <v>14.113989637305698</v>
      </c>
      <c r="N54">
        <v>36.241720038603262</v>
      </c>
      <c r="O54">
        <v>0</v>
      </c>
      <c r="P54">
        <v>42.737070594361377</v>
      </c>
      <c r="Q54">
        <v>6.692458880192655</v>
      </c>
      <c r="R54">
        <v>13.010920252783633</v>
      </c>
      <c r="S54">
        <v>8.0982709335899905</v>
      </c>
      <c r="T54">
        <v>0</v>
      </c>
      <c r="U54">
        <v>53.532228226979839</v>
      </c>
      <c r="V54">
        <v>4.3723888888888887</v>
      </c>
      <c r="W54">
        <v>10.680188111150194</v>
      </c>
      <c r="X54">
        <v>45.253885822856674</v>
      </c>
      <c r="Y54">
        <v>0</v>
      </c>
      <c r="Z54">
        <v>4.021411679999999</v>
      </c>
      <c r="AA54">
        <v>13.088087999999999</v>
      </c>
      <c r="AB54">
        <v>8.0811365439999996</v>
      </c>
      <c r="AC54">
        <v>5.9383226239999995</v>
      </c>
      <c r="AD54">
        <v>8.3893539599999993</v>
      </c>
      <c r="AE54">
        <v>15.1671353808</v>
      </c>
      <c r="AF54">
        <v>5.8987499999999988</v>
      </c>
      <c r="AG54">
        <v>5.8651569599999993</v>
      </c>
      <c r="AH54">
        <v>24.695866000000006</v>
      </c>
      <c r="AI54">
        <v>0</v>
      </c>
      <c r="AJ54">
        <v>0</v>
      </c>
      <c r="AK54">
        <v>15.571999999999997</v>
      </c>
      <c r="AL54">
        <v>0</v>
      </c>
      <c r="AM54">
        <v>4.8294513828571421</v>
      </c>
      <c r="AN54">
        <v>0.78432999999999986</v>
      </c>
      <c r="AO54">
        <v>6.7649400000000002</v>
      </c>
      <c r="AP54">
        <v>2.9082799199999996</v>
      </c>
      <c r="AQ54">
        <v>0</v>
      </c>
      <c r="AR54">
        <v>3.3870719999999999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25.657817962095415</v>
      </c>
      <c r="BB54">
        <f t="shared" si="0"/>
        <v>707.42268313420891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2.9531399787910919</v>
      </c>
      <c r="L55">
        <v>270.00246873525248</v>
      </c>
      <c r="M55">
        <v>14.113989637305698</v>
      </c>
      <c r="N55">
        <v>36.241720038603262</v>
      </c>
      <c r="O55">
        <v>0</v>
      </c>
      <c r="P55">
        <v>42.737070594361377</v>
      </c>
      <c r="Q55">
        <v>6.692458880192655</v>
      </c>
      <c r="R55">
        <v>13.010920252783633</v>
      </c>
      <c r="S55">
        <v>8.0982709335899905</v>
      </c>
      <c r="T55">
        <v>0</v>
      </c>
      <c r="U55">
        <v>53.532228226979839</v>
      </c>
      <c r="V55">
        <v>4.3723888888888887</v>
      </c>
      <c r="W55">
        <v>10.680188111150194</v>
      </c>
      <c r="X55">
        <v>45.253885822856674</v>
      </c>
      <c r="Y55">
        <v>0</v>
      </c>
      <c r="Z55">
        <v>4.021411679999999</v>
      </c>
      <c r="AA55">
        <v>13.088087999999999</v>
      </c>
      <c r="AB55">
        <v>8.0811365439999996</v>
      </c>
      <c r="AC55">
        <v>5.9383226239999995</v>
      </c>
      <c r="AD55">
        <v>8.3893539599999993</v>
      </c>
      <c r="AE55">
        <v>15.1671353808</v>
      </c>
      <c r="AF55">
        <v>5.8987499999999988</v>
      </c>
      <c r="AG55">
        <v>5.8651569599999993</v>
      </c>
      <c r="AH55">
        <v>24.695866000000006</v>
      </c>
      <c r="AI55">
        <v>0</v>
      </c>
      <c r="AJ55">
        <v>0</v>
      </c>
      <c r="AK55">
        <v>15.571999999999997</v>
      </c>
      <c r="AL55">
        <v>0</v>
      </c>
      <c r="AM55">
        <v>4.8294513828571421</v>
      </c>
      <c r="AN55">
        <v>0.78432999999999986</v>
      </c>
      <c r="AO55">
        <v>6.7649400000000002</v>
      </c>
      <c r="AP55">
        <v>2.9082799199999996</v>
      </c>
      <c r="AQ55">
        <v>0</v>
      </c>
      <c r="AR55">
        <v>16.257945599999996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22.608281859059225</v>
      </c>
      <c r="BB55">
        <f t="shared" si="0"/>
        <v>623.34261629335356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2.9531856108982546</v>
      </c>
      <c r="L56">
        <v>270.00246873525248</v>
      </c>
      <c r="M56">
        <v>14.113989637305698</v>
      </c>
      <c r="N56">
        <v>36.241720038603262</v>
      </c>
      <c r="O56">
        <v>0</v>
      </c>
      <c r="P56">
        <v>42.737070594361377</v>
      </c>
      <c r="Q56">
        <v>6.692458880192655</v>
      </c>
      <c r="R56">
        <v>13.010920252783633</v>
      </c>
      <c r="S56">
        <v>8.0982709335899905</v>
      </c>
      <c r="T56">
        <v>0</v>
      </c>
      <c r="U56">
        <v>53.532228226979839</v>
      </c>
      <c r="V56">
        <v>4.3723888888888887</v>
      </c>
      <c r="W56">
        <v>10.680188111150194</v>
      </c>
      <c r="X56">
        <v>45.253885822856674</v>
      </c>
      <c r="Y56">
        <v>0</v>
      </c>
      <c r="Z56">
        <v>4.021411679999999</v>
      </c>
      <c r="AA56">
        <v>13.088087999999999</v>
      </c>
      <c r="AB56">
        <v>8.0811365439999996</v>
      </c>
      <c r="AC56">
        <v>5.9383226239999995</v>
      </c>
      <c r="AD56">
        <v>8.3893539599999993</v>
      </c>
      <c r="AE56">
        <v>15.1671353808</v>
      </c>
      <c r="AF56">
        <v>5.8987499999999988</v>
      </c>
      <c r="AG56">
        <v>5.8651569599999993</v>
      </c>
      <c r="AH56">
        <v>24.695866000000006</v>
      </c>
      <c r="AI56">
        <v>0</v>
      </c>
      <c r="AJ56">
        <v>0</v>
      </c>
      <c r="AK56">
        <v>15.571999999999997</v>
      </c>
      <c r="AL56">
        <v>0</v>
      </c>
      <c r="AM56">
        <v>4.8294513828571421</v>
      </c>
      <c r="AN56">
        <v>0.78432999999999986</v>
      </c>
      <c r="AO56">
        <v>6.7649400000000002</v>
      </c>
      <c r="AP56">
        <v>2.9082799199999996</v>
      </c>
      <c r="AQ56">
        <v>0</v>
      </c>
      <c r="AR56">
        <v>16.257945599999996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22.608283456182974</v>
      </c>
      <c r="BB56">
        <f t="shared" si="0"/>
        <v>623.34266032833693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2.9534098188064495</v>
      </c>
      <c r="L57">
        <v>300.00252724258809</v>
      </c>
      <c r="M57">
        <v>14.113989637305698</v>
      </c>
      <c r="N57">
        <v>36.241720038603262</v>
      </c>
      <c r="O57">
        <v>0</v>
      </c>
      <c r="P57">
        <v>42.737070594361377</v>
      </c>
      <c r="Q57">
        <v>6.692458880192655</v>
      </c>
      <c r="R57">
        <v>13.010920252783633</v>
      </c>
      <c r="S57">
        <v>8.0982709335899905</v>
      </c>
      <c r="T57">
        <v>0</v>
      </c>
      <c r="U57">
        <v>53.532228226979839</v>
      </c>
      <c r="V57">
        <v>4.3723888888888887</v>
      </c>
      <c r="W57">
        <v>10.680188111150194</v>
      </c>
      <c r="X57">
        <v>45.253885822856674</v>
      </c>
      <c r="Y57">
        <v>0</v>
      </c>
      <c r="Z57">
        <v>4.021411679999999</v>
      </c>
      <c r="AA57">
        <v>13.088087999999999</v>
      </c>
      <c r="AB57">
        <v>8.0811365439999996</v>
      </c>
      <c r="AC57">
        <v>5.9383226239999995</v>
      </c>
      <c r="AD57">
        <v>8.3893539599999993</v>
      </c>
      <c r="AE57">
        <v>15.1671353808</v>
      </c>
      <c r="AF57">
        <v>5.8987499999999988</v>
      </c>
      <c r="AG57">
        <v>5.8651569599999993</v>
      </c>
      <c r="AH57">
        <v>24.695866000000006</v>
      </c>
      <c r="AI57">
        <v>0</v>
      </c>
      <c r="AJ57">
        <v>0</v>
      </c>
      <c r="AK57">
        <v>15.571999999999997</v>
      </c>
      <c r="AL57">
        <v>0</v>
      </c>
      <c r="AM57">
        <v>4.8294513828571421</v>
      </c>
      <c r="AN57">
        <v>0.78432999999999986</v>
      </c>
      <c r="AO57">
        <v>7.1257367999999994</v>
      </c>
      <c r="AP57">
        <v>2.9082799199999996</v>
      </c>
      <c r="AQ57">
        <v>0</v>
      </c>
      <c r="AR57">
        <v>3.3870719999999999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23.220440663216479</v>
      </c>
      <c r="BB57">
        <f t="shared" si="0"/>
        <v>640.22070903654742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2.9534098188064495</v>
      </c>
      <c r="L58">
        <v>360.00262039493765</v>
      </c>
      <c r="M58">
        <v>14.113989637305698</v>
      </c>
      <c r="N58">
        <v>36.241720038603262</v>
      </c>
      <c r="O58">
        <v>0</v>
      </c>
      <c r="P58">
        <v>42.737070594361377</v>
      </c>
      <c r="Q58">
        <v>6.692458880192655</v>
      </c>
      <c r="R58">
        <v>13.010920252783633</v>
      </c>
      <c r="S58">
        <v>8.0982709335899905</v>
      </c>
      <c r="T58">
        <v>0</v>
      </c>
      <c r="U58">
        <v>53.532228226979839</v>
      </c>
      <c r="V58">
        <v>4.3723888888888887</v>
      </c>
      <c r="W58">
        <v>10.680188111150194</v>
      </c>
      <c r="X58">
        <v>45.253885822856674</v>
      </c>
      <c r="Y58">
        <v>0</v>
      </c>
      <c r="Z58">
        <v>4.021411679999999</v>
      </c>
      <c r="AA58">
        <v>13.088087999999999</v>
      </c>
      <c r="AB58">
        <v>8.0811365439999996</v>
      </c>
      <c r="AC58">
        <v>5.9383226239999995</v>
      </c>
      <c r="AD58">
        <v>8.3893539599999993</v>
      </c>
      <c r="AE58">
        <v>15.1671353808</v>
      </c>
      <c r="AF58">
        <v>5.8987499999999988</v>
      </c>
      <c r="AG58">
        <v>5.8651569599999993</v>
      </c>
      <c r="AH58">
        <v>24.695866000000006</v>
      </c>
      <c r="AI58">
        <v>0</v>
      </c>
      <c r="AJ58">
        <v>0</v>
      </c>
      <c r="AK58">
        <v>15.571999999999997</v>
      </c>
      <c r="AL58">
        <v>0</v>
      </c>
      <c r="AM58">
        <v>4.8294513828571421</v>
      </c>
      <c r="AN58">
        <v>0.78432999999999986</v>
      </c>
      <c r="AO58">
        <v>7.1257367999999994</v>
      </c>
      <c r="AP58">
        <v>2.9082799199999996</v>
      </c>
      <c r="AQ58">
        <v>0</v>
      </c>
      <c r="AR58">
        <v>3.3870719999999999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25.320443923548723</v>
      </c>
      <c r="BB58">
        <f t="shared" si="0"/>
        <v>698.12079892856457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2.9534098188064495</v>
      </c>
      <c r="L59">
        <v>460.9233951061201</v>
      </c>
      <c r="M59">
        <v>14.113989637305698</v>
      </c>
      <c r="N59">
        <v>36.241720038603262</v>
      </c>
      <c r="O59">
        <v>0</v>
      </c>
      <c r="P59">
        <v>42.341968911917107</v>
      </c>
      <c r="Q59">
        <v>6.692458880192655</v>
      </c>
      <c r="R59">
        <v>13.010920252783633</v>
      </c>
      <c r="S59">
        <v>8.0982709335899905</v>
      </c>
      <c r="T59">
        <v>0</v>
      </c>
      <c r="U59">
        <v>52.982369486948706</v>
      </c>
      <c r="V59">
        <v>4.3723888888888887</v>
      </c>
      <c r="W59">
        <v>10.680188111150194</v>
      </c>
      <c r="X59">
        <v>45.253885822856674</v>
      </c>
      <c r="Y59">
        <v>0</v>
      </c>
      <c r="Z59">
        <v>4.021411679999999</v>
      </c>
      <c r="AA59">
        <v>13.088087999999999</v>
      </c>
      <c r="AB59">
        <v>8.0811365439999996</v>
      </c>
      <c r="AC59">
        <v>5.9383226239999995</v>
      </c>
      <c r="AD59">
        <v>8.3893539599999993</v>
      </c>
      <c r="AE59">
        <v>15.1671353808</v>
      </c>
      <c r="AF59">
        <v>5.8987499999999988</v>
      </c>
      <c r="AG59">
        <v>5.8651569599999993</v>
      </c>
      <c r="AH59">
        <v>26.293833799999998</v>
      </c>
      <c r="AI59">
        <v>0</v>
      </c>
      <c r="AJ59">
        <v>0</v>
      </c>
      <c r="AK59">
        <v>15.571999999999997</v>
      </c>
      <c r="AL59">
        <v>0</v>
      </c>
      <c r="AM59">
        <v>4.8294513828571421</v>
      </c>
      <c r="AN59">
        <v>0.78432999999999986</v>
      </c>
      <c r="AO59">
        <v>7.1257367999999994</v>
      </c>
      <c r="AP59">
        <v>2.9082799199999996</v>
      </c>
      <c r="AQ59">
        <v>4.7745099999999994</v>
      </c>
      <c r="AR59">
        <v>3.3870719999999999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29.042633993253524</v>
      </c>
      <c r="BB59">
        <f t="shared" si="0"/>
        <v>800.74690094756681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2.9534098188064495</v>
      </c>
      <c r="L60">
        <v>460.9236955495553</v>
      </c>
      <c r="M60">
        <v>14.113989637305698</v>
      </c>
      <c r="N60">
        <v>36.241720038603262</v>
      </c>
      <c r="O60">
        <v>0</v>
      </c>
      <c r="P60">
        <v>42.341968911917107</v>
      </c>
      <c r="Q60">
        <v>6.692458880192655</v>
      </c>
      <c r="R60">
        <v>13.010920252783633</v>
      </c>
      <c r="S60">
        <v>8.0982709335899905</v>
      </c>
      <c r="T60">
        <v>0</v>
      </c>
      <c r="U60">
        <v>52.982369486948706</v>
      </c>
      <c r="V60">
        <v>4.3723888888888887</v>
      </c>
      <c r="W60">
        <v>10.680188111150194</v>
      </c>
      <c r="X60">
        <v>45.253885822856674</v>
      </c>
      <c r="Y60">
        <v>0</v>
      </c>
      <c r="Z60">
        <v>4.021411679999999</v>
      </c>
      <c r="AA60">
        <v>13.088087999999999</v>
      </c>
      <c r="AB60">
        <v>8.0811365439999996</v>
      </c>
      <c r="AC60">
        <v>5.9383226239999995</v>
      </c>
      <c r="AD60">
        <v>8.3893539599999993</v>
      </c>
      <c r="AE60">
        <v>15.1671353808</v>
      </c>
      <c r="AF60">
        <v>5.8987499999999988</v>
      </c>
      <c r="AG60">
        <v>5.8651569599999993</v>
      </c>
      <c r="AH60">
        <v>26.293833799999998</v>
      </c>
      <c r="AI60">
        <v>0</v>
      </c>
      <c r="AJ60">
        <v>0</v>
      </c>
      <c r="AK60">
        <v>15.571999999999997</v>
      </c>
      <c r="AL60">
        <v>0</v>
      </c>
      <c r="AM60">
        <v>4.8294513828571421</v>
      </c>
      <c r="AN60">
        <v>0.78432999999999986</v>
      </c>
      <c r="AO60">
        <v>7.1257367999999994</v>
      </c>
      <c r="AP60">
        <v>2.9082799199999996</v>
      </c>
      <c r="AQ60">
        <v>9.5490199999999987</v>
      </c>
      <c r="AR60">
        <v>3.3870719999999999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29.209752358773684</v>
      </c>
      <c r="BB60">
        <f t="shared" si="0"/>
        <v>805.3545930254819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2.9533639988922737</v>
      </c>
      <c r="L61">
        <v>460.92369883154066</v>
      </c>
      <c r="M61">
        <v>14.113989637305698</v>
      </c>
      <c r="N61">
        <v>36.241720038603262</v>
      </c>
      <c r="O61">
        <v>0</v>
      </c>
      <c r="P61">
        <v>42.341968911917107</v>
      </c>
      <c r="Q61">
        <v>6.692458880192655</v>
      </c>
      <c r="R61">
        <v>13.010920252783633</v>
      </c>
      <c r="S61">
        <v>8.0982709335899905</v>
      </c>
      <c r="T61">
        <v>0</v>
      </c>
      <c r="U61">
        <v>52.982369486948706</v>
      </c>
      <c r="V61">
        <v>4.3723888888888887</v>
      </c>
      <c r="W61">
        <v>10.680057946554149</v>
      </c>
      <c r="X61">
        <v>45.264248517189216</v>
      </c>
      <c r="Y61">
        <v>0</v>
      </c>
      <c r="Z61">
        <v>4.021411679999999</v>
      </c>
      <c r="AA61">
        <v>13.088087999999999</v>
      </c>
      <c r="AB61">
        <v>8.0811365439999996</v>
      </c>
      <c r="AC61">
        <v>5.9383226239999995</v>
      </c>
      <c r="AD61">
        <v>8.3893539599999993</v>
      </c>
      <c r="AE61">
        <v>15.1671353808</v>
      </c>
      <c r="AF61">
        <v>5.8987499999999988</v>
      </c>
      <c r="AG61">
        <v>5.8651569599999993</v>
      </c>
      <c r="AH61">
        <v>28.705312479999996</v>
      </c>
      <c r="AI61">
        <v>0</v>
      </c>
      <c r="AJ61">
        <v>0</v>
      </c>
      <c r="AK61">
        <v>15.571999999999997</v>
      </c>
      <c r="AL61">
        <v>0</v>
      </c>
      <c r="AM61">
        <v>4.8294513828571421</v>
      </c>
      <c r="AN61">
        <v>0.78432999999999986</v>
      </c>
      <c r="AO61">
        <v>7.1257367999999994</v>
      </c>
      <c r="AP61">
        <v>2.9082799199999996</v>
      </c>
      <c r="AQ61">
        <v>14.323530000000002</v>
      </c>
      <c r="AR61">
        <v>1.3548287999999999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29.390490253717893</v>
      </c>
      <c r="BB61">
        <f t="shared" si="0"/>
        <v>810.33779060234542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2.9533639988922737</v>
      </c>
      <c r="L62">
        <v>460.92177511806483</v>
      </c>
      <c r="M62">
        <v>14.113989637305698</v>
      </c>
      <c r="N62">
        <v>36.241720038603262</v>
      </c>
      <c r="O62">
        <v>0</v>
      </c>
      <c r="P62">
        <v>42.341968911917107</v>
      </c>
      <c r="Q62">
        <v>6.692458880192655</v>
      </c>
      <c r="R62">
        <v>13.010920252783633</v>
      </c>
      <c r="S62">
        <v>8.0982709335899905</v>
      </c>
      <c r="T62">
        <v>0</v>
      </c>
      <c r="U62">
        <v>52.982369486948706</v>
      </c>
      <c r="V62">
        <v>4.3723888888888887</v>
      </c>
      <c r="W62">
        <v>10.680057946554149</v>
      </c>
      <c r="X62">
        <v>45.264248517189216</v>
      </c>
      <c r="Y62">
        <v>0</v>
      </c>
      <c r="Z62">
        <v>4.021411679999999</v>
      </c>
      <c r="AA62">
        <v>13.088087999999999</v>
      </c>
      <c r="AB62">
        <v>8.0811365439999996</v>
      </c>
      <c r="AC62">
        <v>5.9383226239999995</v>
      </c>
      <c r="AD62">
        <v>8.3893539599999993</v>
      </c>
      <c r="AE62">
        <v>15.1671353808</v>
      </c>
      <c r="AF62">
        <v>5.8987499999999988</v>
      </c>
      <c r="AG62">
        <v>5.8651569599999993</v>
      </c>
      <c r="AH62">
        <v>28.705312479999996</v>
      </c>
      <c r="AI62">
        <v>0</v>
      </c>
      <c r="AJ62">
        <v>0</v>
      </c>
      <c r="AK62">
        <v>15.571999999999997</v>
      </c>
      <c r="AL62">
        <v>0</v>
      </c>
      <c r="AM62">
        <v>4.8294513828571421</v>
      </c>
      <c r="AN62">
        <v>0.78432999999999986</v>
      </c>
      <c r="AO62">
        <v>7.1257367999999994</v>
      </c>
      <c r="AP62">
        <v>2.9082799199999996</v>
      </c>
      <c r="AQ62">
        <v>14.323530000000002</v>
      </c>
      <c r="AR62">
        <v>1.3548287999999999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29.390422923746222</v>
      </c>
      <c r="BB62">
        <f t="shared" si="0"/>
        <v>810.3359342188412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2.9533639988922737</v>
      </c>
      <c r="L63">
        <v>460.92456039769723</v>
      </c>
      <c r="M63">
        <v>14.113989637305698</v>
      </c>
      <c r="N63">
        <v>36.241720038603262</v>
      </c>
      <c r="O63">
        <v>0</v>
      </c>
      <c r="P63">
        <v>42.341968911917107</v>
      </c>
      <c r="Q63">
        <v>6.692458880192655</v>
      </c>
      <c r="R63">
        <v>13.010920252783633</v>
      </c>
      <c r="S63">
        <v>8.0982709335899905</v>
      </c>
      <c r="T63">
        <v>0</v>
      </c>
      <c r="U63">
        <v>52.982369486948706</v>
      </c>
      <c r="V63">
        <v>4.3734545454545453</v>
      </c>
      <c r="W63">
        <v>10.684362301965455</v>
      </c>
      <c r="X63">
        <v>45.25528521060221</v>
      </c>
      <c r="Y63">
        <v>0</v>
      </c>
      <c r="Z63">
        <v>4.021411679999999</v>
      </c>
      <c r="AA63">
        <v>13.088087999999999</v>
      </c>
      <c r="AB63">
        <v>8.0811365439999996</v>
      </c>
      <c r="AC63">
        <v>5.9383226239999995</v>
      </c>
      <c r="AD63">
        <v>8.3893539599999993</v>
      </c>
      <c r="AE63">
        <v>15.1671353808</v>
      </c>
      <c r="AF63">
        <v>5.8987499999999988</v>
      </c>
      <c r="AG63">
        <v>5.8651569599999993</v>
      </c>
      <c r="AH63">
        <v>28.705312479999996</v>
      </c>
      <c r="AI63">
        <v>0</v>
      </c>
      <c r="AJ63">
        <v>0</v>
      </c>
      <c r="AK63">
        <v>15.571999999999997</v>
      </c>
      <c r="AL63">
        <v>0</v>
      </c>
      <c r="AM63">
        <v>4.8294513828571421</v>
      </c>
      <c r="AN63">
        <v>0.78432999999999986</v>
      </c>
      <c r="AO63">
        <v>7.1257367999999994</v>
      </c>
      <c r="AP63">
        <v>2.9082799199999996</v>
      </c>
      <c r="AQ63">
        <v>14.323530000000002</v>
      </c>
      <c r="AR63">
        <v>1.3548287999999999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29.390394702883533</v>
      </c>
      <c r="BB63">
        <f t="shared" si="0"/>
        <v>810.3351544247264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2.9533639988922737</v>
      </c>
      <c r="L64">
        <v>460.92456039769723</v>
      </c>
      <c r="M64">
        <v>14.113989637305698</v>
      </c>
      <c r="N64">
        <v>36.241720038603262</v>
      </c>
      <c r="O64">
        <v>0</v>
      </c>
      <c r="P64">
        <v>42.341968911917107</v>
      </c>
      <c r="Q64">
        <v>6.692458880192655</v>
      </c>
      <c r="R64">
        <v>13.010920252783633</v>
      </c>
      <c r="S64">
        <v>8.0982709335899905</v>
      </c>
      <c r="T64">
        <v>0</v>
      </c>
      <c r="U64">
        <v>52.982369486948706</v>
      </c>
      <c r="V64">
        <v>4.3734545454545453</v>
      </c>
      <c r="W64">
        <v>10.684362301965455</v>
      </c>
      <c r="X64">
        <v>45.25528521060221</v>
      </c>
      <c r="Y64">
        <v>0</v>
      </c>
      <c r="Z64">
        <v>4.021411679999999</v>
      </c>
      <c r="AA64">
        <v>13.088087999999999</v>
      </c>
      <c r="AB64">
        <v>8.0811365439999996</v>
      </c>
      <c r="AC64">
        <v>5.9383226239999995</v>
      </c>
      <c r="AD64">
        <v>8.3893539599999993</v>
      </c>
      <c r="AE64">
        <v>15.1671353808</v>
      </c>
      <c r="AF64">
        <v>5.8987499999999988</v>
      </c>
      <c r="AG64">
        <v>5.8651569599999993</v>
      </c>
      <c r="AH64">
        <v>28.705312479999996</v>
      </c>
      <c r="AI64">
        <v>0</v>
      </c>
      <c r="AJ64">
        <v>0</v>
      </c>
      <c r="AK64">
        <v>15.571999999999997</v>
      </c>
      <c r="AL64">
        <v>0</v>
      </c>
      <c r="AM64">
        <v>4.8294513828571421</v>
      </c>
      <c r="AN64">
        <v>0.78432999999999986</v>
      </c>
      <c r="AO64">
        <v>7.1257367999999994</v>
      </c>
      <c r="AP64">
        <v>2.9082799199999996</v>
      </c>
      <c r="AQ64">
        <v>19.098039999999997</v>
      </c>
      <c r="AR64">
        <v>1.3548287999999999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29.55750255288353</v>
      </c>
      <c r="BB64">
        <f t="shared" si="0"/>
        <v>814.94255657472638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2.9533639988922737</v>
      </c>
      <c r="L65">
        <v>460.92528428436992</v>
      </c>
      <c r="M65">
        <v>14.113989637305698</v>
      </c>
      <c r="N65">
        <v>36.241720038603262</v>
      </c>
      <c r="O65">
        <v>0</v>
      </c>
      <c r="P65">
        <v>42.341968911917107</v>
      </c>
      <c r="Q65">
        <v>6.692458880192655</v>
      </c>
      <c r="R65">
        <v>13.010920252783633</v>
      </c>
      <c r="S65">
        <v>8.0982709335899905</v>
      </c>
      <c r="T65">
        <v>0</v>
      </c>
      <c r="U65">
        <v>52.982369486948706</v>
      </c>
      <c r="V65">
        <v>4.3734545454545453</v>
      </c>
      <c r="W65">
        <v>10.684362301965455</v>
      </c>
      <c r="X65">
        <v>45.25528521060221</v>
      </c>
      <c r="Y65">
        <v>0</v>
      </c>
      <c r="Z65">
        <v>4.021411679999999</v>
      </c>
      <c r="AA65">
        <v>13.088087999999999</v>
      </c>
      <c r="AB65">
        <v>8.0811365439999996</v>
      </c>
      <c r="AC65">
        <v>5.9383226239999995</v>
      </c>
      <c r="AD65">
        <v>8.3893539599999993</v>
      </c>
      <c r="AE65">
        <v>15.1671353808</v>
      </c>
      <c r="AF65">
        <v>5.8987499999999988</v>
      </c>
      <c r="AG65">
        <v>5.8651569599999993</v>
      </c>
      <c r="AH65">
        <v>28.705312479999996</v>
      </c>
      <c r="AI65">
        <v>0</v>
      </c>
      <c r="AJ65">
        <v>0</v>
      </c>
      <c r="AK65">
        <v>15.571999999999997</v>
      </c>
      <c r="AL65">
        <v>0</v>
      </c>
      <c r="AM65">
        <v>4.8294513828571421</v>
      </c>
      <c r="AN65">
        <v>0.78432999999999986</v>
      </c>
      <c r="AO65">
        <v>7.1257367999999994</v>
      </c>
      <c r="AP65">
        <v>2.9082799199999996</v>
      </c>
      <c r="AQ65">
        <v>19.098039999999997</v>
      </c>
      <c r="AR65">
        <v>1.3548287999999999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29.55752788891709</v>
      </c>
      <c r="BB65">
        <f t="shared" si="0"/>
        <v>814.94325512536545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2.9533639988922737</v>
      </c>
      <c r="L66">
        <v>460.92456039769723</v>
      </c>
      <c r="M66">
        <v>14.113989637305698</v>
      </c>
      <c r="N66">
        <v>36.241720038603262</v>
      </c>
      <c r="O66">
        <v>0</v>
      </c>
      <c r="P66">
        <v>42.341968911917107</v>
      </c>
      <c r="Q66">
        <v>6.692458880192655</v>
      </c>
      <c r="R66">
        <v>13.010920252783633</v>
      </c>
      <c r="S66">
        <v>8.0982709335899905</v>
      </c>
      <c r="T66">
        <v>0</v>
      </c>
      <c r="U66">
        <v>52.982369486948706</v>
      </c>
      <c r="V66">
        <v>4.3734545454545453</v>
      </c>
      <c r="W66">
        <v>10.684362301965455</v>
      </c>
      <c r="X66">
        <v>45.25528521060221</v>
      </c>
      <c r="Y66">
        <v>0</v>
      </c>
      <c r="Z66">
        <v>4.021411679999999</v>
      </c>
      <c r="AA66">
        <v>13.088087999999999</v>
      </c>
      <c r="AB66">
        <v>8.0811365439999996</v>
      </c>
      <c r="AC66">
        <v>5.9383226239999995</v>
      </c>
      <c r="AD66">
        <v>8.3893539599999993</v>
      </c>
      <c r="AE66">
        <v>15.1671353808</v>
      </c>
      <c r="AF66">
        <v>5.8987499999999988</v>
      </c>
      <c r="AG66">
        <v>5.8651569599999993</v>
      </c>
      <c r="AH66">
        <v>35.881640600000004</v>
      </c>
      <c r="AI66">
        <v>0</v>
      </c>
      <c r="AJ66">
        <v>0</v>
      </c>
      <c r="AK66">
        <v>15.571999999999997</v>
      </c>
      <c r="AL66">
        <v>0</v>
      </c>
      <c r="AM66">
        <v>4.8294513828571421</v>
      </c>
      <c r="AN66">
        <v>0.78432999999999986</v>
      </c>
      <c r="AO66">
        <v>7.1257367999999994</v>
      </c>
      <c r="AP66">
        <v>2.9082799199999996</v>
      </c>
      <c r="AQ66">
        <v>19.098039999999997</v>
      </c>
      <c r="AR66">
        <v>1.3548287999999999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29.80867419048354</v>
      </c>
      <c r="BB66">
        <f t="shared" si="0"/>
        <v>821.86771305712637</v>
      </c>
    </row>
    <row r="67" spans="1:54">
      <c r="A67" t="s">
        <v>109</v>
      </c>
      <c r="B67">
        <v>0</v>
      </c>
      <c r="C67">
        <v>0</v>
      </c>
      <c r="D67">
        <v>2</v>
      </c>
      <c r="E67">
        <v>0</v>
      </c>
      <c r="F67">
        <v>0</v>
      </c>
      <c r="G67">
        <v>0</v>
      </c>
      <c r="H67">
        <v>0</v>
      </c>
      <c r="I67">
        <v>0</v>
      </c>
      <c r="J67">
        <v>1.68</v>
      </c>
      <c r="K67">
        <v>2.9533639988922737</v>
      </c>
      <c r="L67">
        <v>460.92456039769723</v>
      </c>
      <c r="M67">
        <v>14.113989637305698</v>
      </c>
      <c r="N67">
        <v>36.241720038603262</v>
      </c>
      <c r="O67">
        <v>0</v>
      </c>
      <c r="P67">
        <v>42.341968911917107</v>
      </c>
      <c r="Q67">
        <v>6.692458880192655</v>
      </c>
      <c r="R67">
        <v>13.010920252783633</v>
      </c>
      <c r="S67">
        <v>8.0982709335899905</v>
      </c>
      <c r="T67">
        <v>0</v>
      </c>
      <c r="U67">
        <v>52.982369486948706</v>
      </c>
      <c r="V67">
        <v>4.3734545454545453</v>
      </c>
      <c r="W67">
        <v>10.684362301965455</v>
      </c>
      <c r="X67">
        <v>45.25528521060221</v>
      </c>
      <c r="Y67">
        <v>0</v>
      </c>
      <c r="Z67">
        <v>4.021411679999999</v>
      </c>
      <c r="AA67">
        <v>13.088087999999999</v>
      </c>
      <c r="AB67">
        <v>8.0811365439999996</v>
      </c>
      <c r="AC67">
        <v>5.9383226239999995</v>
      </c>
      <c r="AD67">
        <v>8.3893539599999993</v>
      </c>
      <c r="AE67">
        <v>15.1671353808</v>
      </c>
      <c r="AF67">
        <v>5.8987499999999988</v>
      </c>
      <c r="AG67">
        <v>5.8651569599999993</v>
      </c>
      <c r="AH67">
        <v>35.881640600000004</v>
      </c>
      <c r="AI67">
        <v>0</v>
      </c>
      <c r="AJ67">
        <v>0</v>
      </c>
      <c r="AK67">
        <v>15.571999999999997</v>
      </c>
      <c r="AL67">
        <v>0</v>
      </c>
      <c r="AM67">
        <v>4.8294513828571421</v>
      </c>
      <c r="AN67">
        <v>0.78432999999999986</v>
      </c>
      <c r="AO67">
        <v>7.1257367999999994</v>
      </c>
      <c r="AP67">
        <v>2.9082799199999996</v>
      </c>
      <c r="AQ67">
        <v>19.098039999999997</v>
      </c>
      <c r="AR67">
        <v>3.3870719999999999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30.00860270248354</v>
      </c>
      <c r="BB67">
        <f t="shared" si="0"/>
        <v>827.38002774512631</v>
      </c>
    </row>
    <row r="68" spans="1:54">
      <c r="A68" t="s">
        <v>110</v>
      </c>
      <c r="B68">
        <v>0</v>
      </c>
      <c r="C68">
        <v>0</v>
      </c>
      <c r="D68">
        <v>2</v>
      </c>
      <c r="E68">
        <v>0</v>
      </c>
      <c r="F68">
        <v>0</v>
      </c>
      <c r="G68">
        <v>2</v>
      </c>
      <c r="H68">
        <v>0</v>
      </c>
      <c r="I68">
        <v>0</v>
      </c>
      <c r="J68">
        <v>0</v>
      </c>
      <c r="K68">
        <v>2.9533639988922737</v>
      </c>
      <c r="L68">
        <v>460.92456039769723</v>
      </c>
      <c r="M68">
        <v>14.113989637305698</v>
      </c>
      <c r="N68">
        <v>36.241720038603262</v>
      </c>
      <c r="O68">
        <v>0</v>
      </c>
      <c r="P68">
        <v>42.341968911917107</v>
      </c>
      <c r="Q68">
        <v>6.692458880192655</v>
      </c>
      <c r="R68">
        <v>13.010920252783633</v>
      </c>
      <c r="S68">
        <v>8.0982709335899905</v>
      </c>
      <c r="T68">
        <v>0</v>
      </c>
      <c r="U68">
        <v>52.982369486948706</v>
      </c>
      <c r="V68">
        <v>4.3734545454545453</v>
      </c>
      <c r="W68">
        <v>10.684362301965455</v>
      </c>
      <c r="X68">
        <v>45.25528521060221</v>
      </c>
      <c r="Y68">
        <v>0</v>
      </c>
      <c r="Z68">
        <v>4.021411679999999</v>
      </c>
      <c r="AA68">
        <v>13.088087999999999</v>
      </c>
      <c r="AB68">
        <v>8.0811365439999996</v>
      </c>
      <c r="AC68">
        <v>5.9383226239999995</v>
      </c>
      <c r="AD68">
        <v>8.3893539599999993</v>
      </c>
      <c r="AE68">
        <v>15.1671353808</v>
      </c>
      <c r="AF68">
        <v>5.8987499999999988</v>
      </c>
      <c r="AG68">
        <v>5.8651569599999993</v>
      </c>
      <c r="AH68">
        <v>35.881640600000004</v>
      </c>
      <c r="AI68">
        <v>0</v>
      </c>
      <c r="AJ68">
        <v>0</v>
      </c>
      <c r="AK68">
        <v>15.571999999999997</v>
      </c>
      <c r="AL68">
        <v>0</v>
      </c>
      <c r="AM68">
        <v>4.8294513828571421</v>
      </c>
      <c r="AN68">
        <v>0.78432999999999986</v>
      </c>
      <c r="AO68">
        <v>7.1257367999999994</v>
      </c>
      <c r="AP68">
        <v>2.9082799199999996</v>
      </c>
      <c r="AQ68">
        <v>19.098039999999997</v>
      </c>
      <c r="AR68">
        <v>3.3870719999999999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30.019802702483542</v>
      </c>
      <c r="BB68">
        <f t="shared" ref="BB68:BB99" si="1">SUM(B68:AZ68)-BA68</f>
        <v>827.68882774512645</v>
      </c>
    </row>
    <row r="69" spans="1:54">
      <c r="A69" t="s">
        <v>111</v>
      </c>
      <c r="B69">
        <v>0</v>
      </c>
      <c r="C69">
        <v>0</v>
      </c>
      <c r="D69">
        <v>2</v>
      </c>
      <c r="E69">
        <v>0</v>
      </c>
      <c r="F69">
        <v>0</v>
      </c>
      <c r="G69">
        <v>2</v>
      </c>
      <c r="H69">
        <v>0</v>
      </c>
      <c r="I69">
        <v>0</v>
      </c>
      <c r="J69">
        <v>0</v>
      </c>
      <c r="K69">
        <v>2.9533639988922737</v>
      </c>
      <c r="L69">
        <v>460.9238378536017</v>
      </c>
      <c r="M69">
        <v>14.113989637305698</v>
      </c>
      <c r="N69">
        <v>36.241720038603262</v>
      </c>
      <c r="O69">
        <v>0</v>
      </c>
      <c r="P69">
        <v>42.341968911917107</v>
      </c>
      <c r="Q69">
        <v>6.692458880192655</v>
      </c>
      <c r="R69">
        <v>13.010920252783633</v>
      </c>
      <c r="S69">
        <v>8.0982709335899905</v>
      </c>
      <c r="T69">
        <v>0</v>
      </c>
      <c r="U69">
        <v>52.982369486948706</v>
      </c>
      <c r="V69">
        <v>4.3734545454545453</v>
      </c>
      <c r="W69">
        <v>10.684362301965455</v>
      </c>
      <c r="X69">
        <v>45.25528521060221</v>
      </c>
      <c r="Y69">
        <v>0</v>
      </c>
      <c r="Z69">
        <v>2.0107058399999995</v>
      </c>
      <c r="AA69">
        <v>13.088087999999999</v>
      </c>
      <c r="AB69">
        <v>8.0811365439999996</v>
      </c>
      <c r="AC69">
        <v>5.9383226239999995</v>
      </c>
      <c r="AD69">
        <v>8.3893539599999993</v>
      </c>
      <c r="AE69">
        <v>15.1671353808</v>
      </c>
      <c r="AF69">
        <v>5.8987499999999988</v>
      </c>
      <c r="AG69">
        <v>5.8651569599999993</v>
      </c>
      <c r="AH69">
        <v>43.057968720000005</v>
      </c>
      <c r="AI69">
        <v>0</v>
      </c>
      <c r="AJ69">
        <v>0</v>
      </c>
      <c r="AK69">
        <v>15.571999999999997</v>
      </c>
      <c r="AL69">
        <v>0</v>
      </c>
      <c r="AM69">
        <v>4.8294513828571421</v>
      </c>
      <c r="AN69">
        <v>0.78432999999999986</v>
      </c>
      <c r="AO69">
        <v>7.1257367999999994</v>
      </c>
      <c r="AP69">
        <v>2.9082799199999996</v>
      </c>
      <c r="AQ69">
        <v>19.098039999999997</v>
      </c>
      <c r="AR69">
        <v>4.7419007999999998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30.247993047840218</v>
      </c>
      <c r="BB69">
        <f t="shared" si="1"/>
        <v>833.98036593567417</v>
      </c>
    </row>
    <row r="70" spans="1:54">
      <c r="A70" t="s">
        <v>112</v>
      </c>
      <c r="B70">
        <v>0</v>
      </c>
      <c r="C70">
        <v>0</v>
      </c>
      <c r="D70">
        <v>1.26</v>
      </c>
      <c r="E70">
        <v>0</v>
      </c>
      <c r="F70">
        <v>0</v>
      </c>
      <c r="G70">
        <v>2</v>
      </c>
      <c r="H70">
        <v>0</v>
      </c>
      <c r="I70">
        <v>0</v>
      </c>
      <c r="J70">
        <v>0</v>
      </c>
      <c r="K70">
        <v>2.9533115109112109</v>
      </c>
      <c r="L70">
        <v>460.9290696748966</v>
      </c>
      <c r="M70">
        <v>14.113989637305698</v>
      </c>
      <c r="N70">
        <v>36.241720038603262</v>
      </c>
      <c r="O70">
        <v>0</v>
      </c>
      <c r="P70">
        <v>42.341968911917107</v>
      </c>
      <c r="Q70">
        <v>6.6931244064577404</v>
      </c>
      <c r="R70">
        <v>12.78309280636341</v>
      </c>
      <c r="S70">
        <v>8.0993164050235471</v>
      </c>
      <c r="T70">
        <v>0</v>
      </c>
      <c r="U70">
        <v>52.982369486948706</v>
      </c>
      <c r="V70">
        <v>4.3734545454545453</v>
      </c>
      <c r="W70">
        <v>10.684362301965455</v>
      </c>
      <c r="X70">
        <v>45.25528521060221</v>
      </c>
      <c r="Y70">
        <v>0</v>
      </c>
      <c r="Z70">
        <v>2.0107058399999995</v>
      </c>
      <c r="AA70">
        <v>13.088087999999999</v>
      </c>
      <c r="AB70">
        <v>8.0811365439999996</v>
      </c>
      <c r="AC70">
        <v>5.9383226239999995</v>
      </c>
      <c r="AD70">
        <v>8.3893539599999993</v>
      </c>
      <c r="AE70">
        <v>15.1671353808</v>
      </c>
      <c r="AF70">
        <v>5.8987499999999988</v>
      </c>
      <c r="AG70">
        <v>5.8651569599999993</v>
      </c>
      <c r="AH70">
        <v>43.057968720000005</v>
      </c>
      <c r="AI70">
        <v>0</v>
      </c>
      <c r="AJ70">
        <v>0</v>
      </c>
      <c r="AK70">
        <v>15.571999999999997</v>
      </c>
      <c r="AL70">
        <v>0</v>
      </c>
      <c r="AM70">
        <v>4.8294513828571421</v>
      </c>
      <c r="AN70">
        <v>0.78432999999999986</v>
      </c>
      <c r="AO70">
        <v>7.1257367999999994</v>
      </c>
      <c r="AP70">
        <v>2.9082799199999996</v>
      </c>
      <c r="AQ70">
        <v>19.098039999999997</v>
      </c>
      <c r="AR70">
        <v>4.7419007999999998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30.214360238467037</v>
      </c>
      <c r="BB70">
        <f t="shared" si="1"/>
        <v>833.05306162963939</v>
      </c>
    </row>
    <row r="71" spans="1:54">
      <c r="A71" t="s">
        <v>113</v>
      </c>
      <c r="B71">
        <v>0</v>
      </c>
      <c r="C71">
        <v>7.9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2.9533115109112109</v>
      </c>
      <c r="L71">
        <v>460.92456039769723</v>
      </c>
      <c r="M71">
        <v>14.113989637305698</v>
      </c>
      <c r="N71">
        <v>36.241720038603262</v>
      </c>
      <c r="O71">
        <v>0</v>
      </c>
      <c r="P71">
        <v>42.456554706807452</v>
      </c>
      <c r="Q71">
        <v>6.6931244064577404</v>
      </c>
      <c r="R71">
        <v>13.011233040078199</v>
      </c>
      <c r="S71">
        <v>8.0993164050235471</v>
      </c>
      <c r="T71">
        <v>0</v>
      </c>
      <c r="U71">
        <v>52.982369486948706</v>
      </c>
      <c r="V71">
        <v>4.3734545454545453</v>
      </c>
      <c r="W71">
        <v>10.684362301965455</v>
      </c>
      <c r="X71">
        <v>45.25528521060221</v>
      </c>
      <c r="Y71">
        <v>0</v>
      </c>
      <c r="Z71">
        <v>2.0107058399999995</v>
      </c>
      <c r="AA71">
        <v>13.088087999999999</v>
      </c>
      <c r="AB71">
        <v>8.0811365439999996</v>
      </c>
      <c r="AC71">
        <v>5.9383226239999995</v>
      </c>
      <c r="AD71">
        <v>8.3893539599999993</v>
      </c>
      <c r="AE71">
        <v>15.1671353808</v>
      </c>
      <c r="AF71">
        <v>5.8987499999999988</v>
      </c>
      <c r="AG71">
        <v>5.8651569599999993</v>
      </c>
      <c r="AH71">
        <v>43.057968720000005</v>
      </c>
      <c r="AI71">
        <v>0</v>
      </c>
      <c r="AJ71">
        <v>0</v>
      </c>
      <c r="AK71">
        <v>15.571999999999997</v>
      </c>
      <c r="AL71">
        <v>0</v>
      </c>
      <c r="AM71">
        <v>4.8294513828571421</v>
      </c>
      <c r="AN71">
        <v>0.78432999999999986</v>
      </c>
      <c r="AO71">
        <v>7.1257367999999994</v>
      </c>
      <c r="AP71">
        <v>2.9082799199999996</v>
      </c>
      <c r="AQ71">
        <v>19.098039999999997</v>
      </c>
      <c r="AR71">
        <v>3.3870719999999999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30.341178939562798</v>
      </c>
      <c r="BB71">
        <f t="shared" si="1"/>
        <v>836.5496308799494</v>
      </c>
    </row>
    <row r="72" spans="1:54">
      <c r="A72" t="s">
        <v>114</v>
      </c>
      <c r="B72">
        <v>0</v>
      </c>
      <c r="C72">
        <v>7.9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2.9533115109112109</v>
      </c>
      <c r="L72">
        <v>460.92456039769723</v>
      </c>
      <c r="M72">
        <v>14.113989637305698</v>
      </c>
      <c r="N72">
        <v>36.241720038603262</v>
      </c>
      <c r="O72">
        <v>0</v>
      </c>
      <c r="P72">
        <v>42.456554706807452</v>
      </c>
      <c r="Q72">
        <v>6.6931244064577404</v>
      </c>
      <c r="R72">
        <v>13.011233040078199</v>
      </c>
      <c r="S72">
        <v>8.0993164050235471</v>
      </c>
      <c r="T72">
        <v>0</v>
      </c>
      <c r="U72">
        <v>52.982369486948706</v>
      </c>
      <c r="V72">
        <v>4.3734545454545453</v>
      </c>
      <c r="W72">
        <v>10.684362301965455</v>
      </c>
      <c r="X72">
        <v>45.25528521060221</v>
      </c>
      <c r="Y72">
        <v>0</v>
      </c>
      <c r="Z72">
        <v>2.0107058399999995</v>
      </c>
      <c r="AA72">
        <v>13.088087999999999</v>
      </c>
      <c r="AB72">
        <v>8.0811365439999996</v>
      </c>
      <c r="AC72">
        <v>5.9383226239999995</v>
      </c>
      <c r="AD72">
        <v>8.3893539599999993</v>
      </c>
      <c r="AE72">
        <v>15.1671353808</v>
      </c>
      <c r="AF72">
        <v>5.8987499999999988</v>
      </c>
      <c r="AG72">
        <v>5.8651569599999993</v>
      </c>
      <c r="AH72">
        <v>43.057968720000005</v>
      </c>
      <c r="AI72">
        <v>0</v>
      </c>
      <c r="AJ72">
        <v>0</v>
      </c>
      <c r="AK72">
        <v>15.571999999999997</v>
      </c>
      <c r="AL72">
        <v>0</v>
      </c>
      <c r="AM72">
        <v>4.8294513828571421</v>
      </c>
      <c r="AN72">
        <v>0.78432999999999986</v>
      </c>
      <c r="AO72">
        <v>6.9453384000000016</v>
      </c>
      <c r="AP72">
        <v>2.9082799199999996</v>
      </c>
      <c r="AQ72">
        <v>19.098039999999997</v>
      </c>
      <c r="AR72">
        <v>3.3870719999999999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30.3348649955628</v>
      </c>
      <c r="BB72">
        <f t="shared" si="1"/>
        <v>836.37554642394934</v>
      </c>
    </row>
    <row r="73" spans="1:54">
      <c r="A73" t="s">
        <v>115</v>
      </c>
      <c r="B73">
        <v>0</v>
      </c>
      <c r="C73">
        <v>5.8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2.9533188374441077</v>
      </c>
      <c r="L73">
        <v>460.92521732508322</v>
      </c>
      <c r="M73">
        <v>14.113989637305698</v>
      </c>
      <c r="N73">
        <v>36.241720038603262</v>
      </c>
      <c r="O73">
        <v>0</v>
      </c>
      <c r="P73">
        <v>42.456554706807452</v>
      </c>
      <c r="Q73">
        <v>6.6931244064577404</v>
      </c>
      <c r="R73">
        <v>13.011233040078199</v>
      </c>
      <c r="S73">
        <v>8.0993164050235471</v>
      </c>
      <c r="T73">
        <v>0</v>
      </c>
      <c r="U73">
        <v>52.982369486948706</v>
      </c>
      <c r="V73">
        <v>4.3734545454545453</v>
      </c>
      <c r="W73">
        <v>10.684362301965455</v>
      </c>
      <c r="X73">
        <v>45.25528521060221</v>
      </c>
      <c r="Y73">
        <v>0</v>
      </c>
      <c r="Z73">
        <v>2.0107058399999995</v>
      </c>
      <c r="AA73">
        <v>13.088087999999999</v>
      </c>
      <c r="AB73">
        <v>12.121704816000001</v>
      </c>
      <c r="AC73">
        <v>5.9383226239999995</v>
      </c>
      <c r="AD73">
        <v>8.3893539599999993</v>
      </c>
      <c r="AE73">
        <v>15.1671353808</v>
      </c>
      <c r="AF73">
        <v>5.8987499999999988</v>
      </c>
      <c r="AG73">
        <v>5.8651569599999993</v>
      </c>
      <c r="AH73">
        <v>43.057968720000005</v>
      </c>
      <c r="AI73">
        <v>0</v>
      </c>
      <c r="AJ73">
        <v>0</v>
      </c>
      <c r="AK73">
        <v>15.571999999999997</v>
      </c>
      <c r="AL73">
        <v>0</v>
      </c>
      <c r="AM73">
        <v>4.8294513828571421</v>
      </c>
      <c r="AN73">
        <v>0.78432999999999986</v>
      </c>
      <c r="AO73">
        <v>6.9453384000000016</v>
      </c>
      <c r="AP73">
        <v>2.9082799199999996</v>
      </c>
      <c r="AQ73">
        <v>19.098039999999997</v>
      </c>
      <c r="AR73">
        <v>3.3870719999999999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30.402808370948943</v>
      </c>
      <c r="BB73">
        <f t="shared" si="1"/>
        <v>838.2488355744822</v>
      </c>
    </row>
    <row r="74" spans="1:54">
      <c r="A74" t="s">
        <v>116</v>
      </c>
      <c r="B74">
        <v>0</v>
      </c>
      <c r="C74">
        <v>3.7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2.9533188374441077</v>
      </c>
      <c r="L74">
        <v>460.92521732508322</v>
      </c>
      <c r="M74">
        <v>14.113989637305698</v>
      </c>
      <c r="N74">
        <v>36.241720038603262</v>
      </c>
      <c r="O74">
        <v>0</v>
      </c>
      <c r="P74">
        <v>42.456554706807452</v>
      </c>
      <c r="Q74">
        <v>6.6931244064577404</v>
      </c>
      <c r="R74">
        <v>13.011233040078199</v>
      </c>
      <c r="S74">
        <v>8.0993164050235471</v>
      </c>
      <c r="T74">
        <v>0</v>
      </c>
      <c r="U74">
        <v>52.982369486948706</v>
      </c>
      <c r="V74">
        <v>4.3734545454545453</v>
      </c>
      <c r="W74">
        <v>10.684362301965455</v>
      </c>
      <c r="X74">
        <v>45.25528521060221</v>
      </c>
      <c r="Y74">
        <v>0</v>
      </c>
      <c r="Z74">
        <v>2.0107058399999995</v>
      </c>
      <c r="AA74">
        <v>13.088087999999999</v>
      </c>
      <c r="AB74">
        <v>12.121704816000001</v>
      </c>
      <c r="AC74">
        <v>5.9383226239999995</v>
      </c>
      <c r="AD74">
        <v>8.3893539599999993</v>
      </c>
      <c r="AE74">
        <v>15.1671353808</v>
      </c>
      <c r="AF74">
        <v>5.8987499999999988</v>
      </c>
      <c r="AG74">
        <v>5.8651569599999993</v>
      </c>
      <c r="AH74">
        <v>43.057968720000005</v>
      </c>
      <c r="AI74">
        <v>0.97639100000000012</v>
      </c>
      <c r="AJ74">
        <v>0</v>
      </c>
      <c r="AK74">
        <v>15.571999999999997</v>
      </c>
      <c r="AL74">
        <v>0</v>
      </c>
      <c r="AM74">
        <v>4.8294513828571421</v>
      </c>
      <c r="AN74">
        <v>0.78432999999999986</v>
      </c>
      <c r="AO74">
        <v>6.9453384000000016</v>
      </c>
      <c r="AP74">
        <v>2.9082799199999996</v>
      </c>
      <c r="AQ74">
        <v>19.098039999999997</v>
      </c>
      <c r="AR74">
        <v>3.3870719999999999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30.363482209348948</v>
      </c>
      <c r="BB74">
        <f t="shared" si="1"/>
        <v>837.16455273608221</v>
      </c>
    </row>
    <row r="75" spans="1:54">
      <c r="A75" t="s">
        <v>117</v>
      </c>
      <c r="B75">
        <v>0</v>
      </c>
      <c r="C75">
        <v>3.7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2.9533188374441077</v>
      </c>
      <c r="L75">
        <v>460.92521732508322</v>
      </c>
      <c r="M75">
        <v>14.113989637305698</v>
      </c>
      <c r="N75">
        <v>36.241720038603262</v>
      </c>
      <c r="O75">
        <v>0</v>
      </c>
      <c r="P75">
        <v>42.456554706807452</v>
      </c>
      <c r="Q75">
        <v>6.6931244064577404</v>
      </c>
      <c r="R75">
        <v>13.011233040078199</v>
      </c>
      <c r="S75">
        <v>8.0993164050235471</v>
      </c>
      <c r="T75">
        <v>0</v>
      </c>
      <c r="U75">
        <v>52.982369486948706</v>
      </c>
      <c r="V75">
        <v>4.3734545454545453</v>
      </c>
      <c r="W75">
        <v>9.6785213394615894</v>
      </c>
      <c r="X75">
        <v>45.25528521060221</v>
      </c>
      <c r="Y75">
        <v>0</v>
      </c>
      <c r="Z75">
        <v>2.0107058399999995</v>
      </c>
      <c r="AA75">
        <v>13.088087999999999</v>
      </c>
      <c r="AB75">
        <v>12.121704816000001</v>
      </c>
      <c r="AC75">
        <v>5.9383226239999995</v>
      </c>
      <c r="AD75">
        <v>11.2117433792</v>
      </c>
      <c r="AE75">
        <v>15.1671353808</v>
      </c>
      <c r="AF75">
        <v>8.7725000000000009</v>
      </c>
      <c r="AG75">
        <v>5.8651569599999993</v>
      </c>
      <c r="AH75">
        <v>43.057968720000005</v>
      </c>
      <c r="AI75">
        <v>0.97639100000000012</v>
      </c>
      <c r="AJ75">
        <v>0</v>
      </c>
      <c r="AK75">
        <v>15.571999999999997</v>
      </c>
      <c r="AL75">
        <v>0</v>
      </c>
      <c r="AM75">
        <v>4.8294513828571421</v>
      </c>
      <c r="AN75">
        <v>0.78432999999999986</v>
      </c>
      <c r="AO75">
        <v>6.9453384000000016</v>
      </c>
      <c r="AP75">
        <v>2.9082799199999996</v>
      </c>
      <c r="AQ75">
        <v>19.098039999999997</v>
      </c>
      <c r="AR75">
        <v>3.3870719999999999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30.527642750407129</v>
      </c>
      <c r="BB75">
        <f t="shared" si="1"/>
        <v>841.69069065172016</v>
      </c>
    </row>
    <row r="76" spans="1:54">
      <c r="A76" t="s">
        <v>118</v>
      </c>
      <c r="B76">
        <v>0</v>
      </c>
      <c r="C76">
        <v>3.7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2.9533188374441077</v>
      </c>
      <c r="L76">
        <v>460.92521732508322</v>
      </c>
      <c r="M76">
        <v>14.113989637305698</v>
      </c>
      <c r="N76">
        <v>36.241720038603262</v>
      </c>
      <c r="O76">
        <v>0</v>
      </c>
      <c r="P76">
        <v>42.456554706807452</v>
      </c>
      <c r="Q76">
        <v>6.6931244064577404</v>
      </c>
      <c r="R76">
        <v>13.011233040078199</v>
      </c>
      <c r="S76">
        <v>8.0993164050235471</v>
      </c>
      <c r="T76">
        <v>0</v>
      </c>
      <c r="U76">
        <v>52.982369486948706</v>
      </c>
      <c r="V76">
        <v>4.3734545454545453</v>
      </c>
      <c r="W76">
        <v>9.3081625683060132</v>
      </c>
      <c r="X76">
        <v>45.25528521060221</v>
      </c>
      <c r="Y76">
        <v>0</v>
      </c>
      <c r="Z76">
        <v>2.0107058399999995</v>
      </c>
      <c r="AA76">
        <v>13.088087999999999</v>
      </c>
      <c r="AB76">
        <v>12.121704816000001</v>
      </c>
      <c r="AC76">
        <v>5.9383226239999995</v>
      </c>
      <c r="AD76">
        <v>11.2117433792</v>
      </c>
      <c r="AE76">
        <v>15.1671353808</v>
      </c>
      <c r="AF76">
        <v>8.7725000000000009</v>
      </c>
      <c r="AG76">
        <v>5.8651569599999993</v>
      </c>
      <c r="AH76">
        <v>43.057968720000005</v>
      </c>
      <c r="AI76">
        <v>1.9527819999999998</v>
      </c>
      <c r="AJ76">
        <v>0</v>
      </c>
      <c r="AK76">
        <v>15.571999999999997</v>
      </c>
      <c r="AL76">
        <v>0</v>
      </c>
      <c r="AM76">
        <v>4.8294513828571421</v>
      </c>
      <c r="AN76">
        <v>0.78432999999999986</v>
      </c>
      <c r="AO76">
        <v>6.9453384000000016</v>
      </c>
      <c r="AP76">
        <v>2.9082799199999996</v>
      </c>
      <c r="AQ76">
        <v>19.098039999999997</v>
      </c>
      <c r="AR76">
        <v>3.3870719999999999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30.548853725016688</v>
      </c>
      <c r="BB76">
        <f t="shared" si="1"/>
        <v>842.275511905955</v>
      </c>
    </row>
    <row r="77" spans="1:54">
      <c r="A77" t="s">
        <v>119</v>
      </c>
      <c r="B77">
        <v>0</v>
      </c>
      <c r="C77">
        <v>3.7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2.9533188374441077</v>
      </c>
      <c r="L77">
        <v>460.92521732508322</v>
      </c>
      <c r="M77">
        <v>14.113989637305698</v>
      </c>
      <c r="N77">
        <v>36.241720038603262</v>
      </c>
      <c r="O77">
        <v>0</v>
      </c>
      <c r="P77">
        <v>42.456554706807452</v>
      </c>
      <c r="Q77">
        <v>6.6931244064577404</v>
      </c>
      <c r="R77">
        <v>13.011233040078199</v>
      </c>
      <c r="S77">
        <v>8.0993164050235471</v>
      </c>
      <c r="T77">
        <v>0</v>
      </c>
      <c r="U77">
        <v>52.982369486948706</v>
      </c>
      <c r="V77">
        <v>4.3734545454545453</v>
      </c>
      <c r="W77">
        <v>9.3081625683060132</v>
      </c>
      <c r="X77">
        <v>45.25528521060221</v>
      </c>
      <c r="Y77">
        <v>0</v>
      </c>
      <c r="Z77">
        <v>2.0107058399999995</v>
      </c>
      <c r="AA77">
        <v>13.088087999999999</v>
      </c>
      <c r="AB77">
        <v>12.121704816000001</v>
      </c>
      <c r="AC77">
        <v>5.9383226239999995</v>
      </c>
      <c r="AD77">
        <v>11.2117433792</v>
      </c>
      <c r="AE77">
        <v>15.1671353808</v>
      </c>
      <c r="AF77">
        <v>8.7725000000000009</v>
      </c>
      <c r="AG77">
        <v>5.8651569599999993</v>
      </c>
      <c r="AH77">
        <v>43.057968720000005</v>
      </c>
      <c r="AI77">
        <v>1.9527819999999998</v>
      </c>
      <c r="AJ77">
        <v>0</v>
      </c>
      <c r="AK77">
        <v>15.571999999999997</v>
      </c>
      <c r="AL77">
        <v>0</v>
      </c>
      <c r="AM77">
        <v>4.8294513828571421</v>
      </c>
      <c r="AN77">
        <v>0.78432999999999986</v>
      </c>
      <c r="AO77">
        <v>6.9453384000000016</v>
      </c>
      <c r="AP77">
        <v>2.9082799199999996</v>
      </c>
      <c r="AQ77">
        <v>19.098039999999997</v>
      </c>
      <c r="AR77">
        <v>16.257945599999996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30.999334301016685</v>
      </c>
      <c r="BB77">
        <f t="shared" si="1"/>
        <v>854.69590492995496</v>
      </c>
    </row>
    <row r="78" spans="1:54">
      <c r="A78" t="s">
        <v>120</v>
      </c>
      <c r="B78">
        <v>0</v>
      </c>
      <c r="C78">
        <v>3.7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2.9533188374441077</v>
      </c>
      <c r="L78">
        <v>460.92521732508322</v>
      </c>
      <c r="M78">
        <v>14.113989637305698</v>
      </c>
      <c r="N78">
        <v>36.241720038603262</v>
      </c>
      <c r="O78">
        <v>0</v>
      </c>
      <c r="P78">
        <v>42.456554706807452</v>
      </c>
      <c r="Q78">
        <v>6.6931244064577404</v>
      </c>
      <c r="R78">
        <v>13.011233040078199</v>
      </c>
      <c r="S78">
        <v>8.0993164050235471</v>
      </c>
      <c r="T78">
        <v>0</v>
      </c>
      <c r="U78">
        <v>52.982369486948706</v>
      </c>
      <c r="V78">
        <v>4.3734545454545453</v>
      </c>
      <c r="W78">
        <v>9.3081625683060132</v>
      </c>
      <c r="X78">
        <v>45.25528521060221</v>
      </c>
      <c r="Y78">
        <v>0</v>
      </c>
      <c r="Z78">
        <v>4.021411679999999</v>
      </c>
      <c r="AA78">
        <v>13.088087999999999</v>
      </c>
      <c r="AB78">
        <v>12.121704816000001</v>
      </c>
      <c r="AC78">
        <v>8.9164694943999994</v>
      </c>
      <c r="AD78">
        <v>11.2117433792</v>
      </c>
      <c r="AE78">
        <v>15.1671353808</v>
      </c>
      <c r="AF78">
        <v>8.7725000000000009</v>
      </c>
      <c r="AG78">
        <v>5.8651569599999993</v>
      </c>
      <c r="AH78">
        <v>43.057968720000005</v>
      </c>
      <c r="AI78">
        <v>1.9527819999999998</v>
      </c>
      <c r="AJ78">
        <v>0</v>
      </c>
      <c r="AK78">
        <v>15.571999999999997</v>
      </c>
      <c r="AL78">
        <v>0</v>
      </c>
      <c r="AM78">
        <v>4.8294513828571421</v>
      </c>
      <c r="AN78">
        <v>0.78432999999999986</v>
      </c>
      <c r="AO78">
        <v>6.9453384000000016</v>
      </c>
      <c r="AP78">
        <v>2.9082799199999996</v>
      </c>
      <c r="AQ78">
        <v>19.098039999999997</v>
      </c>
      <c r="AR78">
        <v>16.257945599999996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31.173943998616682</v>
      </c>
      <c r="BB78">
        <f t="shared" si="1"/>
        <v>859.510147942755</v>
      </c>
    </row>
    <row r="79" spans="1:54">
      <c r="A79" t="s">
        <v>121</v>
      </c>
      <c r="B79">
        <v>0</v>
      </c>
      <c r="C79">
        <v>2.65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2.9533188374441077</v>
      </c>
      <c r="L79">
        <v>460.92521732508322</v>
      </c>
      <c r="M79">
        <v>14.113989637305698</v>
      </c>
      <c r="N79">
        <v>36.241720038603262</v>
      </c>
      <c r="O79">
        <v>0</v>
      </c>
      <c r="P79">
        <v>42.456554706807452</v>
      </c>
      <c r="Q79">
        <v>6.6931244064577404</v>
      </c>
      <c r="R79">
        <v>13.011233040078199</v>
      </c>
      <c r="S79">
        <v>8.0993164050235471</v>
      </c>
      <c r="T79">
        <v>0</v>
      </c>
      <c r="U79">
        <v>52.982369486948706</v>
      </c>
      <c r="V79">
        <v>4.3734545454545453</v>
      </c>
      <c r="W79">
        <v>9.3081625683060132</v>
      </c>
      <c r="X79">
        <v>45.25528521060221</v>
      </c>
      <c r="Y79">
        <v>0</v>
      </c>
      <c r="Z79">
        <v>6.0321175199999999</v>
      </c>
      <c r="AA79">
        <v>13.088087999999999</v>
      </c>
      <c r="AB79">
        <v>12.121704816000001</v>
      </c>
      <c r="AC79">
        <v>8.9164694943999994</v>
      </c>
      <c r="AD79">
        <v>11.2117433792</v>
      </c>
      <c r="AE79">
        <v>15.981150639999999</v>
      </c>
      <c r="AF79">
        <v>9.2564999999999991</v>
      </c>
      <c r="AG79">
        <v>5.8651569599999993</v>
      </c>
      <c r="AH79">
        <v>43.057968720000005</v>
      </c>
      <c r="AI79">
        <v>3.5150075999999997</v>
      </c>
      <c r="AJ79">
        <v>0</v>
      </c>
      <c r="AK79">
        <v>15.571999999999997</v>
      </c>
      <c r="AL79">
        <v>0</v>
      </c>
      <c r="AM79">
        <v>4.8294513828571421</v>
      </c>
      <c r="AN79">
        <v>0.78432999999999986</v>
      </c>
      <c r="AO79">
        <v>6.9453384000000016</v>
      </c>
      <c r="AP79">
        <v>2.9082799199999996</v>
      </c>
      <c r="AQ79">
        <v>19.098039999999997</v>
      </c>
      <c r="AR79">
        <v>3.3870719999999999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30.857196698216672</v>
      </c>
      <c r="BB79">
        <f t="shared" si="1"/>
        <v>850.77696834235508</v>
      </c>
    </row>
    <row r="80" spans="1:54">
      <c r="A80" t="s">
        <v>122</v>
      </c>
      <c r="B80">
        <v>0</v>
      </c>
      <c r="C80">
        <v>2.65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2.9533188374441077</v>
      </c>
      <c r="L80">
        <v>460.92521732508322</v>
      </c>
      <c r="M80">
        <v>14.113989637305698</v>
      </c>
      <c r="N80">
        <v>36.241720038603262</v>
      </c>
      <c r="O80">
        <v>0</v>
      </c>
      <c r="P80">
        <v>42.456554706807452</v>
      </c>
      <c r="Q80">
        <v>6.6931244064577404</v>
      </c>
      <c r="R80">
        <v>13.011233040078199</v>
      </c>
      <c r="S80">
        <v>8.0993164050235471</v>
      </c>
      <c r="T80">
        <v>0</v>
      </c>
      <c r="U80">
        <v>52.982369486948706</v>
      </c>
      <c r="V80">
        <v>4.3734545454545453</v>
      </c>
      <c r="W80">
        <v>9.3081625683060132</v>
      </c>
      <c r="X80">
        <v>45.25528521060221</v>
      </c>
      <c r="Y80">
        <v>0</v>
      </c>
      <c r="Z80">
        <v>6.0321175199999999</v>
      </c>
      <c r="AA80">
        <v>13.088087999999999</v>
      </c>
      <c r="AB80">
        <v>12.121704816000001</v>
      </c>
      <c r="AC80">
        <v>8.9164694943999994</v>
      </c>
      <c r="AD80">
        <v>11.2117433792</v>
      </c>
      <c r="AE80">
        <v>15.981150639999999</v>
      </c>
      <c r="AF80">
        <v>9.2564999999999991</v>
      </c>
      <c r="AG80">
        <v>5.8651569599999993</v>
      </c>
      <c r="AH80">
        <v>43.057968720000005</v>
      </c>
      <c r="AI80">
        <v>14.997365759999999</v>
      </c>
      <c r="AJ80">
        <v>0</v>
      </c>
      <c r="AK80">
        <v>15.571999999999997</v>
      </c>
      <c r="AL80">
        <v>0</v>
      </c>
      <c r="AM80">
        <v>4.8294513828571421</v>
      </c>
      <c r="AN80">
        <v>0.78432999999999986</v>
      </c>
      <c r="AO80">
        <v>6.9453384000000016</v>
      </c>
      <c r="AP80">
        <v>2.9082799199999996</v>
      </c>
      <c r="AQ80">
        <v>19.098039999999997</v>
      </c>
      <c r="AR80">
        <v>3.3870719999999999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31.259079233816674</v>
      </c>
      <c r="BB80">
        <f t="shared" si="1"/>
        <v>861.857443966755</v>
      </c>
    </row>
    <row r="81" spans="1:54">
      <c r="A81" t="s">
        <v>123</v>
      </c>
      <c r="B81">
        <v>0</v>
      </c>
      <c r="C81">
        <v>2.65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2.9533188374441077</v>
      </c>
      <c r="L81">
        <v>460.92521732508322</v>
      </c>
      <c r="M81">
        <v>14.113989637305698</v>
      </c>
      <c r="N81">
        <v>36.241720038603262</v>
      </c>
      <c r="O81">
        <v>0</v>
      </c>
      <c r="P81">
        <v>42.456554706807452</v>
      </c>
      <c r="Q81">
        <v>6.6931244064577404</v>
      </c>
      <c r="R81">
        <v>13.011233040078199</v>
      </c>
      <c r="S81">
        <v>8.0993164050235471</v>
      </c>
      <c r="T81">
        <v>0</v>
      </c>
      <c r="U81">
        <v>52.982369486948706</v>
      </c>
      <c r="V81">
        <v>4.3734545454545453</v>
      </c>
      <c r="W81">
        <v>9.6785213394615894</v>
      </c>
      <c r="X81">
        <v>45.25528521060221</v>
      </c>
      <c r="Y81">
        <v>0</v>
      </c>
      <c r="Z81">
        <v>6.0321175199999999</v>
      </c>
      <c r="AA81">
        <v>13.088087999999999</v>
      </c>
      <c r="AB81">
        <v>12.121704816000001</v>
      </c>
      <c r="AC81">
        <v>8.9164694943999994</v>
      </c>
      <c r="AD81">
        <v>11.2117433792</v>
      </c>
      <c r="AE81">
        <v>15.981150639999999</v>
      </c>
      <c r="AF81">
        <v>9.2564999999999991</v>
      </c>
      <c r="AG81">
        <v>5.8651569599999993</v>
      </c>
      <c r="AH81">
        <v>43.057968720000005</v>
      </c>
      <c r="AI81">
        <v>14.997365759999999</v>
      </c>
      <c r="AJ81">
        <v>0</v>
      </c>
      <c r="AK81">
        <v>15.571999999999997</v>
      </c>
      <c r="AL81">
        <v>0</v>
      </c>
      <c r="AM81">
        <v>4.8294513828571421</v>
      </c>
      <c r="AN81">
        <v>0.78432999999999986</v>
      </c>
      <c r="AO81">
        <v>6.9453384000000016</v>
      </c>
      <c r="AP81">
        <v>2.9082799199999996</v>
      </c>
      <c r="AQ81">
        <v>19.098039999999997</v>
      </c>
      <c r="AR81">
        <v>3.3870719999999999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31.272041790807112</v>
      </c>
      <c r="BB81">
        <f t="shared" si="1"/>
        <v>862.21484018092019</v>
      </c>
    </row>
    <row r="82" spans="1:54">
      <c r="A82" t="s">
        <v>124</v>
      </c>
      <c r="B82">
        <v>0</v>
      </c>
      <c r="C82">
        <v>2.65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2.9533188374441077</v>
      </c>
      <c r="L82">
        <v>460.92521732508322</v>
      </c>
      <c r="M82">
        <v>14.113989637305698</v>
      </c>
      <c r="N82">
        <v>36.241720038603262</v>
      </c>
      <c r="O82">
        <v>0</v>
      </c>
      <c r="P82">
        <v>42.456554706807452</v>
      </c>
      <c r="Q82">
        <v>6.6931244064577404</v>
      </c>
      <c r="R82">
        <v>13.011233040078199</v>
      </c>
      <c r="S82">
        <v>8.0993164050235471</v>
      </c>
      <c r="T82">
        <v>0</v>
      </c>
      <c r="U82">
        <v>52.982369486948706</v>
      </c>
      <c r="V82">
        <v>4.3734545454545453</v>
      </c>
      <c r="W82">
        <v>9.6785213394615894</v>
      </c>
      <c r="X82">
        <v>45.25528521060221</v>
      </c>
      <c r="Y82">
        <v>0</v>
      </c>
      <c r="Z82">
        <v>6.0321175199999999</v>
      </c>
      <c r="AA82">
        <v>13.088087999999999</v>
      </c>
      <c r="AB82">
        <v>12.121704816000001</v>
      </c>
      <c r="AC82">
        <v>8.9164694943999994</v>
      </c>
      <c r="AD82">
        <v>11.2117433792</v>
      </c>
      <c r="AE82">
        <v>15.981150639999999</v>
      </c>
      <c r="AF82">
        <v>9.2564999999999991</v>
      </c>
      <c r="AG82">
        <v>5.8651569599999993</v>
      </c>
      <c r="AH82">
        <v>43.057968720000005</v>
      </c>
      <c r="AI82">
        <v>14.997365759999999</v>
      </c>
      <c r="AJ82">
        <v>0</v>
      </c>
      <c r="AK82">
        <v>15.571999999999997</v>
      </c>
      <c r="AL82">
        <v>0</v>
      </c>
      <c r="AM82">
        <v>4.8294513828571421</v>
      </c>
      <c r="AN82">
        <v>0.78432999999999986</v>
      </c>
      <c r="AO82">
        <v>6.9453384000000016</v>
      </c>
      <c r="AP82">
        <v>2.9082799199999996</v>
      </c>
      <c r="AQ82">
        <v>19.098039999999997</v>
      </c>
      <c r="AR82">
        <v>3.3870719999999999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31.272041790807112</v>
      </c>
      <c r="BB82">
        <f t="shared" si="1"/>
        <v>862.21484018092019</v>
      </c>
    </row>
    <row r="83" spans="1:54">
      <c r="A83" t="s">
        <v>125</v>
      </c>
      <c r="B83">
        <v>0</v>
      </c>
      <c r="C83">
        <v>2.65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2.9533188374441077</v>
      </c>
      <c r="L83">
        <v>460.92521732508322</v>
      </c>
      <c r="M83">
        <v>14.113989637305698</v>
      </c>
      <c r="N83">
        <v>36.241720038603262</v>
      </c>
      <c r="O83">
        <v>0</v>
      </c>
      <c r="P83">
        <v>42.456554706807452</v>
      </c>
      <c r="Q83">
        <v>6.6931244064577404</v>
      </c>
      <c r="R83">
        <v>13.011233040078199</v>
      </c>
      <c r="S83">
        <v>8.0993164050235471</v>
      </c>
      <c r="T83">
        <v>0</v>
      </c>
      <c r="U83">
        <v>52.982369486948706</v>
      </c>
      <c r="V83">
        <v>4.3734545454545453</v>
      </c>
      <c r="W83">
        <v>9.6785213394615894</v>
      </c>
      <c r="X83">
        <v>45.25528521060221</v>
      </c>
      <c r="Y83">
        <v>0</v>
      </c>
      <c r="Z83">
        <v>6.0321175199999999</v>
      </c>
      <c r="AA83">
        <v>13.088087999999999</v>
      </c>
      <c r="AB83">
        <v>12.121704816000001</v>
      </c>
      <c r="AC83">
        <v>8.9164694943999994</v>
      </c>
      <c r="AD83">
        <v>11.2117433792</v>
      </c>
      <c r="AE83">
        <v>15.981150639999999</v>
      </c>
      <c r="AF83">
        <v>9.2564999999999991</v>
      </c>
      <c r="AG83">
        <v>5.8651569599999993</v>
      </c>
      <c r="AH83">
        <v>43.057968720000005</v>
      </c>
      <c r="AI83">
        <v>14.997365759999999</v>
      </c>
      <c r="AJ83">
        <v>0</v>
      </c>
      <c r="AK83">
        <v>15.571999999999997</v>
      </c>
      <c r="AL83">
        <v>0</v>
      </c>
      <c r="AM83">
        <v>4.8294513828571421</v>
      </c>
      <c r="AN83">
        <v>0.78432999999999986</v>
      </c>
      <c r="AO83">
        <v>6.9453384000000016</v>
      </c>
      <c r="AP83">
        <v>2.9082799199999996</v>
      </c>
      <c r="AQ83">
        <v>19.098039999999997</v>
      </c>
      <c r="AR83">
        <v>3.3870719999999999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31.272041790807112</v>
      </c>
      <c r="BB83">
        <f t="shared" si="1"/>
        <v>862.21484018092019</v>
      </c>
    </row>
    <row r="84" spans="1:54">
      <c r="A84" t="s">
        <v>126</v>
      </c>
      <c r="B84">
        <v>0</v>
      </c>
      <c r="C84">
        <v>2.65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2.9533188374441077</v>
      </c>
      <c r="L84">
        <v>460.92521732508322</v>
      </c>
      <c r="M84">
        <v>14.113989637305698</v>
      </c>
      <c r="N84">
        <v>36.241720038603262</v>
      </c>
      <c r="O84">
        <v>0</v>
      </c>
      <c r="P84">
        <v>42.456554706807452</v>
      </c>
      <c r="Q84">
        <v>6.6931244064577404</v>
      </c>
      <c r="R84">
        <v>13.011233040078199</v>
      </c>
      <c r="S84">
        <v>8.0993164050235471</v>
      </c>
      <c r="T84">
        <v>0</v>
      </c>
      <c r="U84">
        <v>52.982369486948706</v>
      </c>
      <c r="V84">
        <v>4.3734545454545453</v>
      </c>
      <c r="W84">
        <v>9.6785213394615894</v>
      </c>
      <c r="X84">
        <v>45.25528521060221</v>
      </c>
      <c r="Y84">
        <v>0</v>
      </c>
      <c r="Z84">
        <v>6.0321175199999999</v>
      </c>
      <c r="AA84">
        <v>13.088087999999999</v>
      </c>
      <c r="AB84">
        <v>12.121704816000001</v>
      </c>
      <c r="AC84">
        <v>8.9164694943999994</v>
      </c>
      <c r="AD84">
        <v>11.2117433792</v>
      </c>
      <c r="AE84">
        <v>15.981150639999999</v>
      </c>
      <c r="AF84">
        <v>9.2564999999999991</v>
      </c>
      <c r="AG84">
        <v>5.8651569599999993</v>
      </c>
      <c r="AH84">
        <v>43.057968720000005</v>
      </c>
      <c r="AI84">
        <v>14.997365759999999</v>
      </c>
      <c r="AJ84">
        <v>0</v>
      </c>
      <c r="AK84">
        <v>15.571999999999997</v>
      </c>
      <c r="AL84">
        <v>0</v>
      </c>
      <c r="AM84">
        <v>4.8294513828571421</v>
      </c>
      <c r="AN84">
        <v>0.78432999999999986</v>
      </c>
      <c r="AO84">
        <v>6.9453384000000016</v>
      </c>
      <c r="AP84">
        <v>2.9082799199999996</v>
      </c>
      <c r="AQ84">
        <v>19.098039999999997</v>
      </c>
      <c r="AR84">
        <v>3.3870719999999999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31.272041790807112</v>
      </c>
      <c r="BB84">
        <f t="shared" si="1"/>
        <v>862.21484018092019</v>
      </c>
    </row>
    <row r="85" spans="1:54">
      <c r="A85" t="s">
        <v>127</v>
      </c>
      <c r="B85">
        <v>0</v>
      </c>
      <c r="C85">
        <v>2.65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2.9533188374441077</v>
      </c>
      <c r="L85">
        <v>460.92521732508322</v>
      </c>
      <c r="M85">
        <v>14.113989637305698</v>
      </c>
      <c r="N85">
        <v>36.241720038603262</v>
      </c>
      <c r="O85">
        <v>0</v>
      </c>
      <c r="P85">
        <v>42.741841762737081</v>
      </c>
      <c r="Q85">
        <v>6.6931244064577404</v>
      </c>
      <c r="R85">
        <v>13.011233040078199</v>
      </c>
      <c r="S85">
        <v>8.0993164050235471</v>
      </c>
      <c r="T85">
        <v>0</v>
      </c>
      <c r="U85">
        <v>52.982369486948706</v>
      </c>
      <c r="V85">
        <v>4.3734545454545453</v>
      </c>
      <c r="W85">
        <v>9.6785213394615894</v>
      </c>
      <c r="X85">
        <v>45.25528521060221</v>
      </c>
      <c r="Y85">
        <v>0</v>
      </c>
      <c r="Z85">
        <v>6.0321175199999999</v>
      </c>
      <c r="AA85">
        <v>13.088087999999999</v>
      </c>
      <c r="AB85">
        <v>12.121704816000001</v>
      </c>
      <c r="AC85">
        <v>8.9164694943999994</v>
      </c>
      <c r="AD85">
        <v>11.2117433792</v>
      </c>
      <c r="AE85">
        <v>15.981150639999999</v>
      </c>
      <c r="AF85">
        <v>9.2564999999999991</v>
      </c>
      <c r="AG85">
        <v>5.8651569599999993</v>
      </c>
      <c r="AH85">
        <v>43.057968720000005</v>
      </c>
      <c r="AI85">
        <v>14.997365759999999</v>
      </c>
      <c r="AJ85">
        <v>0</v>
      </c>
      <c r="AK85">
        <v>15.571999999999997</v>
      </c>
      <c r="AL85">
        <v>0</v>
      </c>
      <c r="AM85">
        <v>4.8294513828571421</v>
      </c>
      <c r="AN85">
        <v>0.78432999999999986</v>
      </c>
      <c r="AO85">
        <v>6.9453384000000016</v>
      </c>
      <c r="AP85">
        <v>2.9082799199999996</v>
      </c>
      <c r="AQ85">
        <v>19.098039999999997</v>
      </c>
      <c r="AR85">
        <v>3.3870719999999999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31.28202699116741</v>
      </c>
      <c r="BB85">
        <f t="shared" si="1"/>
        <v>862.49014203648949</v>
      </c>
    </row>
    <row r="86" spans="1:54">
      <c r="A86" t="s">
        <v>128</v>
      </c>
      <c r="B86">
        <v>0</v>
      </c>
      <c r="C86">
        <v>2.65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2.9533188374441077</v>
      </c>
      <c r="L86">
        <v>460.92521732508322</v>
      </c>
      <c r="M86">
        <v>14.113989637305698</v>
      </c>
      <c r="N86">
        <v>36.241720038603262</v>
      </c>
      <c r="O86">
        <v>0</v>
      </c>
      <c r="P86">
        <v>42.741841762737081</v>
      </c>
      <c r="Q86">
        <v>6.6931244064577404</v>
      </c>
      <c r="R86">
        <v>13.011233040078199</v>
      </c>
      <c r="S86">
        <v>8.0993164050235471</v>
      </c>
      <c r="T86">
        <v>0</v>
      </c>
      <c r="U86">
        <v>52.982369486948706</v>
      </c>
      <c r="V86">
        <v>4.3734545454545453</v>
      </c>
      <c r="W86">
        <v>9.6785213394615894</v>
      </c>
      <c r="X86">
        <v>45.25528521060221</v>
      </c>
      <c r="Y86">
        <v>0</v>
      </c>
      <c r="Z86">
        <v>6.0321175199999999</v>
      </c>
      <c r="AA86">
        <v>13.088087999999999</v>
      </c>
      <c r="AB86">
        <v>12.121704816000001</v>
      </c>
      <c r="AC86">
        <v>8.9164694943999994</v>
      </c>
      <c r="AD86">
        <v>11.2117433792</v>
      </c>
      <c r="AE86">
        <v>15.981150639999999</v>
      </c>
      <c r="AF86">
        <v>9.2564999999999991</v>
      </c>
      <c r="AG86">
        <v>5.8651569599999993</v>
      </c>
      <c r="AH86">
        <v>43.057968720000005</v>
      </c>
      <c r="AI86">
        <v>4.6866767999999999</v>
      </c>
      <c r="AJ86">
        <v>0</v>
      </c>
      <c r="AK86">
        <v>15.571999999999997</v>
      </c>
      <c r="AL86">
        <v>0</v>
      </c>
      <c r="AM86">
        <v>4.8294513828571421</v>
      </c>
      <c r="AN86">
        <v>0.78432999999999986</v>
      </c>
      <c r="AO86">
        <v>6.9453384000000016</v>
      </c>
      <c r="AP86">
        <v>2.9082799199999996</v>
      </c>
      <c r="AQ86">
        <v>19.098039999999997</v>
      </c>
      <c r="AR86">
        <v>3.3870719999999999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30.921152877567412</v>
      </c>
      <c r="BB86">
        <f t="shared" si="1"/>
        <v>852.54032719008944</v>
      </c>
    </row>
    <row r="87" spans="1:54">
      <c r="A87" t="s">
        <v>129</v>
      </c>
      <c r="B87">
        <v>0</v>
      </c>
      <c r="C87">
        <v>2.65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2.9533188374441077</v>
      </c>
      <c r="L87">
        <v>460.92389557259202</v>
      </c>
      <c r="M87">
        <v>14.113989637305698</v>
      </c>
      <c r="N87">
        <v>36.241720038603262</v>
      </c>
      <c r="O87">
        <v>0</v>
      </c>
      <c r="P87">
        <v>42.741841762737081</v>
      </c>
      <c r="Q87">
        <v>6.6931244064577404</v>
      </c>
      <c r="R87">
        <v>13.011233040078199</v>
      </c>
      <c r="S87">
        <v>8.0993164050235471</v>
      </c>
      <c r="T87">
        <v>0</v>
      </c>
      <c r="U87">
        <v>52.982369486948706</v>
      </c>
      <c r="V87">
        <v>4.3734545454545453</v>
      </c>
      <c r="W87">
        <v>9.6785213394615894</v>
      </c>
      <c r="X87">
        <v>45.25528521060221</v>
      </c>
      <c r="Y87">
        <v>0</v>
      </c>
      <c r="Z87">
        <v>1.01244</v>
      </c>
      <c r="AA87">
        <v>13.088087999999999</v>
      </c>
      <c r="AB87">
        <v>12.121704816000001</v>
      </c>
      <c r="AC87">
        <v>8.9164694943999994</v>
      </c>
      <c r="AD87">
        <v>11.2117433792</v>
      </c>
      <c r="AE87">
        <v>15.1671353808</v>
      </c>
      <c r="AF87">
        <v>8.7725000000000009</v>
      </c>
      <c r="AG87">
        <v>5.8651569599999993</v>
      </c>
      <c r="AH87">
        <v>39.222846000000004</v>
      </c>
      <c r="AI87">
        <v>4.2961203999999995</v>
      </c>
      <c r="AJ87">
        <v>0</v>
      </c>
      <c r="AK87">
        <v>15.571999999999997</v>
      </c>
      <c r="AL87">
        <v>0</v>
      </c>
      <c r="AM87">
        <v>4.8294513828571421</v>
      </c>
      <c r="AN87">
        <v>0.78432999999999986</v>
      </c>
      <c r="AO87">
        <v>6.9453384000000016</v>
      </c>
      <c r="AP87">
        <v>2.9082799199999996</v>
      </c>
      <c r="AQ87">
        <v>19.098039999999997</v>
      </c>
      <c r="AR87">
        <v>4.7419007999999998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30.599507113782416</v>
      </c>
      <c r="BB87">
        <f t="shared" si="1"/>
        <v>843.6721081021833</v>
      </c>
    </row>
    <row r="88" spans="1:54">
      <c r="A88" t="s">
        <v>130</v>
      </c>
      <c r="B88">
        <v>0</v>
      </c>
      <c r="C88">
        <v>2.65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2.9533188374441077</v>
      </c>
      <c r="L88">
        <v>460.92389557259202</v>
      </c>
      <c r="M88">
        <v>14.113989637305698</v>
      </c>
      <c r="N88">
        <v>36.241720038603262</v>
      </c>
      <c r="O88">
        <v>0</v>
      </c>
      <c r="P88">
        <v>42.741841762737081</v>
      </c>
      <c r="Q88">
        <v>6.6931244064577404</v>
      </c>
      <c r="R88">
        <v>13.011233040078199</v>
      </c>
      <c r="S88">
        <v>8.0993164050235471</v>
      </c>
      <c r="T88">
        <v>0</v>
      </c>
      <c r="U88">
        <v>52.982369486948706</v>
      </c>
      <c r="V88">
        <v>4.3734545454545453</v>
      </c>
      <c r="W88">
        <v>9.6785213394615894</v>
      </c>
      <c r="X88">
        <v>45.25528521060221</v>
      </c>
      <c r="Y88">
        <v>0</v>
      </c>
      <c r="Z88">
        <v>1.01244</v>
      </c>
      <c r="AA88">
        <v>13.088087999999999</v>
      </c>
      <c r="AB88">
        <v>12.121704816000001</v>
      </c>
      <c r="AC88">
        <v>8.9164694943999994</v>
      </c>
      <c r="AD88">
        <v>11.2117433792</v>
      </c>
      <c r="AE88">
        <v>15.1671353808</v>
      </c>
      <c r="AF88">
        <v>8.7725000000000009</v>
      </c>
      <c r="AG88">
        <v>5.8651569599999993</v>
      </c>
      <c r="AH88">
        <v>39.222846000000004</v>
      </c>
      <c r="AI88">
        <v>4.2961203999999995</v>
      </c>
      <c r="AJ88">
        <v>0</v>
      </c>
      <c r="AK88">
        <v>15.571999999999997</v>
      </c>
      <c r="AL88">
        <v>0</v>
      </c>
      <c r="AM88">
        <v>4.8294513828571421</v>
      </c>
      <c r="AN88">
        <v>0.78432999999999986</v>
      </c>
      <c r="AO88">
        <v>6.9453384000000016</v>
      </c>
      <c r="AP88">
        <v>2.9082799199999996</v>
      </c>
      <c r="AQ88">
        <v>19.098039999999997</v>
      </c>
      <c r="AR88">
        <v>16.257945599999996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31.00256868178241</v>
      </c>
      <c r="BB88">
        <f t="shared" si="1"/>
        <v>854.78509133418322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2.9533188374441077</v>
      </c>
      <c r="L89">
        <v>460.92389557259202</v>
      </c>
      <c r="M89">
        <v>14.113989637305698</v>
      </c>
      <c r="N89">
        <v>36.241720038603262</v>
      </c>
      <c r="O89">
        <v>0</v>
      </c>
      <c r="P89">
        <v>42.741841762737081</v>
      </c>
      <c r="Q89">
        <v>6.6931244064577404</v>
      </c>
      <c r="R89">
        <v>13.011233040078199</v>
      </c>
      <c r="S89">
        <v>8.0993164050235471</v>
      </c>
      <c r="T89">
        <v>0</v>
      </c>
      <c r="U89">
        <v>52.982369486948706</v>
      </c>
      <c r="V89">
        <v>4.3734545454545453</v>
      </c>
      <c r="W89">
        <v>9.6785213394615894</v>
      </c>
      <c r="X89">
        <v>45.25528521060221</v>
      </c>
      <c r="Y89">
        <v>0</v>
      </c>
      <c r="Z89">
        <v>1.01244</v>
      </c>
      <c r="AA89">
        <v>13.088087999999999</v>
      </c>
      <c r="AB89">
        <v>12.121704816000001</v>
      </c>
      <c r="AC89">
        <v>8.9164694943999994</v>
      </c>
      <c r="AD89">
        <v>11.2117433792</v>
      </c>
      <c r="AE89">
        <v>15.1671353808</v>
      </c>
      <c r="AF89">
        <v>8.7725000000000009</v>
      </c>
      <c r="AG89">
        <v>5.8651569599999993</v>
      </c>
      <c r="AH89">
        <v>39.222846000000004</v>
      </c>
      <c r="AI89">
        <v>4.2961203999999995</v>
      </c>
      <c r="AJ89">
        <v>0</v>
      </c>
      <c r="AK89">
        <v>15.571999999999997</v>
      </c>
      <c r="AL89">
        <v>0</v>
      </c>
      <c r="AM89">
        <v>4.8294513828571421</v>
      </c>
      <c r="AN89">
        <v>0.78432999999999986</v>
      </c>
      <c r="AO89">
        <v>6.5845415999999997</v>
      </c>
      <c r="AP89">
        <v>2.9082799199999996</v>
      </c>
      <c r="AQ89">
        <v>19.098039999999997</v>
      </c>
      <c r="AR89">
        <v>16.257945599999996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30.897190793782414</v>
      </c>
      <c r="BB89">
        <f t="shared" si="1"/>
        <v>851.87967242218326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2.9533188374441077</v>
      </c>
      <c r="L90">
        <v>460.92389557259202</v>
      </c>
      <c r="M90">
        <v>14.113989637305698</v>
      </c>
      <c r="N90">
        <v>36.241720038603262</v>
      </c>
      <c r="O90">
        <v>0</v>
      </c>
      <c r="P90">
        <v>42.741841762737081</v>
      </c>
      <c r="Q90">
        <v>6.6931244064577404</v>
      </c>
      <c r="R90">
        <v>13.011233040078199</v>
      </c>
      <c r="S90">
        <v>8.0993164050235471</v>
      </c>
      <c r="T90">
        <v>0</v>
      </c>
      <c r="U90">
        <v>52.982369486948706</v>
      </c>
      <c r="V90">
        <v>4.3734545454545453</v>
      </c>
      <c r="W90">
        <v>9.6785213394615894</v>
      </c>
      <c r="X90">
        <v>45.25528521060221</v>
      </c>
      <c r="Y90">
        <v>0</v>
      </c>
      <c r="Z90">
        <v>1.01244</v>
      </c>
      <c r="AA90">
        <v>13.088087999999999</v>
      </c>
      <c r="AB90">
        <v>12.121704816000001</v>
      </c>
      <c r="AC90">
        <v>8.9164694943999994</v>
      </c>
      <c r="AD90">
        <v>11.2117433792</v>
      </c>
      <c r="AE90">
        <v>15.1671353808</v>
      </c>
      <c r="AF90">
        <v>8.7725000000000009</v>
      </c>
      <c r="AG90">
        <v>5.8651569599999993</v>
      </c>
      <c r="AH90">
        <v>39.222846000000004</v>
      </c>
      <c r="AI90">
        <v>4.2961203999999995</v>
      </c>
      <c r="AJ90">
        <v>0</v>
      </c>
      <c r="AK90">
        <v>15.571999999999997</v>
      </c>
      <c r="AL90">
        <v>0</v>
      </c>
      <c r="AM90">
        <v>4.8294513828571421</v>
      </c>
      <c r="AN90">
        <v>0.78432999999999986</v>
      </c>
      <c r="AO90">
        <v>6.5845415999999997</v>
      </c>
      <c r="AP90">
        <v>2.9082799199999996</v>
      </c>
      <c r="AQ90">
        <v>19.098039999999997</v>
      </c>
      <c r="AR90">
        <v>3.3870719999999999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30.446710217782417</v>
      </c>
      <c r="BB90">
        <f t="shared" si="1"/>
        <v>839.4592793981833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2.9533188374441077</v>
      </c>
      <c r="L91">
        <v>460.92632842760207</v>
      </c>
      <c r="M91">
        <v>14.113989637305698</v>
      </c>
      <c r="N91">
        <v>36.241720038603262</v>
      </c>
      <c r="O91">
        <v>0</v>
      </c>
      <c r="P91">
        <v>42.737070594361377</v>
      </c>
      <c r="Q91">
        <v>6.6931244064577404</v>
      </c>
      <c r="R91">
        <v>13.011233040078199</v>
      </c>
      <c r="S91">
        <v>8.0993164050235471</v>
      </c>
      <c r="T91">
        <v>0</v>
      </c>
      <c r="U91">
        <v>52.982369486948706</v>
      </c>
      <c r="V91">
        <v>4.3734545454545453</v>
      </c>
      <c r="W91">
        <v>9.6785213394615894</v>
      </c>
      <c r="X91">
        <v>45.25528521060221</v>
      </c>
      <c r="Y91">
        <v>0</v>
      </c>
      <c r="Z91">
        <v>6.0321175199999999</v>
      </c>
      <c r="AA91">
        <v>13.088087999999999</v>
      </c>
      <c r="AB91">
        <v>12.121704816000001</v>
      </c>
      <c r="AC91">
        <v>8.9164694943999994</v>
      </c>
      <c r="AD91">
        <v>11.2117433792</v>
      </c>
      <c r="AE91">
        <v>15.981150639999999</v>
      </c>
      <c r="AF91">
        <v>9.2564999999999991</v>
      </c>
      <c r="AG91">
        <v>5.8651569599999993</v>
      </c>
      <c r="AH91">
        <v>43.057968720000005</v>
      </c>
      <c r="AI91">
        <v>4.2961203999999995</v>
      </c>
      <c r="AJ91">
        <v>0</v>
      </c>
      <c r="AK91">
        <v>15.571999999999997</v>
      </c>
      <c r="AL91">
        <v>0</v>
      </c>
      <c r="AM91">
        <v>4.8294513828571421</v>
      </c>
      <c r="AN91">
        <v>0.78432999999999986</v>
      </c>
      <c r="AO91">
        <v>6.7649400000000002</v>
      </c>
      <c r="AP91">
        <v>2.9082799199999996</v>
      </c>
      <c r="AQ91">
        <v>19.098039999999997</v>
      </c>
      <c r="AR91">
        <v>3.3870719999999999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30.808290851012</v>
      </c>
      <c r="BB91">
        <f t="shared" si="1"/>
        <v>849.42857435078815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2.9533188374441077</v>
      </c>
      <c r="L92">
        <v>460.92632842760207</v>
      </c>
      <c r="M92">
        <v>14.113989637305698</v>
      </c>
      <c r="N92">
        <v>36.241720038603262</v>
      </c>
      <c r="O92">
        <v>0</v>
      </c>
      <c r="P92">
        <v>42.737070594361377</v>
      </c>
      <c r="Q92">
        <v>6.6931244064577404</v>
      </c>
      <c r="R92">
        <v>13.011233040078199</v>
      </c>
      <c r="S92">
        <v>8.0993164050235471</v>
      </c>
      <c r="T92">
        <v>0</v>
      </c>
      <c r="U92">
        <v>52.982369486948706</v>
      </c>
      <c r="V92">
        <v>4.3734545454545453</v>
      </c>
      <c r="W92">
        <v>9.6785213394615894</v>
      </c>
      <c r="X92">
        <v>45.25528521060221</v>
      </c>
      <c r="Y92">
        <v>0</v>
      </c>
      <c r="Z92">
        <v>6.0321175199999999</v>
      </c>
      <c r="AA92">
        <v>13.088087999999999</v>
      </c>
      <c r="AB92">
        <v>12.121704816000001</v>
      </c>
      <c r="AC92">
        <v>8.9164694943999994</v>
      </c>
      <c r="AD92">
        <v>11.2117433792</v>
      </c>
      <c r="AE92">
        <v>15.981150639999999</v>
      </c>
      <c r="AF92">
        <v>9.2564999999999991</v>
      </c>
      <c r="AG92">
        <v>5.8651569599999993</v>
      </c>
      <c r="AH92">
        <v>43.057968720000005</v>
      </c>
      <c r="AI92">
        <v>4.2961203999999995</v>
      </c>
      <c r="AJ92">
        <v>0</v>
      </c>
      <c r="AK92">
        <v>15.571999999999997</v>
      </c>
      <c r="AL92">
        <v>0</v>
      </c>
      <c r="AM92">
        <v>4.8294513828571421</v>
      </c>
      <c r="AN92">
        <v>0.78432999999999986</v>
      </c>
      <c r="AO92">
        <v>6.7649400000000002</v>
      </c>
      <c r="AP92">
        <v>2.9082799199999996</v>
      </c>
      <c r="AQ92">
        <v>19.098039999999997</v>
      </c>
      <c r="AR92">
        <v>3.3870719999999999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30.808290851012</v>
      </c>
      <c r="BB92">
        <f t="shared" si="1"/>
        <v>849.42857435078815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2.9533188374441077</v>
      </c>
      <c r="L93">
        <v>460.92632842760207</v>
      </c>
      <c r="M93">
        <v>14.113989637305698</v>
      </c>
      <c r="N93">
        <v>36.241720038603262</v>
      </c>
      <c r="O93">
        <v>0</v>
      </c>
      <c r="P93">
        <v>42.737070594361377</v>
      </c>
      <c r="Q93">
        <v>6.6931244064577404</v>
      </c>
      <c r="R93">
        <v>13.011233040078199</v>
      </c>
      <c r="S93">
        <v>8.0993164050235471</v>
      </c>
      <c r="T93">
        <v>0</v>
      </c>
      <c r="U93">
        <v>52.982369486948706</v>
      </c>
      <c r="V93">
        <v>4.3734545454545453</v>
      </c>
      <c r="W93">
        <v>9.6785213394615894</v>
      </c>
      <c r="X93">
        <v>45.25528521060221</v>
      </c>
      <c r="Y93">
        <v>0</v>
      </c>
      <c r="Z93">
        <v>6.0321175199999999</v>
      </c>
      <c r="AA93">
        <v>13.088087999999999</v>
      </c>
      <c r="AB93">
        <v>12.121704816000001</v>
      </c>
      <c r="AC93">
        <v>8.9164694943999994</v>
      </c>
      <c r="AD93">
        <v>11.2117433792</v>
      </c>
      <c r="AE93">
        <v>15.981150639999999</v>
      </c>
      <c r="AF93">
        <v>9.2564999999999991</v>
      </c>
      <c r="AG93">
        <v>5.8651569599999993</v>
      </c>
      <c r="AH93">
        <v>43.057968720000005</v>
      </c>
      <c r="AI93">
        <v>4.2961203999999995</v>
      </c>
      <c r="AJ93">
        <v>0</v>
      </c>
      <c r="AK93">
        <v>15.571999999999997</v>
      </c>
      <c r="AL93">
        <v>0</v>
      </c>
      <c r="AM93">
        <v>4.8294513828571421</v>
      </c>
      <c r="AN93">
        <v>0.78432999999999986</v>
      </c>
      <c r="AO93">
        <v>6.7649400000000002</v>
      </c>
      <c r="AP93">
        <v>2.9082799199999996</v>
      </c>
      <c r="AQ93">
        <v>19.098039999999997</v>
      </c>
      <c r="AR93">
        <v>3.3870719999999999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30.808290851012</v>
      </c>
      <c r="BB93">
        <f t="shared" si="1"/>
        <v>849.42857435078815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2.9533188374441077</v>
      </c>
      <c r="L94">
        <v>460.92632842760207</v>
      </c>
      <c r="M94">
        <v>14.113989637305698</v>
      </c>
      <c r="N94">
        <v>36.241720038603262</v>
      </c>
      <c r="O94">
        <v>0</v>
      </c>
      <c r="P94">
        <v>42.737070594361377</v>
      </c>
      <c r="Q94">
        <v>6.6931244064577404</v>
      </c>
      <c r="R94">
        <v>13.011233040078199</v>
      </c>
      <c r="S94">
        <v>8.0993164050235471</v>
      </c>
      <c r="T94">
        <v>0</v>
      </c>
      <c r="U94">
        <v>52.982369486948706</v>
      </c>
      <c r="V94">
        <v>4.3734545454545453</v>
      </c>
      <c r="W94">
        <v>9.6785213394615894</v>
      </c>
      <c r="X94">
        <v>45.25528521060221</v>
      </c>
      <c r="Y94">
        <v>0</v>
      </c>
      <c r="Z94">
        <v>6.0321175199999999</v>
      </c>
      <c r="AA94">
        <v>13.088087999999999</v>
      </c>
      <c r="AB94">
        <v>12.121704816000001</v>
      </c>
      <c r="AC94">
        <v>8.9164694943999994</v>
      </c>
      <c r="AD94">
        <v>11.2117433792</v>
      </c>
      <c r="AE94">
        <v>15.981150639999999</v>
      </c>
      <c r="AF94">
        <v>9.2564999999999991</v>
      </c>
      <c r="AG94">
        <v>5.8651569599999993</v>
      </c>
      <c r="AH94">
        <v>43.057968720000005</v>
      </c>
      <c r="AI94">
        <v>4.2961203999999995</v>
      </c>
      <c r="AJ94">
        <v>0</v>
      </c>
      <c r="AK94">
        <v>15.571999999999997</v>
      </c>
      <c r="AL94">
        <v>0</v>
      </c>
      <c r="AM94">
        <v>4.8294513828571421</v>
      </c>
      <c r="AN94">
        <v>0.78432999999999986</v>
      </c>
      <c r="AO94">
        <v>6.7649400000000002</v>
      </c>
      <c r="AP94">
        <v>2.9082799199999996</v>
      </c>
      <c r="AQ94">
        <v>19.098039999999997</v>
      </c>
      <c r="AR94">
        <v>3.3870719999999999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30.808290851012</v>
      </c>
      <c r="BB94">
        <f t="shared" si="1"/>
        <v>849.42857435078815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2.9533188374441077</v>
      </c>
      <c r="L95">
        <v>460.92632842760207</v>
      </c>
      <c r="M95">
        <v>14.113989637305698</v>
      </c>
      <c r="N95">
        <v>36.241720038603262</v>
      </c>
      <c r="O95">
        <v>0</v>
      </c>
      <c r="P95">
        <v>42.737070594361377</v>
      </c>
      <c r="Q95">
        <v>6.6931244064577404</v>
      </c>
      <c r="R95">
        <v>13.011233040078199</v>
      </c>
      <c r="S95">
        <v>8.0993164050235471</v>
      </c>
      <c r="T95">
        <v>0</v>
      </c>
      <c r="U95">
        <v>52.982369486948706</v>
      </c>
      <c r="V95">
        <v>4.3734545454545453</v>
      </c>
      <c r="W95">
        <v>9.6785213394615894</v>
      </c>
      <c r="X95">
        <v>45.25528521060221</v>
      </c>
      <c r="Y95">
        <v>0</v>
      </c>
      <c r="Z95">
        <v>4.021411679999999</v>
      </c>
      <c r="AA95">
        <v>13.088087999999999</v>
      </c>
      <c r="AB95">
        <v>12.121704816000001</v>
      </c>
      <c r="AC95">
        <v>5.9383226239999995</v>
      </c>
      <c r="AD95">
        <v>11.2117433792</v>
      </c>
      <c r="AE95">
        <v>15.1671353808</v>
      </c>
      <c r="AF95">
        <v>8.7725000000000009</v>
      </c>
      <c r="AG95">
        <v>5.8651569599999993</v>
      </c>
      <c r="AH95">
        <v>43.057968720000005</v>
      </c>
      <c r="AI95">
        <v>4.2961203999999995</v>
      </c>
      <c r="AJ95">
        <v>0</v>
      </c>
      <c r="AK95">
        <v>15.571999999999997</v>
      </c>
      <c r="AL95">
        <v>0</v>
      </c>
      <c r="AM95">
        <v>4.9079790476190475</v>
      </c>
      <c r="AN95">
        <v>0.78432999999999986</v>
      </c>
      <c r="AO95">
        <v>6.7649400000000002</v>
      </c>
      <c r="AP95">
        <v>2.9082799199999996</v>
      </c>
      <c r="AQ95">
        <v>19.098039999999997</v>
      </c>
      <c r="AR95">
        <v>3.3870719999999999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30.590999020116772</v>
      </c>
      <c r="BB95">
        <f t="shared" si="1"/>
        <v>843.43752587684537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2.9533188374441077</v>
      </c>
      <c r="L96">
        <v>460.92632842760207</v>
      </c>
      <c r="M96">
        <v>14.113989637305698</v>
      </c>
      <c r="N96">
        <v>36.241720038603262</v>
      </c>
      <c r="O96">
        <v>0</v>
      </c>
      <c r="P96">
        <v>42.737070594361377</v>
      </c>
      <c r="Q96">
        <v>6.6931244064577404</v>
      </c>
      <c r="R96">
        <v>13.011233040078199</v>
      </c>
      <c r="S96">
        <v>8.0993164050235471</v>
      </c>
      <c r="T96">
        <v>0</v>
      </c>
      <c r="U96">
        <v>52.982369486948706</v>
      </c>
      <c r="V96">
        <v>4.3734545454545453</v>
      </c>
      <c r="W96">
        <v>9.6785213394615894</v>
      </c>
      <c r="X96">
        <v>45.25528521060221</v>
      </c>
      <c r="Y96">
        <v>0</v>
      </c>
      <c r="Z96">
        <v>4.021411679999999</v>
      </c>
      <c r="AA96">
        <v>13.088087999999999</v>
      </c>
      <c r="AB96">
        <v>12.121704816000001</v>
      </c>
      <c r="AC96">
        <v>5.9383226239999995</v>
      </c>
      <c r="AD96">
        <v>11.2117433792</v>
      </c>
      <c r="AE96">
        <v>15.1671353808</v>
      </c>
      <c r="AF96">
        <v>8.7725000000000009</v>
      </c>
      <c r="AG96">
        <v>5.8651569599999993</v>
      </c>
      <c r="AH96">
        <v>43.057968720000005</v>
      </c>
      <c r="AI96">
        <v>4.2961203999999995</v>
      </c>
      <c r="AJ96">
        <v>0</v>
      </c>
      <c r="AK96">
        <v>15.571999999999997</v>
      </c>
      <c r="AL96">
        <v>0</v>
      </c>
      <c r="AM96">
        <v>4.9079790476190475</v>
      </c>
      <c r="AN96">
        <v>0.78432999999999986</v>
      </c>
      <c r="AO96">
        <v>6.7649400000000002</v>
      </c>
      <c r="AP96">
        <v>2.9082799199999996</v>
      </c>
      <c r="AQ96">
        <v>19.098039999999997</v>
      </c>
      <c r="AR96">
        <v>3.3870719999999999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30.590999020116772</v>
      </c>
      <c r="BB96">
        <f t="shared" si="1"/>
        <v>843.43752587684537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2.9534061933783566</v>
      </c>
      <c r="L97">
        <v>460.92632842760207</v>
      </c>
      <c r="M97">
        <v>14.113989637305698</v>
      </c>
      <c r="N97">
        <v>36.241720038603262</v>
      </c>
      <c r="O97">
        <v>0</v>
      </c>
      <c r="P97">
        <v>42.737070594361377</v>
      </c>
      <c r="Q97">
        <v>6.6931244064577404</v>
      </c>
      <c r="R97">
        <v>13.011233040078199</v>
      </c>
      <c r="S97">
        <v>8.0993164050235471</v>
      </c>
      <c r="T97">
        <v>0</v>
      </c>
      <c r="U97">
        <v>52.982369486948706</v>
      </c>
      <c r="V97">
        <v>4.3734545454545453</v>
      </c>
      <c r="W97">
        <v>10.059240834386852</v>
      </c>
      <c r="X97">
        <v>45.25528521060221</v>
      </c>
      <c r="Y97">
        <v>0</v>
      </c>
      <c r="Z97">
        <v>4.021411679999999</v>
      </c>
      <c r="AA97">
        <v>13.088087999999999</v>
      </c>
      <c r="AB97">
        <v>12.121704816000001</v>
      </c>
      <c r="AC97">
        <v>5.9383226239999995</v>
      </c>
      <c r="AD97">
        <v>11.2117433792</v>
      </c>
      <c r="AE97">
        <v>15.1671353808</v>
      </c>
      <c r="AF97">
        <v>8.7725000000000009</v>
      </c>
      <c r="AG97">
        <v>5.8651569599999993</v>
      </c>
      <c r="AH97">
        <v>43.057968720000005</v>
      </c>
      <c r="AI97">
        <v>4.2961203999999995</v>
      </c>
      <c r="AJ97">
        <v>0</v>
      </c>
      <c r="AK97">
        <v>15.571999999999997</v>
      </c>
      <c r="AL97">
        <v>0</v>
      </c>
      <c r="AM97">
        <v>4.9079790476190475</v>
      </c>
      <c r="AN97">
        <v>0.78432999999999986</v>
      </c>
      <c r="AO97">
        <v>6.7649400000000002</v>
      </c>
      <c r="AP97">
        <v>2.9082799199999996</v>
      </c>
      <c r="AQ97">
        <v>19.098039999999997</v>
      </c>
      <c r="AR97">
        <v>3.3870719999999999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30.604327253045565</v>
      </c>
      <c r="BB97">
        <f t="shared" si="1"/>
        <v>843.8050044947762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2.9534061933783566</v>
      </c>
      <c r="L98">
        <v>460.92632842760207</v>
      </c>
      <c r="M98">
        <v>14.113989637305698</v>
      </c>
      <c r="N98">
        <v>36.241720038603262</v>
      </c>
      <c r="O98">
        <v>0</v>
      </c>
      <c r="P98">
        <v>42.737070594361377</v>
      </c>
      <c r="Q98">
        <v>6.6931630630630625</v>
      </c>
      <c r="R98">
        <v>13.008222554591685</v>
      </c>
      <c r="S98">
        <v>8.1028351648351649</v>
      </c>
      <c r="T98">
        <v>0</v>
      </c>
      <c r="U98">
        <v>52.982369486948706</v>
      </c>
      <c r="V98">
        <v>4.3734545454545453</v>
      </c>
      <c r="W98">
        <v>10.059240834386852</v>
      </c>
      <c r="X98">
        <v>45.25528521060221</v>
      </c>
      <c r="Y98">
        <v>0</v>
      </c>
      <c r="Z98">
        <v>4.021411679999999</v>
      </c>
      <c r="AA98">
        <v>13.088087999999999</v>
      </c>
      <c r="AB98">
        <v>12.121704816000001</v>
      </c>
      <c r="AC98">
        <v>5.9383226239999995</v>
      </c>
      <c r="AD98">
        <v>11.2117433792</v>
      </c>
      <c r="AE98">
        <v>15.1671353808</v>
      </c>
      <c r="AF98">
        <v>8.7725000000000009</v>
      </c>
      <c r="AG98">
        <v>5.8651569599999993</v>
      </c>
      <c r="AH98">
        <v>43.057968720000005</v>
      </c>
      <c r="AI98">
        <v>4.2961203999999995</v>
      </c>
      <c r="AJ98">
        <v>0</v>
      </c>
      <c r="AK98">
        <v>15.571999999999997</v>
      </c>
      <c r="AL98">
        <v>0</v>
      </c>
      <c r="AM98">
        <v>4.9079790476190475</v>
      </c>
      <c r="AN98">
        <v>0.78432999999999986</v>
      </c>
      <c r="AO98">
        <v>6.7649400000000002</v>
      </c>
      <c r="AP98">
        <v>2.9082799199999996</v>
      </c>
      <c r="AQ98">
        <v>19.098039999999997</v>
      </c>
      <c r="AR98">
        <v>3.3870719999999999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30.604346282397952</v>
      </c>
      <c r="BB98">
        <f t="shared" si="1"/>
        <v>843.80553239635424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1.6649999999999998E-2</v>
      </c>
      <c r="D99">
        <f t="shared" si="2"/>
        <v>1.815E-3</v>
      </c>
      <c r="E99">
        <f t="shared" si="2"/>
        <v>0</v>
      </c>
      <c r="F99">
        <f t="shared" si="2"/>
        <v>0</v>
      </c>
      <c r="G99">
        <f t="shared" si="2"/>
        <v>1.5E-3</v>
      </c>
      <c r="H99">
        <f t="shared" si="2"/>
        <v>0</v>
      </c>
      <c r="I99">
        <f t="shared" si="2"/>
        <v>0</v>
      </c>
      <c r="J99">
        <f t="shared" si="2"/>
        <v>4.1999999999999996E-4</v>
      </c>
      <c r="K99">
        <f t="shared" si="2"/>
        <v>6.0543539764087675E-2</v>
      </c>
      <c r="L99">
        <f t="shared" si="2"/>
        <v>9.3622031240584</v>
      </c>
      <c r="M99">
        <f t="shared" si="2"/>
        <v>0.33873575129533656</v>
      </c>
      <c r="N99">
        <f t="shared" si="2"/>
        <v>0.86980128092648057</v>
      </c>
      <c r="O99">
        <f t="shared" si="2"/>
        <v>0</v>
      </c>
      <c r="P99">
        <f t="shared" si="2"/>
        <v>1.0235297403634647</v>
      </c>
      <c r="Q99">
        <f t="shared" si="2"/>
        <v>0.16062350721885263</v>
      </c>
      <c r="R99">
        <f t="shared" si="2"/>
        <v>0.31219383506699439</v>
      </c>
      <c r="S99">
        <f t="shared" si="2"/>
        <v>0.19438408999680382</v>
      </c>
      <c r="T99">
        <f t="shared" si="2"/>
        <v>0</v>
      </c>
      <c r="U99">
        <f t="shared" si="2"/>
        <v>1.2679875212572256</v>
      </c>
      <c r="V99">
        <f t="shared" si="2"/>
        <v>0.10498648605129406</v>
      </c>
      <c r="W99">
        <f t="shared" si="2"/>
        <v>0.24772083837344255</v>
      </c>
      <c r="X99">
        <f t="shared" si="2"/>
        <v>1.0861229303812745</v>
      </c>
      <c r="Y99">
        <f t="shared" si="2"/>
        <v>0</v>
      </c>
      <c r="Z99">
        <f t="shared" si="2"/>
        <v>8.8980820499999919E-2</v>
      </c>
      <c r="AA99">
        <f t="shared" si="2"/>
        <v>0.31411411199999945</v>
      </c>
      <c r="AB99">
        <f t="shared" si="2"/>
        <v>0.22122111289200005</v>
      </c>
      <c r="AC99">
        <f t="shared" si="2"/>
        <v>0.14898528667360014</v>
      </c>
      <c r="AD99">
        <f t="shared" si="2"/>
        <v>0.2182788315552</v>
      </c>
      <c r="AE99">
        <f t="shared" si="2"/>
        <v>0.36645329491679929</v>
      </c>
      <c r="AF99">
        <f t="shared" si="2"/>
        <v>0.16132325000000008</v>
      </c>
      <c r="AG99">
        <f t="shared" si="2"/>
        <v>0.14076376703999988</v>
      </c>
      <c r="AH99">
        <f t="shared" si="2"/>
        <v>0.775726205020001</v>
      </c>
      <c r="AI99">
        <f t="shared" si="2"/>
        <v>8.3071346280000041E-2</v>
      </c>
      <c r="AJ99">
        <f t="shared" si="2"/>
        <v>0</v>
      </c>
      <c r="AK99">
        <f t="shared" si="2"/>
        <v>0.37372799999999917</v>
      </c>
      <c r="AL99">
        <f t="shared" si="2"/>
        <v>0</v>
      </c>
      <c r="AM99">
        <f t="shared" si="2"/>
        <v>0.11598536085333334</v>
      </c>
      <c r="AN99">
        <f t="shared" si="2"/>
        <v>1.9168259999999968E-2</v>
      </c>
      <c r="AO99">
        <f t="shared" si="2"/>
        <v>0.17038628880000012</v>
      </c>
      <c r="AP99">
        <f t="shared" si="2"/>
        <v>7.2078180720000079E-2</v>
      </c>
      <c r="AQ99">
        <f t="shared" si="2"/>
        <v>0.31867438000000003</v>
      </c>
      <c r="AR99">
        <f t="shared" si="2"/>
        <v>0.13006356479999986</v>
      </c>
      <c r="AS99">
        <f t="shared" si="2"/>
        <v>2.7558533963999991E-2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0.65785224936017028</v>
      </c>
      <c r="BB99">
        <f t="shared" si="1"/>
        <v>18.137925991408416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32" t="s">
        <v>189</v>
      </c>
      <c r="BB1" s="216" t="s">
        <v>142</v>
      </c>
    </row>
    <row r="2" spans="1:54">
      <c r="A2" s="216"/>
      <c r="AS2" s="20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77.329999999999984</v>
      </c>
      <c r="BA3">
        <v>2.6999999999999886</v>
      </c>
      <c r="BB3">
        <f>SUM(B3:AZ3)-BA3</f>
        <v>74.63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77.329999999999984</v>
      </c>
      <c r="BA4">
        <v>2.6999999999999886</v>
      </c>
      <c r="BB4">
        <f t="shared" ref="BB4:BB67" si="0">SUM(B4:AZ4)-BA4</f>
        <v>74.63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77.509999999999991</v>
      </c>
      <c r="BA5">
        <v>2.7000000000000028</v>
      </c>
      <c r="BB5">
        <f t="shared" si="0"/>
        <v>74.809999999999988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77.509999999999991</v>
      </c>
      <c r="BA6">
        <v>2.7000000000000028</v>
      </c>
      <c r="BB6">
        <f t="shared" si="0"/>
        <v>74.809999999999988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77.559999999999988</v>
      </c>
      <c r="BA7">
        <v>2.6999999999999886</v>
      </c>
      <c r="BB7">
        <f t="shared" si="0"/>
        <v>74.86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77.559999999999988</v>
      </c>
      <c r="BA8">
        <v>2.6999999999999886</v>
      </c>
      <c r="BB8">
        <f t="shared" si="0"/>
        <v>74.86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77.649999999999991</v>
      </c>
      <c r="BA9">
        <v>2.7099999999999937</v>
      </c>
      <c r="BB9">
        <f t="shared" si="0"/>
        <v>74.94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77.699999999999989</v>
      </c>
      <c r="BA10">
        <v>2.7099999999999937</v>
      </c>
      <c r="BB10">
        <f t="shared" si="0"/>
        <v>74.989999999999995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78.009999999999991</v>
      </c>
      <c r="BA11">
        <v>2.7399999999999949</v>
      </c>
      <c r="BB11">
        <f t="shared" si="0"/>
        <v>75.27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78.009999999999991</v>
      </c>
      <c r="BA12">
        <v>2.7399999999999949</v>
      </c>
      <c r="BB12">
        <f t="shared" si="0"/>
        <v>75.27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78.009999999999991</v>
      </c>
      <c r="BA13">
        <v>2.7399999999999949</v>
      </c>
      <c r="BB13">
        <f t="shared" si="0"/>
        <v>75.27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78.009999999999991</v>
      </c>
      <c r="BA14">
        <v>2.7399999999999949</v>
      </c>
      <c r="BB14">
        <f t="shared" si="0"/>
        <v>75.27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78.179999999999993</v>
      </c>
      <c r="BA15">
        <v>2.7399999999999949</v>
      </c>
      <c r="BB15">
        <f t="shared" si="0"/>
        <v>75.44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78.179999999999993</v>
      </c>
      <c r="BA16">
        <v>2.7399999999999949</v>
      </c>
      <c r="BB16">
        <f t="shared" si="0"/>
        <v>75.44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78.179999999999993</v>
      </c>
      <c r="BA17">
        <v>2.7399999999999949</v>
      </c>
      <c r="BB17">
        <f t="shared" si="0"/>
        <v>75.44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78.179999999999993</v>
      </c>
      <c r="BA18">
        <v>2.7399999999999949</v>
      </c>
      <c r="BB18">
        <f t="shared" si="0"/>
        <v>75.44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78.16</v>
      </c>
      <c r="BA19">
        <v>2.7399999999999949</v>
      </c>
      <c r="BB19">
        <f t="shared" si="0"/>
        <v>75.42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78.16</v>
      </c>
      <c r="BA20">
        <v>2.7399999999999949</v>
      </c>
      <c r="BB20">
        <f t="shared" si="0"/>
        <v>75.42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78.219999999999985</v>
      </c>
      <c r="BA21">
        <v>2.7499999999999858</v>
      </c>
      <c r="BB21">
        <f t="shared" si="0"/>
        <v>75.47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78.219999999999985</v>
      </c>
      <c r="BA22">
        <v>2.7499999999999858</v>
      </c>
      <c r="BB22">
        <f t="shared" si="0"/>
        <v>75.47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78.20999999999998</v>
      </c>
      <c r="BA23">
        <v>2.7499999999999858</v>
      </c>
      <c r="BB23">
        <f t="shared" si="0"/>
        <v>75.459999999999994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78.189999999999984</v>
      </c>
      <c r="BA24">
        <v>2.7499999999999858</v>
      </c>
      <c r="BB24">
        <f t="shared" si="0"/>
        <v>75.44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78.269999999999982</v>
      </c>
      <c r="BA25">
        <v>2.7499999999999858</v>
      </c>
      <c r="BB25">
        <f t="shared" si="0"/>
        <v>75.52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78.36999999999999</v>
      </c>
      <c r="BA26">
        <v>2.7499999999999858</v>
      </c>
      <c r="BB26">
        <f t="shared" si="0"/>
        <v>75.62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78.22</v>
      </c>
      <c r="BA27">
        <v>2.7400000000000091</v>
      </c>
      <c r="BB27">
        <f t="shared" si="0"/>
        <v>75.47999999999999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78.22</v>
      </c>
      <c r="BA28">
        <v>2.7400000000000091</v>
      </c>
      <c r="BB28">
        <f t="shared" si="0"/>
        <v>75.47999999999999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78.22</v>
      </c>
      <c r="BA29">
        <v>2.7400000000000091</v>
      </c>
      <c r="BB29">
        <f t="shared" si="0"/>
        <v>75.47999999999999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78.22</v>
      </c>
      <c r="BA30">
        <v>2.7400000000000091</v>
      </c>
      <c r="BB30">
        <f t="shared" si="0"/>
        <v>75.47999999999999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78.139999999999986</v>
      </c>
      <c r="BA31">
        <v>2.7299999999999898</v>
      </c>
      <c r="BB31">
        <f t="shared" si="0"/>
        <v>75.41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78.139999999999986</v>
      </c>
      <c r="BA32">
        <v>2.7299999999999898</v>
      </c>
      <c r="BB32">
        <f t="shared" si="0"/>
        <v>75.41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78.139999999999986</v>
      </c>
      <c r="BA33">
        <v>2.7299999999999898</v>
      </c>
      <c r="BB33">
        <f t="shared" si="0"/>
        <v>75.41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78.139999999999986</v>
      </c>
      <c r="BA34">
        <v>2.7299999999999898</v>
      </c>
      <c r="BB34">
        <f t="shared" si="0"/>
        <v>75.41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78.3</v>
      </c>
      <c r="BA35">
        <v>2.7400000000000091</v>
      </c>
      <c r="BB35">
        <f t="shared" si="0"/>
        <v>75.559999999999988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78.3</v>
      </c>
      <c r="BA36">
        <v>2.7400000000000091</v>
      </c>
      <c r="BB36">
        <f t="shared" si="0"/>
        <v>75.559999999999988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78.3</v>
      </c>
      <c r="BA37">
        <v>2.7400000000000091</v>
      </c>
      <c r="BB37">
        <f t="shared" si="0"/>
        <v>75.559999999999988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78.319999999999993</v>
      </c>
      <c r="BA38">
        <v>2.7400000000000091</v>
      </c>
      <c r="BB38">
        <f t="shared" si="0"/>
        <v>75.579999999999984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78.38</v>
      </c>
      <c r="BA39">
        <v>2.7400000000000091</v>
      </c>
      <c r="BB39">
        <f t="shared" si="0"/>
        <v>75.639999999999986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78.389999999999986</v>
      </c>
      <c r="BA40">
        <v>2.7399999999999949</v>
      </c>
      <c r="BB40">
        <f t="shared" si="0"/>
        <v>75.649999999999991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78.539999999999992</v>
      </c>
      <c r="BA41">
        <v>2.75</v>
      </c>
      <c r="BB41">
        <f t="shared" si="0"/>
        <v>75.789999999999992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78.599999999999994</v>
      </c>
      <c r="BA42">
        <v>2.75</v>
      </c>
      <c r="BB42">
        <f t="shared" si="0"/>
        <v>75.849999999999994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78.61999999999999</v>
      </c>
      <c r="BA43">
        <v>2.75</v>
      </c>
      <c r="BB43">
        <f t="shared" si="0"/>
        <v>75.86999999999999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78.739999999999995</v>
      </c>
      <c r="BA44">
        <v>2.7600000000000051</v>
      </c>
      <c r="BB44">
        <f t="shared" si="0"/>
        <v>75.97999999999999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78.839999999999989</v>
      </c>
      <c r="BA45">
        <v>2.7599999999999909</v>
      </c>
      <c r="BB45">
        <f t="shared" si="0"/>
        <v>76.08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78.929999999999993</v>
      </c>
      <c r="BA46">
        <v>2.769999999999996</v>
      </c>
      <c r="BB46">
        <f t="shared" si="0"/>
        <v>76.16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78.95</v>
      </c>
      <c r="BA47">
        <v>2.7700000000000102</v>
      </c>
      <c r="BB47">
        <f t="shared" si="0"/>
        <v>76.179999999999993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79</v>
      </c>
      <c r="BA48">
        <v>2.7700000000000102</v>
      </c>
      <c r="BB48">
        <f t="shared" si="0"/>
        <v>76.22999999999999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79.45</v>
      </c>
      <c r="BA49">
        <v>2.7800000000000153</v>
      </c>
      <c r="BB49">
        <f t="shared" si="0"/>
        <v>76.669999999999987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79.63</v>
      </c>
      <c r="BA50">
        <v>2.7800000000000011</v>
      </c>
      <c r="BB50">
        <f t="shared" si="0"/>
        <v>76.849999999999994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79.209999999999994</v>
      </c>
      <c r="BA51">
        <v>2.769999999999996</v>
      </c>
      <c r="BB51">
        <f t="shared" si="0"/>
        <v>76.44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79.23</v>
      </c>
      <c r="BA52">
        <v>2.7700000000000102</v>
      </c>
      <c r="BB52">
        <f t="shared" si="0"/>
        <v>76.459999999999994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79.25</v>
      </c>
      <c r="BA53">
        <v>2.769999999999996</v>
      </c>
      <c r="BB53">
        <f t="shared" si="0"/>
        <v>76.48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79.150000000000006</v>
      </c>
      <c r="BA54">
        <v>2.7600000000000051</v>
      </c>
      <c r="BB54">
        <f t="shared" si="0"/>
        <v>76.39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78.990000000000009</v>
      </c>
      <c r="BA55">
        <v>2.7600000000000193</v>
      </c>
      <c r="BB55">
        <f t="shared" si="0"/>
        <v>76.22999999999999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79</v>
      </c>
      <c r="BA56">
        <v>2.7600000000000051</v>
      </c>
      <c r="BB56">
        <f t="shared" si="0"/>
        <v>76.239999999999995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79.099999999999994</v>
      </c>
      <c r="BA57">
        <v>2.7600000000000051</v>
      </c>
      <c r="BB57">
        <f t="shared" si="0"/>
        <v>76.339999999999989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79.199999999999989</v>
      </c>
      <c r="BA58">
        <v>2.7599999999999909</v>
      </c>
      <c r="BB58">
        <f t="shared" si="0"/>
        <v>76.44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79.339999999999989</v>
      </c>
      <c r="BA59">
        <v>2.7800000000000011</v>
      </c>
      <c r="BB59">
        <f t="shared" si="0"/>
        <v>76.559999999999988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79.36</v>
      </c>
      <c r="BA60">
        <v>2.7800000000000011</v>
      </c>
      <c r="BB60">
        <f t="shared" si="0"/>
        <v>76.58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79.22</v>
      </c>
      <c r="BA61">
        <v>2.769999999999996</v>
      </c>
      <c r="BB61">
        <f t="shared" si="0"/>
        <v>76.45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79.12</v>
      </c>
      <c r="BA62">
        <v>2.7700000000000102</v>
      </c>
      <c r="BB62">
        <f t="shared" si="0"/>
        <v>76.349999999999994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79.11</v>
      </c>
      <c r="BA63">
        <v>2.7700000000000102</v>
      </c>
      <c r="BB63">
        <f t="shared" si="0"/>
        <v>76.339999999999989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79.16</v>
      </c>
      <c r="BA64">
        <v>2.7700000000000102</v>
      </c>
      <c r="BB64">
        <f t="shared" si="0"/>
        <v>76.389999999999986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79.16</v>
      </c>
      <c r="BA65">
        <v>2.7700000000000102</v>
      </c>
      <c r="BB65">
        <f t="shared" si="0"/>
        <v>76.389999999999986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79.2</v>
      </c>
      <c r="BA66">
        <v>2.7700000000000102</v>
      </c>
      <c r="BB66">
        <f t="shared" si="0"/>
        <v>76.429999999999993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79.23</v>
      </c>
      <c r="BA67">
        <v>2.7700000000000102</v>
      </c>
      <c r="BB67">
        <f t="shared" si="0"/>
        <v>76.459999999999994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79.25</v>
      </c>
      <c r="BA68">
        <v>2.7700000000000102</v>
      </c>
      <c r="BB68">
        <f t="shared" ref="BB68:BB99" si="1">SUM(B68:AZ68)-BA68</f>
        <v>76.47999999999999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79.23</v>
      </c>
      <c r="BA69">
        <v>2.7700000000000102</v>
      </c>
      <c r="BB69">
        <f t="shared" si="1"/>
        <v>76.459999999999994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79.31</v>
      </c>
      <c r="BA70">
        <v>2.7800000000000153</v>
      </c>
      <c r="BB70">
        <f t="shared" si="1"/>
        <v>76.529999999999987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79.010000000000005</v>
      </c>
      <c r="BA71">
        <v>2.7700000000000244</v>
      </c>
      <c r="BB71">
        <f t="shared" si="1"/>
        <v>76.239999999999981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79.059999999999988</v>
      </c>
      <c r="BA72">
        <v>2.769999999999996</v>
      </c>
      <c r="BB72">
        <f t="shared" si="1"/>
        <v>76.289999999999992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79.039999999999992</v>
      </c>
      <c r="BA73">
        <v>2.769999999999996</v>
      </c>
      <c r="BB73">
        <f t="shared" si="1"/>
        <v>76.27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79.06</v>
      </c>
      <c r="BA74">
        <v>2.7700000000000102</v>
      </c>
      <c r="BB74">
        <f t="shared" si="1"/>
        <v>76.289999999999992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79.300000000000011</v>
      </c>
      <c r="BA75">
        <v>2.7900000000000063</v>
      </c>
      <c r="BB75">
        <f t="shared" si="1"/>
        <v>76.510000000000005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79.330000000000013</v>
      </c>
      <c r="BA76">
        <v>2.7900000000000063</v>
      </c>
      <c r="BB76">
        <f t="shared" si="1"/>
        <v>76.540000000000006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79.350000000000009</v>
      </c>
      <c r="BA77">
        <v>2.7900000000000063</v>
      </c>
      <c r="BB77">
        <f t="shared" si="1"/>
        <v>76.56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79.38000000000001</v>
      </c>
      <c r="BA78">
        <v>2.7900000000000063</v>
      </c>
      <c r="BB78">
        <f t="shared" si="1"/>
        <v>76.59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79.410000000000011</v>
      </c>
      <c r="BA79">
        <v>2.7900000000000063</v>
      </c>
      <c r="BB79">
        <f t="shared" si="1"/>
        <v>76.62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79.440000000000012</v>
      </c>
      <c r="BA80">
        <v>2.7900000000000063</v>
      </c>
      <c r="BB80">
        <f t="shared" si="1"/>
        <v>76.650000000000006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79.48</v>
      </c>
      <c r="BA81">
        <v>2.7900000000000063</v>
      </c>
      <c r="BB81">
        <f t="shared" si="1"/>
        <v>76.69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79.530000000000015</v>
      </c>
      <c r="BA82">
        <v>2.8000000000000114</v>
      </c>
      <c r="BB82">
        <f t="shared" si="1"/>
        <v>76.73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79.61999999999999</v>
      </c>
      <c r="BA83">
        <v>2.8099999999999881</v>
      </c>
      <c r="BB83">
        <f t="shared" si="1"/>
        <v>76.81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79.649999999999991</v>
      </c>
      <c r="BA84">
        <v>2.8099999999999881</v>
      </c>
      <c r="BB84">
        <f t="shared" si="1"/>
        <v>76.84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79.67</v>
      </c>
      <c r="BA85">
        <v>2.8099999999999881</v>
      </c>
      <c r="BB85">
        <f t="shared" si="1"/>
        <v>76.860000000000014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79.7</v>
      </c>
      <c r="BA86">
        <v>2.8099999999999881</v>
      </c>
      <c r="BB86">
        <f t="shared" si="1"/>
        <v>76.890000000000015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79.709999999999994</v>
      </c>
      <c r="BA87">
        <v>2.8099999999999881</v>
      </c>
      <c r="BB87">
        <f t="shared" si="1"/>
        <v>76.900000000000006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79.739999999999995</v>
      </c>
      <c r="BA88">
        <v>2.8099999999999881</v>
      </c>
      <c r="BB88">
        <f t="shared" si="1"/>
        <v>76.930000000000007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79.739999999999995</v>
      </c>
      <c r="BA89">
        <v>2.8099999999999881</v>
      </c>
      <c r="BB89">
        <f t="shared" si="1"/>
        <v>76.930000000000007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79.739999999999995</v>
      </c>
      <c r="BA90">
        <v>2.8099999999999881</v>
      </c>
      <c r="BB90">
        <f t="shared" si="1"/>
        <v>76.930000000000007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79.63</v>
      </c>
      <c r="BA91">
        <v>2.789999999999992</v>
      </c>
      <c r="BB91">
        <f t="shared" si="1"/>
        <v>76.84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79.63</v>
      </c>
      <c r="BA92">
        <v>2.789999999999992</v>
      </c>
      <c r="BB92">
        <f t="shared" si="1"/>
        <v>76.84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79.649999999999991</v>
      </c>
      <c r="BA93">
        <v>2.789999999999992</v>
      </c>
      <c r="BB93">
        <f t="shared" si="1"/>
        <v>76.86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79.569999999999993</v>
      </c>
      <c r="BA94">
        <v>2.7900000000000063</v>
      </c>
      <c r="BB94">
        <f t="shared" si="1"/>
        <v>76.779999999999987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79.569999999999993</v>
      </c>
      <c r="BA95">
        <v>2.7900000000000063</v>
      </c>
      <c r="BB95">
        <f t="shared" si="1"/>
        <v>76.779999999999987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79.58</v>
      </c>
      <c r="BA96">
        <v>2.7900000000000063</v>
      </c>
      <c r="BB96">
        <f t="shared" si="1"/>
        <v>76.789999999999992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79.31</v>
      </c>
      <c r="BA97">
        <v>2.7800000000000011</v>
      </c>
      <c r="BB97">
        <f t="shared" si="1"/>
        <v>76.53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78.7</v>
      </c>
      <c r="BA98">
        <v>2.7600000000000051</v>
      </c>
      <c r="BB98">
        <f t="shared" si="1"/>
        <v>75.94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1.8909649999999993</v>
      </c>
      <c r="BA99">
        <f t="shared" si="2"/>
        <v>6.6257500000000052E-2</v>
      </c>
      <c r="BB99">
        <f t="shared" si="1"/>
        <v>1.8247074999999993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169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0.52488800000000069</v>
      </c>
      <c r="BB3">
        <f>SUM(B3:AZ3)-BA3</f>
        <v>14.471912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0.52488800000000069</v>
      </c>
      <c r="BB4">
        <f t="shared" ref="BB4:BB67" si="0">SUM(B4:AZ4)-BA4</f>
        <v>14.471912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0.52488800000000069</v>
      </c>
      <c r="BB5">
        <f t="shared" si="0"/>
        <v>14.471912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13.981989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0.48937000000000097</v>
      </c>
      <c r="BB6">
        <f t="shared" si="0"/>
        <v>13.492618999999999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13.038669000000001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0.45635300000000001</v>
      </c>
      <c r="BB7">
        <f t="shared" si="0"/>
        <v>12.582316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12.61819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0.44163700000000006</v>
      </c>
      <c r="BB8">
        <f t="shared" si="0"/>
        <v>12.176553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9.327337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0.32645699999999955</v>
      </c>
      <c r="BB9">
        <f t="shared" si="0"/>
        <v>9.0008800000000004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13.735472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0.48074199999999934</v>
      </c>
      <c r="BB10">
        <f t="shared" si="0"/>
        <v>13.25473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13.361984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0.467668999999999</v>
      </c>
      <c r="BB11">
        <f t="shared" si="0"/>
        <v>12.894315000000001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0.52488800000000069</v>
      </c>
      <c r="BB12">
        <f t="shared" si="0"/>
        <v>14.471912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0.52488800000000069</v>
      </c>
      <c r="BB13">
        <f t="shared" si="0"/>
        <v>14.471912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0.52488800000000069</v>
      </c>
      <c r="BB14">
        <f t="shared" si="0"/>
        <v>14.471912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0.52488800000000069</v>
      </c>
      <c r="BB15">
        <f t="shared" si="0"/>
        <v>14.471912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10.973188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0.38406200000000013</v>
      </c>
      <c r="BB16">
        <f t="shared" si="0"/>
        <v>10.589126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0.52488800000000069</v>
      </c>
      <c r="BB17">
        <f t="shared" si="0"/>
        <v>14.471912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0.52488800000000069</v>
      </c>
      <c r="BB18">
        <f t="shared" si="0"/>
        <v>14.471912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0.52488800000000069</v>
      </c>
      <c r="BB19">
        <f t="shared" si="0"/>
        <v>14.471912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0.52488800000000069</v>
      </c>
      <c r="BB20">
        <f t="shared" si="0"/>
        <v>14.471912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0.52488800000000069</v>
      </c>
      <c r="BB21">
        <f t="shared" si="0"/>
        <v>14.471912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0.52488800000000069</v>
      </c>
      <c r="BB22">
        <f t="shared" si="0"/>
        <v>14.471912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0.52488800000000069</v>
      </c>
      <c r="BB23">
        <f t="shared" si="0"/>
        <v>14.471912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0.52488800000000069</v>
      </c>
      <c r="BB24">
        <f t="shared" si="0"/>
        <v>14.471912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0.52488800000000069</v>
      </c>
      <c r="BB25">
        <f t="shared" si="0"/>
        <v>14.471912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0.52488800000000069</v>
      </c>
      <c r="BB26">
        <f t="shared" si="0"/>
        <v>14.471912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0.52488800000000069</v>
      </c>
      <c r="BB27">
        <f t="shared" si="0"/>
        <v>14.471912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0.52488800000000069</v>
      </c>
      <c r="BB28">
        <f t="shared" si="0"/>
        <v>14.471912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0.52488800000000069</v>
      </c>
      <c r="BB29">
        <f t="shared" si="0"/>
        <v>14.471912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0.52488800000000069</v>
      </c>
      <c r="BB30">
        <f t="shared" si="0"/>
        <v>14.471912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0.52488800000000069</v>
      </c>
      <c r="BB31">
        <f t="shared" si="0"/>
        <v>14.471912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0.52488800000000069</v>
      </c>
      <c r="BB32">
        <f t="shared" si="0"/>
        <v>14.471912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0.52488800000000069</v>
      </c>
      <c r="BB33">
        <f t="shared" si="0"/>
        <v>14.471912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0.52488800000000069</v>
      </c>
      <c r="BB34">
        <f t="shared" si="0"/>
        <v>14.471912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0.52488800000000069</v>
      </c>
      <c r="BB35">
        <f t="shared" si="0"/>
        <v>14.471912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0.52488800000000069</v>
      </c>
      <c r="BB36">
        <f t="shared" si="0"/>
        <v>14.471912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14.833767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0.5191820000000007</v>
      </c>
      <c r="BB37">
        <f t="shared" si="0"/>
        <v>14.314584999999999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0.52488800000000069</v>
      </c>
      <c r="BB38">
        <f t="shared" si="0"/>
        <v>14.471912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0.52488800000000069</v>
      </c>
      <c r="BB39">
        <f t="shared" si="0"/>
        <v>14.471912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0.52488800000000069</v>
      </c>
      <c r="BB40">
        <f t="shared" si="0"/>
        <v>14.471912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0.52488800000000069</v>
      </c>
      <c r="BB41">
        <f t="shared" si="0"/>
        <v>14.471912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0.52488800000000069</v>
      </c>
      <c r="BB42">
        <f t="shared" si="0"/>
        <v>14.471912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0.52488800000000069</v>
      </c>
      <c r="BB43">
        <f t="shared" si="0"/>
        <v>14.471912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0.52488800000000069</v>
      </c>
      <c r="BB44">
        <f t="shared" si="0"/>
        <v>14.471912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0.52488800000000069</v>
      </c>
      <c r="BB45">
        <f t="shared" si="0"/>
        <v>14.471912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0.52488800000000069</v>
      </c>
      <c r="BB46">
        <f t="shared" si="0"/>
        <v>14.471912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0.52488800000000069</v>
      </c>
      <c r="BB47">
        <f t="shared" si="0"/>
        <v>14.471912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0.52488800000000069</v>
      </c>
      <c r="BB48">
        <f t="shared" si="0"/>
        <v>14.471912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0.52488800000000069</v>
      </c>
      <c r="BB49">
        <f t="shared" si="0"/>
        <v>14.471912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0.52488800000000069</v>
      </c>
      <c r="BB50">
        <f t="shared" si="0"/>
        <v>14.471912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14.765561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0.51679500000000012</v>
      </c>
      <c r="BB51">
        <f t="shared" si="0"/>
        <v>14.248766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0.52488800000000069</v>
      </c>
      <c r="BB52">
        <f t="shared" si="0"/>
        <v>14.471912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0.52488800000000069</v>
      </c>
      <c r="BB53">
        <f t="shared" si="0"/>
        <v>14.471912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0.52488800000000069</v>
      </c>
      <c r="BB54">
        <f t="shared" si="0"/>
        <v>14.471912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0.52488800000000069</v>
      </c>
      <c r="BB55">
        <f t="shared" si="0"/>
        <v>14.471912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0.52488800000000069</v>
      </c>
      <c r="BB56">
        <f t="shared" si="0"/>
        <v>14.471912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0.52488800000000069</v>
      </c>
      <c r="BB57">
        <f t="shared" si="0"/>
        <v>14.471912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14.24028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0.4984099999999998</v>
      </c>
      <c r="BB58">
        <f t="shared" si="0"/>
        <v>13.74187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0.52488800000000069</v>
      </c>
      <c r="BB59">
        <f t="shared" si="0"/>
        <v>14.471912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0.52488800000000069</v>
      </c>
      <c r="BB60">
        <f t="shared" si="0"/>
        <v>14.471912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0.52488800000000069</v>
      </c>
      <c r="BB61">
        <f t="shared" si="0"/>
        <v>14.471912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0.52488800000000069</v>
      </c>
      <c r="BB62">
        <f t="shared" si="0"/>
        <v>14.471912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0.52488800000000069</v>
      </c>
      <c r="BB63">
        <f t="shared" si="0"/>
        <v>14.471912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0.52488800000000069</v>
      </c>
      <c r="BB64">
        <f t="shared" si="0"/>
        <v>14.471912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0.52488800000000069</v>
      </c>
      <c r="BB65">
        <f t="shared" si="0"/>
        <v>14.471912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0.52488800000000069</v>
      </c>
      <c r="BB66">
        <f t="shared" si="0"/>
        <v>14.471912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0.52488800000000069</v>
      </c>
      <c r="BB67">
        <f t="shared" si="0"/>
        <v>14.471912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0.52488800000000069</v>
      </c>
      <c r="BB68">
        <f t="shared" ref="BB68:BB99" si="1">SUM(B68:AZ68)-BA68</f>
        <v>14.471912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0.52488800000000069</v>
      </c>
      <c r="BB69">
        <f t="shared" si="1"/>
        <v>14.471912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0.52488800000000069</v>
      </c>
      <c r="BB70">
        <f t="shared" si="1"/>
        <v>14.471912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0.52488800000000069</v>
      </c>
      <c r="BB71">
        <f t="shared" si="1"/>
        <v>14.471912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0.52488800000000069</v>
      </c>
      <c r="BB72">
        <f t="shared" si="1"/>
        <v>14.471912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0.52488800000000069</v>
      </c>
      <c r="BB73">
        <f t="shared" si="1"/>
        <v>14.471912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0.52488800000000069</v>
      </c>
      <c r="BB74">
        <f t="shared" si="1"/>
        <v>14.471912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0.52488800000000069</v>
      </c>
      <c r="BB75">
        <f t="shared" si="1"/>
        <v>14.471912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0.52488800000000069</v>
      </c>
      <c r="BB76">
        <f t="shared" si="1"/>
        <v>14.471912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0.52488800000000069</v>
      </c>
      <c r="BB77">
        <f t="shared" si="1"/>
        <v>14.471912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0.52488800000000069</v>
      </c>
      <c r="BB78">
        <f t="shared" si="1"/>
        <v>14.471912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13.692724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0.47924500000000059</v>
      </c>
      <c r="BB79">
        <f t="shared" si="1"/>
        <v>13.213479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0.52488800000000069</v>
      </c>
      <c r="BB80">
        <f t="shared" si="1"/>
        <v>14.471912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0.52488800000000069</v>
      </c>
      <c r="BB81">
        <f t="shared" si="1"/>
        <v>14.471912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0.52488800000000069</v>
      </c>
      <c r="BB82">
        <f t="shared" si="1"/>
        <v>14.471912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0.52488800000000069</v>
      </c>
      <c r="BB83">
        <f t="shared" si="1"/>
        <v>14.471912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0.52488800000000069</v>
      </c>
      <c r="BB84">
        <f t="shared" si="1"/>
        <v>14.471912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0.52488800000000069</v>
      </c>
      <c r="BB85">
        <f t="shared" si="1"/>
        <v>14.471912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0.52488800000000069</v>
      </c>
      <c r="BB86">
        <f t="shared" si="1"/>
        <v>14.471912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0.52488800000000069</v>
      </c>
      <c r="BB87">
        <f t="shared" si="1"/>
        <v>14.471912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0.52488800000000069</v>
      </c>
      <c r="BB88">
        <f t="shared" si="1"/>
        <v>14.471912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0.52488800000000069</v>
      </c>
      <c r="BB89">
        <f t="shared" si="1"/>
        <v>14.471912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0.52488800000000069</v>
      </c>
      <c r="BB90">
        <f t="shared" si="1"/>
        <v>14.471912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0.52488800000000069</v>
      </c>
      <c r="BB91">
        <f t="shared" si="1"/>
        <v>14.471912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0.52488800000000069</v>
      </c>
      <c r="BB92">
        <f t="shared" si="1"/>
        <v>14.471912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14.375949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0.50315800000000088</v>
      </c>
      <c r="BB93">
        <f t="shared" si="1"/>
        <v>13.872790999999999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0.52488800000000069</v>
      </c>
      <c r="BB94">
        <f t="shared" si="1"/>
        <v>14.471912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0.52488800000000069</v>
      </c>
      <c r="BB95">
        <f t="shared" si="1"/>
        <v>14.471912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0.52488800000000069</v>
      </c>
      <c r="BB96">
        <f t="shared" si="1"/>
        <v>14.471912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13.894584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0.48630999999999958</v>
      </c>
      <c r="BB97">
        <f t="shared" si="1"/>
        <v>13.408274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0.52488800000000069</v>
      </c>
      <c r="BB98">
        <f t="shared" si="1"/>
        <v>14.471912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0.35439352349999942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1.240377350000004E-2</v>
      </c>
      <c r="BB99">
        <f t="shared" si="1"/>
        <v>0.34198974999999937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6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155.16</v>
      </c>
      <c r="L3" s="203">
        <v>122.53</v>
      </c>
      <c r="M3" s="203">
        <v>30.77</v>
      </c>
      <c r="N3" s="203">
        <v>50.06</v>
      </c>
      <c r="O3" s="203">
        <v>70.72</v>
      </c>
      <c r="P3" s="203">
        <v>26.57</v>
      </c>
      <c r="Q3" s="203">
        <v>9.25</v>
      </c>
      <c r="R3" s="203">
        <v>17.97</v>
      </c>
      <c r="S3" s="203">
        <v>11.19</v>
      </c>
      <c r="T3" s="203">
        <v>0</v>
      </c>
      <c r="U3" s="203">
        <v>48.31</v>
      </c>
      <c r="V3" s="203">
        <v>6.04</v>
      </c>
      <c r="W3" s="203">
        <v>13.12</v>
      </c>
      <c r="X3" s="203">
        <v>62.52</v>
      </c>
      <c r="Y3" s="203">
        <v>0</v>
      </c>
      <c r="Z3" s="203">
        <v>94.16</v>
      </c>
      <c r="AA3" s="203">
        <v>33.909999999999997</v>
      </c>
      <c r="AB3" s="203">
        <v>0</v>
      </c>
      <c r="AC3" s="203">
        <v>14.21</v>
      </c>
      <c r="AD3" s="203">
        <v>0</v>
      </c>
      <c r="AE3" s="203">
        <v>0</v>
      </c>
      <c r="AF3" s="203">
        <v>0</v>
      </c>
      <c r="AG3" s="203">
        <v>-0.42</v>
      </c>
      <c r="AH3" s="203">
        <v>0</v>
      </c>
      <c r="AI3" s="203">
        <v>0</v>
      </c>
      <c r="AJ3" s="203">
        <v>0</v>
      </c>
      <c r="AK3" s="203">
        <v>99.62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155.16</v>
      </c>
      <c r="L4" s="203">
        <v>122.53</v>
      </c>
      <c r="M4" s="203">
        <v>30.77</v>
      </c>
      <c r="N4" s="203">
        <v>50.06</v>
      </c>
      <c r="O4" s="203">
        <v>70.72</v>
      </c>
      <c r="P4" s="203">
        <v>26.57</v>
      </c>
      <c r="Q4" s="203">
        <v>9.25</v>
      </c>
      <c r="R4" s="203">
        <v>17.97</v>
      </c>
      <c r="S4" s="203">
        <v>11.19</v>
      </c>
      <c r="T4" s="203">
        <v>0</v>
      </c>
      <c r="U4" s="203">
        <v>48.31</v>
      </c>
      <c r="V4" s="203">
        <v>6.04</v>
      </c>
      <c r="W4" s="203">
        <v>13.12</v>
      </c>
      <c r="X4" s="203">
        <v>62.52</v>
      </c>
      <c r="Y4" s="203">
        <v>0</v>
      </c>
      <c r="Z4" s="203">
        <v>94.16</v>
      </c>
      <c r="AA4" s="203">
        <v>33.909999999999997</v>
      </c>
      <c r="AB4" s="203">
        <v>0</v>
      </c>
      <c r="AC4" s="203">
        <v>6.49</v>
      </c>
      <c r="AD4" s="203">
        <v>0</v>
      </c>
      <c r="AE4" s="203">
        <v>0</v>
      </c>
      <c r="AF4" s="203">
        <v>0</v>
      </c>
      <c r="AG4" s="203">
        <v>-0.42</v>
      </c>
      <c r="AH4" s="203">
        <v>0</v>
      </c>
      <c r="AI4" s="203">
        <v>0</v>
      </c>
      <c r="AJ4" s="203">
        <v>0</v>
      </c>
      <c r="AK4" s="203">
        <v>99.62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155.16</v>
      </c>
      <c r="L5" s="203">
        <v>122.53</v>
      </c>
      <c r="M5" s="203">
        <v>30.77</v>
      </c>
      <c r="N5" s="203">
        <v>50.06</v>
      </c>
      <c r="O5" s="203">
        <v>70.72</v>
      </c>
      <c r="P5" s="203">
        <v>26.57</v>
      </c>
      <c r="Q5" s="203">
        <v>9.25</v>
      </c>
      <c r="R5" s="203">
        <v>17.97</v>
      </c>
      <c r="S5" s="203">
        <v>11.19</v>
      </c>
      <c r="T5" s="203">
        <v>0</v>
      </c>
      <c r="U5" s="203">
        <v>48.31</v>
      </c>
      <c r="V5" s="203">
        <v>6.04</v>
      </c>
      <c r="W5" s="203">
        <v>13.12</v>
      </c>
      <c r="X5" s="203">
        <v>62.52</v>
      </c>
      <c r="Y5" s="203">
        <v>0</v>
      </c>
      <c r="Z5" s="203">
        <v>94.16</v>
      </c>
      <c r="AA5" s="203">
        <v>33.909999999999997</v>
      </c>
      <c r="AB5" s="203">
        <v>0</v>
      </c>
      <c r="AC5" s="203">
        <v>6.49</v>
      </c>
      <c r="AD5" s="203">
        <v>0</v>
      </c>
      <c r="AE5" s="203">
        <v>0</v>
      </c>
      <c r="AF5" s="203">
        <v>0</v>
      </c>
      <c r="AG5" s="203">
        <v>-0.42</v>
      </c>
      <c r="AH5" s="203">
        <v>0</v>
      </c>
      <c r="AI5" s="203">
        <v>0</v>
      </c>
      <c r="AJ5" s="203">
        <v>0</v>
      </c>
      <c r="AK5" s="203">
        <v>99.62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155.16</v>
      </c>
      <c r="L6" s="203">
        <v>122.53</v>
      </c>
      <c r="M6" s="203">
        <v>30.77</v>
      </c>
      <c r="N6" s="203">
        <v>50.06</v>
      </c>
      <c r="O6" s="203">
        <v>70.72</v>
      </c>
      <c r="P6" s="203">
        <v>26.57</v>
      </c>
      <c r="Q6" s="203">
        <v>9.25</v>
      </c>
      <c r="R6" s="203">
        <v>17.97</v>
      </c>
      <c r="S6" s="203">
        <v>11.19</v>
      </c>
      <c r="T6" s="203">
        <v>0</v>
      </c>
      <c r="U6" s="203">
        <v>48.31</v>
      </c>
      <c r="V6" s="203">
        <v>6.04</v>
      </c>
      <c r="W6" s="203">
        <v>13.12</v>
      </c>
      <c r="X6" s="203">
        <v>62.52</v>
      </c>
      <c r="Y6" s="203">
        <v>0</v>
      </c>
      <c r="Z6" s="203">
        <v>94.16</v>
      </c>
      <c r="AA6" s="203">
        <v>33.909999999999997</v>
      </c>
      <c r="AB6" s="203">
        <v>0</v>
      </c>
      <c r="AC6" s="203">
        <v>6.49</v>
      </c>
      <c r="AD6" s="203">
        <v>0</v>
      </c>
      <c r="AE6" s="203">
        <v>0</v>
      </c>
      <c r="AF6" s="203">
        <v>0</v>
      </c>
      <c r="AG6" s="203">
        <v>-0.42</v>
      </c>
      <c r="AH6" s="203">
        <v>0</v>
      </c>
      <c r="AI6" s="203">
        <v>0</v>
      </c>
      <c r="AJ6" s="203">
        <v>0</v>
      </c>
      <c r="AK6" s="203">
        <v>99.62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155.16</v>
      </c>
      <c r="L7" s="203">
        <v>62.73</v>
      </c>
      <c r="M7" s="203">
        <v>30.77</v>
      </c>
      <c r="N7" s="203">
        <v>50.06</v>
      </c>
      <c r="O7" s="203">
        <v>70.72</v>
      </c>
      <c r="P7" s="203">
        <v>26.57</v>
      </c>
      <c r="Q7" s="203">
        <v>9.24</v>
      </c>
      <c r="R7" s="203">
        <v>17.97</v>
      </c>
      <c r="S7" s="203">
        <v>11.18</v>
      </c>
      <c r="T7" s="203">
        <v>0</v>
      </c>
      <c r="U7" s="203">
        <v>48.31</v>
      </c>
      <c r="V7" s="203">
        <v>6.04</v>
      </c>
      <c r="W7" s="203">
        <v>13.12</v>
      </c>
      <c r="X7" s="203">
        <v>62.52</v>
      </c>
      <c r="Y7" s="203">
        <v>0</v>
      </c>
      <c r="Z7" s="203">
        <v>94.16</v>
      </c>
      <c r="AA7" s="203">
        <v>33.909999999999997</v>
      </c>
      <c r="AB7" s="203">
        <v>0</v>
      </c>
      <c r="AC7" s="203">
        <v>6.49</v>
      </c>
      <c r="AD7" s="203">
        <v>0</v>
      </c>
      <c r="AE7" s="203">
        <v>0</v>
      </c>
      <c r="AF7" s="203">
        <v>0</v>
      </c>
      <c r="AG7" s="203">
        <v>-0.42</v>
      </c>
      <c r="AH7" s="203">
        <v>0</v>
      </c>
      <c r="AI7" s="203">
        <v>0</v>
      </c>
      <c r="AJ7" s="203">
        <v>0</v>
      </c>
      <c r="AK7" s="203">
        <v>99.62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155.16</v>
      </c>
      <c r="L8" s="203">
        <v>62.73</v>
      </c>
      <c r="M8" s="203">
        <v>30.77</v>
      </c>
      <c r="N8" s="203">
        <v>50.06</v>
      </c>
      <c r="O8" s="203">
        <v>70.72</v>
      </c>
      <c r="P8" s="203">
        <v>26.57</v>
      </c>
      <c r="Q8" s="203">
        <v>9.24</v>
      </c>
      <c r="R8" s="203">
        <v>17.97</v>
      </c>
      <c r="S8" s="203">
        <v>11.18</v>
      </c>
      <c r="T8" s="203">
        <v>0</v>
      </c>
      <c r="U8" s="203">
        <v>48.31</v>
      </c>
      <c r="V8" s="203">
        <v>6.04</v>
      </c>
      <c r="W8" s="203">
        <v>13.12</v>
      </c>
      <c r="X8" s="203">
        <v>62.52</v>
      </c>
      <c r="Y8" s="203">
        <v>0</v>
      </c>
      <c r="Z8" s="203">
        <v>94.16</v>
      </c>
      <c r="AA8" s="203">
        <v>33.909999999999997</v>
      </c>
      <c r="AB8" s="203">
        <v>0</v>
      </c>
      <c r="AC8" s="203">
        <v>6.49</v>
      </c>
      <c r="AD8" s="203">
        <v>0</v>
      </c>
      <c r="AE8" s="203">
        <v>0</v>
      </c>
      <c r="AF8" s="203">
        <v>0</v>
      </c>
      <c r="AG8" s="203">
        <v>-0.42</v>
      </c>
      <c r="AH8" s="203">
        <v>0</v>
      </c>
      <c r="AI8" s="203">
        <v>0</v>
      </c>
      <c r="AJ8" s="203">
        <v>0</v>
      </c>
      <c r="AK8" s="203">
        <v>99.62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155.16</v>
      </c>
      <c r="L9" s="203">
        <v>62.73</v>
      </c>
      <c r="M9" s="203">
        <v>30.77</v>
      </c>
      <c r="N9" s="203">
        <v>50.06</v>
      </c>
      <c r="O9" s="203">
        <v>70.72</v>
      </c>
      <c r="P9" s="203">
        <v>26.57</v>
      </c>
      <c r="Q9" s="203">
        <v>9.24</v>
      </c>
      <c r="R9" s="203">
        <v>17.97</v>
      </c>
      <c r="S9" s="203">
        <v>11.18</v>
      </c>
      <c r="T9" s="203">
        <v>0</v>
      </c>
      <c r="U9" s="203">
        <v>48.31</v>
      </c>
      <c r="V9" s="203">
        <v>6.04</v>
      </c>
      <c r="W9" s="203">
        <v>13.12</v>
      </c>
      <c r="X9" s="203">
        <v>62.52</v>
      </c>
      <c r="Y9" s="203">
        <v>0</v>
      </c>
      <c r="Z9" s="203">
        <v>94.16</v>
      </c>
      <c r="AA9" s="203">
        <v>14.48</v>
      </c>
      <c r="AB9" s="203">
        <v>0</v>
      </c>
      <c r="AC9" s="203">
        <v>6.49</v>
      </c>
      <c r="AD9" s="203">
        <v>0</v>
      </c>
      <c r="AE9" s="203">
        <v>0</v>
      </c>
      <c r="AF9" s="203">
        <v>0</v>
      </c>
      <c r="AG9" s="203">
        <v>-0.42</v>
      </c>
      <c r="AH9" s="203">
        <v>0</v>
      </c>
      <c r="AI9" s="203">
        <v>0</v>
      </c>
      <c r="AJ9" s="203">
        <v>0</v>
      </c>
      <c r="AK9" s="203">
        <v>99.62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155.16</v>
      </c>
      <c r="L10" s="203">
        <v>62.73</v>
      </c>
      <c r="M10" s="203">
        <v>30.77</v>
      </c>
      <c r="N10" s="203">
        <v>50.06</v>
      </c>
      <c r="O10" s="203">
        <v>70.72</v>
      </c>
      <c r="P10" s="203">
        <v>26.57</v>
      </c>
      <c r="Q10" s="203">
        <v>9.24</v>
      </c>
      <c r="R10" s="203">
        <v>17.97</v>
      </c>
      <c r="S10" s="203">
        <v>11.18</v>
      </c>
      <c r="T10" s="203">
        <v>0</v>
      </c>
      <c r="U10" s="203">
        <v>48.31</v>
      </c>
      <c r="V10" s="203">
        <v>6.04</v>
      </c>
      <c r="W10" s="203">
        <v>13.12</v>
      </c>
      <c r="X10" s="203">
        <v>62.52</v>
      </c>
      <c r="Y10" s="203">
        <v>0</v>
      </c>
      <c r="Z10" s="203">
        <v>94.16</v>
      </c>
      <c r="AA10" s="203">
        <v>14.48</v>
      </c>
      <c r="AB10" s="203">
        <v>0</v>
      </c>
      <c r="AC10" s="203">
        <v>6.49</v>
      </c>
      <c r="AD10" s="203">
        <v>0</v>
      </c>
      <c r="AE10" s="203">
        <v>0</v>
      </c>
      <c r="AF10" s="203">
        <v>0</v>
      </c>
      <c r="AG10" s="203">
        <v>-0.42</v>
      </c>
      <c r="AH10" s="203">
        <v>0</v>
      </c>
      <c r="AI10" s="203">
        <v>0</v>
      </c>
      <c r="AJ10" s="203">
        <v>0</v>
      </c>
      <c r="AK10" s="203">
        <v>99.62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155.16</v>
      </c>
      <c r="L11" s="203">
        <v>62.73</v>
      </c>
      <c r="M11" s="203">
        <v>30.77</v>
      </c>
      <c r="N11" s="203">
        <v>50.06</v>
      </c>
      <c r="O11" s="203">
        <v>70.72</v>
      </c>
      <c r="P11" s="203">
        <v>26.57</v>
      </c>
      <c r="Q11" s="203">
        <v>9.25</v>
      </c>
      <c r="R11" s="203">
        <v>17.97</v>
      </c>
      <c r="S11" s="203">
        <v>11.19</v>
      </c>
      <c r="T11" s="203">
        <v>0</v>
      </c>
      <c r="U11" s="203">
        <v>48.31</v>
      </c>
      <c r="V11" s="203">
        <v>6.04</v>
      </c>
      <c r="W11" s="203">
        <v>14.74</v>
      </c>
      <c r="X11" s="203">
        <v>62.52</v>
      </c>
      <c r="Y11" s="203">
        <v>0</v>
      </c>
      <c r="Z11" s="203">
        <v>94.16</v>
      </c>
      <c r="AA11" s="203">
        <v>14.48</v>
      </c>
      <c r="AB11" s="203">
        <v>0</v>
      </c>
      <c r="AC11" s="203">
        <v>14.21</v>
      </c>
      <c r="AD11" s="203">
        <v>0</v>
      </c>
      <c r="AE11" s="203">
        <v>0</v>
      </c>
      <c r="AF11" s="203">
        <v>0</v>
      </c>
      <c r="AG11" s="203">
        <v>-0.42</v>
      </c>
      <c r="AH11" s="203">
        <v>0</v>
      </c>
      <c r="AI11" s="203">
        <v>0</v>
      </c>
      <c r="AJ11" s="203">
        <v>0</v>
      </c>
      <c r="AK11" s="203">
        <v>99.62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155.16</v>
      </c>
      <c r="L12" s="203">
        <v>62.73</v>
      </c>
      <c r="M12" s="203">
        <v>30.77</v>
      </c>
      <c r="N12" s="203">
        <v>50.06</v>
      </c>
      <c r="O12" s="203">
        <v>70.72</v>
      </c>
      <c r="P12" s="203">
        <v>26.57</v>
      </c>
      <c r="Q12" s="203">
        <v>9.25</v>
      </c>
      <c r="R12" s="203">
        <v>17.97</v>
      </c>
      <c r="S12" s="203">
        <v>11.19</v>
      </c>
      <c r="T12" s="203">
        <v>0</v>
      </c>
      <c r="U12" s="203">
        <v>48.31</v>
      </c>
      <c r="V12" s="203">
        <v>6.04</v>
      </c>
      <c r="W12" s="203">
        <v>14.74</v>
      </c>
      <c r="X12" s="203">
        <v>62.52</v>
      </c>
      <c r="Y12" s="203">
        <v>0</v>
      </c>
      <c r="Z12" s="203">
        <v>94.16</v>
      </c>
      <c r="AA12" s="203">
        <v>14.48</v>
      </c>
      <c r="AB12" s="203">
        <v>0</v>
      </c>
      <c r="AC12" s="203">
        <v>14.21</v>
      </c>
      <c r="AD12" s="203">
        <v>0</v>
      </c>
      <c r="AE12" s="203">
        <v>0</v>
      </c>
      <c r="AF12" s="203">
        <v>0</v>
      </c>
      <c r="AG12" s="203">
        <v>-0.42</v>
      </c>
      <c r="AH12" s="203">
        <v>0</v>
      </c>
      <c r="AI12" s="203">
        <v>0</v>
      </c>
      <c r="AJ12" s="203">
        <v>0</v>
      </c>
      <c r="AK12" s="203">
        <v>99.62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155.16</v>
      </c>
      <c r="L13" s="203">
        <v>62.73</v>
      </c>
      <c r="M13" s="203">
        <v>30.77</v>
      </c>
      <c r="N13" s="203">
        <v>50.06</v>
      </c>
      <c r="O13" s="203">
        <v>70.72</v>
      </c>
      <c r="P13" s="203">
        <v>26.57</v>
      </c>
      <c r="Q13" s="203">
        <v>9.25</v>
      </c>
      <c r="R13" s="203">
        <v>17.97</v>
      </c>
      <c r="S13" s="203">
        <v>11.19</v>
      </c>
      <c r="T13" s="203">
        <v>0</v>
      </c>
      <c r="U13" s="203">
        <v>48.31</v>
      </c>
      <c r="V13" s="203">
        <v>6.04</v>
      </c>
      <c r="W13" s="203">
        <v>14.74</v>
      </c>
      <c r="X13" s="203">
        <v>62.52</v>
      </c>
      <c r="Y13" s="203">
        <v>0</v>
      </c>
      <c r="Z13" s="203">
        <v>94.16</v>
      </c>
      <c r="AA13" s="203">
        <v>14.48</v>
      </c>
      <c r="AB13" s="203">
        <v>0</v>
      </c>
      <c r="AC13" s="203">
        <v>14.21</v>
      </c>
      <c r="AD13" s="203">
        <v>0</v>
      </c>
      <c r="AE13" s="203">
        <v>0</v>
      </c>
      <c r="AF13" s="203">
        <v>0</v>
      </c>
      <c r="AG13" s="203">
        <v>-0.42</v>
      </c>
      <c r="AH13" s="203">
        <v>0</v>
      </c>
      <c r="AI13" s="203">
        <v>0</v>
      </c>
      <c r="AJ13" s="203">
        <v>0</v>
      </c>
      <c r="AK13" s="203">
        <v>99.62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155.16</v>
      </c>
      <c r="L14" s="203">
        <v>62.73</v>
      </c>
      <c r="M14" s="203">
        <v>30.77</v>
      </c>
      <c r="N14" s="203">
        <v>50.06</v>
      </c>
      <c r="O14" s="203">
        <v>70.72</v>
      </c>
      <c r="P14" s="203">
        <v>26.57</v>
      </c>
      <c r="Q14" s="203">
        <v>9.25</v>
      </c>
      <c r="R14" s="203">
        <v>17.97</v>
      </c>
      <c r="S14" s="203">
        <v>11.19</v>
      </c>
      <c r="T14" s="203">
        <v>0</v>
      </c>
      <c r="U14" s="203">
        <v>48.31</v>
      </c>
      <c r="V14" s="203">
        <v>6.04</v>
      </c>
      <c r="W14" s="203">
        <v>14.74</v>
      </c>
      <c r="X14" s="203">
        <v>62.52</v>
      </c>
      <c r="Y14" s="203">
        <v>0</v>
      </c>
      <c r="Z14" s="203">
        <v>94.16</v>
      </c>
      <c r="AA14" s="203">
        <v>14.48</v>
      </c>
      <c r="AB14" s="203">
        <v>0</v>
      </c>
      <c r="AC14" s="203">
        <v>14.21</v>
      </c>
      <c r="AD14" s="203">
        <v>0</v>
      </c>
      <c r="AE14" s="203">
        <v>0</v>
      </c>
      <c r="AF14" s="203">
        <v>0</v>
      </c>
      <c r="AG14" s="203">
        <v>-0.42</v>
      </c>
      <c r="AH14" s="203">
        <v>0</v>
      </c>
      <c r="AI14" s="203">
        <v>0</v>
      </c>
      <c r="AJ14" s="203">
        <v>0</v>
      </c>
      <c r="AK14" s="203">
        <v>99.62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110.96</v>
      </c>
      <c r="L15" s="203">
        <v>62.73</v>
      </c>
      <c r="M15" s="203">
        <v>30.77</v>
      </c>
      <c r="N15" s="203">
        <v>50.06</v>
      </c>
      <c r="O15" s="203">
        <v>70.72</v>
      </c>
      <c r="P15" s="203">
        <v>26.57</v>
      </c>
      <c r="Q15" s="203">
        <v>9.25</v>
      </c>
      <c r="R15" s="203">
        <v>17.97</v>
      </c>
      <c r="S15" s="203">
        <v>11.19</v>
      </c>
      <c r="T15" s="203">
        <v>0</v>
      </c>
      <c r="U15" s="203">
        <v>48.31</v>
      </c>
      <c r="V15" s="203">
        <v>6.04</v>
      </c>
      <c r="W15" s="203">
        <v>14.74</v>
      </c>
      <c r="X15" s="203">
        <v>62.52</v>
      </c>
      <c r="Y15" s="203">
        <v>0</v>
      </c>
      <c r="Z15" s="203">
        <v>94.15</v>
      </c>
      <c r="AA15" s="203">
        <v>14.48</v>
      </c>
      <c r="AB15" s="203">
        <v>0</v>
      </c>
      <c r="AC15" s="203">
        <v>14.21</v>
      </c>
      <c r="AD15" s="203">
        <v>0</v>
      </c>
      <c r="AE15" s="203">
        <v>0</v>
      </c>
      <c r="AF15" s="203">
        <v>0</v>
      </c>
      <c r="AG15" s="203">
        <v>-0.42</v>
      </c>
      <c r="AH15" s="203">
        <v>0</v>
      </c>
      <c r="AI15" s="203">
        <v>0</v>
      </c>
      <c r="AJ15" s="203">
        <v>0</v>
      </c>
      <c r="AK15" s="203">
        <v>99.62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97.11</v>
      </c>
      <c r="L16" s="203">
        <v>64.09</v>
      </c>
      <c r="M16" s="203">
        <v>30.77</v>
      </c>
      <c r="N16" s="203">
        <v>50.06</v>
      </c>
      <c r="O16" s="203">
        <v>70.72</v>
      </c>
      <c r="P16" s="203">
        <v>26.57</v>
      </c>
      <c r="Q16" s="203">
        <v>9.25</v>
      </c>
      <c r="R16" s="203">
        <v>17.97</v>
      </c>
      <c r="S16" s="203">
        <v>11.19</v>
      </c>
      <c r="T16" s="203">
        <v>0</v>
      </c>
      <c r="U16" s="203">
        <v>48.31</v>
      </c>
      <c r="V16" s="203">
        <v>6.04</v>
      </c>
      <c r="W16" s="203">
        <v>14.74</v>
      </c>
      <c r="X16" s="203">
        <v>62.52</v>
      </c>
      <c r="Y16" s="203">
        <v>0</v>
      </c>
      <c r="Z16" s="203">
        <v>94.15</v>
      </c>
      <c r="AA16" s="203">
        <v>14.47</v>
      </c>
      <c r="AB16" s="203">
        <v>0</v>
      </c>
      <c r="AC16" s="203">
        <v>14.21</v>
      </c>
      <c r="AD16" s="203">
        <v>0</v>
      </c>
      <c r="AE16" s="203">
        <v>0</v>
      </c>
      <c r="AF16" s="203">
        <v>0</v>
      </c>
      <c r="AG16" s="203">
        <v>-0.42</v>
      </c>
      <c r="AH16" s="203">
        <v>0</v>
      </c>
      <c r="AI16" s="203">
        <v>0</v>
      </c>
      <c r="AJ16" s="203">
        <v>0</v>
      </c>
      <c r="AK16" s="203">
        <v>99.62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97.56</v>
      </c>
      <c r="L17" s="203">
        <v>64.09</v>
      </c>
      <c r="M17" s="203">
        <v>30.77</v>
      </c>
      <c r="N17" s="203">
        <v>50.06</v>
      </c>
      <c r="O17" s="203">
        <v>70.72</v>
      </c>
      <c r="P17" s="203">
        <v>26.57</v>
      </c>
      <c r="Q17" s="203">
        <v>9.24</v>
      </c>
      <c r="R17" s="203">
        <v>17.97</v>
      </c>
      <c r="S17" s="203">
        <v>11.18</v>
      </c>
      <c r="T17" s="203">
        <v>0</v>
      </c>
      <c r="U17" s="203">
        <v>48.31</v>
      </c>
      <c r="V17" s="203">
        <v>6.04</v>
      </c>
      <c r="W17" s="203">
        <v>14.74</v>
      </c>
      <c r="X17" s="203">
        <v>62.52</v>
      </c>
      <c r="Y17" s="203">
        <v>0</v>
      </c>
      <c r="Z17" s="203">
        <v>94.15</v>
      </c>
      <c r="AA17" s="203">
        <v>14.47</v>
      </c>
      <c r="AB17" s="203">
        <v>0</v>
      </c>
      <c r="AC17" s="203">
        <v>14.21</v>
      </c>
      <c r="AD17" s="203">
        <v>0</v>
      </c>
      <c r="AE17" s="203">
        <v>0</v>
      </c>
      <c r="AF17" s="203">
        <v>0</v>
      </c>
      <c r="AG17" s="203">
        <v>-0.42</v>
      </c>
      <c r="AH17" s="203">
        <v>0</v>
      </c>
      <c r="AI17" s="203">
        <v>0</v>
      </c>
      <c r="AJ17" s="203">
        <v>0</v>
      </c>
      <c r="AK17" s="203">
        <v>99.62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89.74</v>
      </c>
      <c r="L18" s="203">
        <v>64.09</v>
      </c>
      <c r="M18" s="203">
        <v>30.77</v>
      </c>
      <c r="N18" s="203">
        <v>50.06</v>
      </c>
      <c r="O18" s="203">
        <v>70.72</v>
      </c>
      <c r="P18" s="203">
        <v>26.57</v>
      </c>
      <c r="Q18" s="203">
        <v>9.24</v>
      </c>
      <c r="R18" s="203">
        <v>17.97</v>
      </c>
      <c r="S18" s="203">
        <v>11.18</v>
      </c>
      <c r="T18" s="203">
        <v>0</v>
      </c>
      <c r="U18" s="203">
        <v>48.31</v>
      </c>
      <c r="V18" s="203">
        <v>6.04</v>
      </c>
      <c r="W18" s="203">
        <v>14.74</v>
      </c>
      <c r="X18" s="203">
        <v>62.52</v>
      </c>
      <c r="Y18" s="203">
        <v>0</v>
      </c>
      <c r="Z18" s="203">
        <v>94.15</v>
      </c>
      <c r="AA18" s="203">
        <v>14.47</v>
      </c>
      <c r="AB18" s="203">
        <v>0</v>
      </c>
      <c r="AC18" s="203">
        <v>14.21</v>
      </c>
      <c r="AD18" s="203">
        <v>0</v>
      </c>
      <c r="AE18" s="203">
        <v>0</v>
      </c>
      <c r="AF18" s="203">
        <v>0</v>
      </c>
      <c r="AG18" s="203">
        <v>-0.42</v>
      </c>
      <c r="AH18" s="203">
        <v>0</v>
      </c>
      <c r="AI18" s="203">
        <v>0</v>
      </c>
      <c r="AJ18" s="203">
        <v>0</v>
      </c>
      <c r="AK18" s="203">
        <v>99.62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95.17</v>
      </c>
      <c r="L19" s="203">
        <v>64.09</v>
      </c>
      <c r="M19" s="203">
        <v>30.77</v>
      </c>
      <c r="N19" s="203">
        <v>50.06</v>
      </c>
      <c r="O19" s="203">
        <v>70.72</v>
      </c>
      <c r="P19" s="203">
        <v>26.57</v>
      </c>
      <c r="Q19" s="203">
        <v>9.24</v>
      </c>
      <c r="R19" s="203">
        <v>17.97</v>
      </c>
      <c r="S19" s="203">
        <v>11.18</v>
      </c>
      <c r="T19" s="203">
        <v>0</v>
      </c>
      <c r="U19" s="203">
        <v>48.31</v>
      </c>
      <c r="V19" s="203">
        <v>6.04</v>
      </c>
      <c r="W19" s="203">
        <v>14.74</v>
      </c>
      <c r="X19" s="203">
        <v>62.52</v>
      </c>
      <c r="Y19" s="203">
        <v>0</v>
      </c>
      <c r="Z19" s="203">
        <v>94.15</v>
      </c>
      <c r="AA19" s="203">
        <v>14.47</v>
      </c>
      <c r="AB19" s="203">
        <v>0</v>
      </c>
      <c r="AC19" s="203">
        <v>14.21</v>
      </c>
      <c r="AD19" s="203">
        <v>0</v>
      </c>
      <c r="AE19" s="203">
        <v>0</v>
      </c>
      <c r="AF19" s="203">
        <v>0</v>
      </c>
      <c r="AG19" s="203">
        <v>-0.42</v>
      </c>
      <c r="AH19" s="203">
        <v>0</v>
      </c>
      <c r="AI19" s="203">
        <v>0</v>
      </c>
      <c r="AJ19" s="203">
        <v>0</v>
      </c>
      <c r="AK19" s="203">
        <v>99.62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95.03</v>
      </c>
      <c r="L20" s="203">
        <v>64.09</v>
      </c>
      <c r="M20" s="203">
        <v>30.77</v>
      </c>
      <c r="N20" s="203">
        <v>50.06</v>
      </c>
      <c r="O20" s="203">
        <v>70.72</v>
      </c>
      <c r="P20" s="203">
        <v>26.57</v>
      </c>
      <c r="Q20" s="203">
        <v>9.24</v>
      </c>
      <c r="R20" s="203">
        <v>17.97</v>
      </c>
      <c r="S20" s="203">
        <v>11.18</v>
      </c>
      <c r="T20" s="203">
        <v>0</v>
      </c>
      <c r="U20" s="203">
        <v>48.31</v>
      </c>
      <c r="V20" s="203">
        <v>6.04</v>
      </c>
      <c r="W20" s="203">
        <v>14.74</v>
      </c>
      <c r="X20" s="203">
        <v>62.52</v>
      </c>
      <c r="Y20" s="203">
        <v>0</v>
      </c>
      <c r="Z20" s="203">
        <v>94.15</v>
      </c>
      <c r="AA20" s="203">
        <v>14.47</v>
      </c>
      <c r="AB20" s="203">
        <v>0</v>
      </c>
      <c r="AC20" s="203">
        <v>14.21</v>
      </c>
      <c r="AD20" s="203">
        <v>0</v>
      </c>
      <c r="AE20" s="203">
        <v>0</v>
      </c>
      <c r="AF20" s="203">
        <v>0</v>
      </c>
      <c r="AG20" s="203">
        <v>-0.42</v>
      </c>
      <c r="AH20" s="203">
        <v>0</v>
      </c>
      <c r="AI20" s="203">
        <v>0</v>
      </c>
      <c r="AJ20" s="203">
        <v>0</v>
      </c>
      <c r="AK20" s="203">
        <v>99.62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98.61</v>
      </c>
      <c r="L21" s="203">
        <v>63.48</v>
      </c>
      <c r="M21" s="203">
        <v>30.77</v>
      </c>
      <c r="N21" s="203">
        <v>50.06</v>
      </c>
      <c r="O21" s="203">
        <v>70.72</v>
      </c>
      <c r="P21" s="203">
        <v>26.57</v>
      </c>
      <c r="Q21" s="203">
        <v>9.24</v>
      </c>
      <c r="R21" s="203">
        <v>17.97</v>
      </c>
      <c r="S21" s="203">
        <v>11.18</v>
      </c>
      <c r="T21" s="203">
        <v>0</v>
      </c>
      <c r="U21" s="203">
        <v>48.31</v>
      </c>
      <c r="V21" s="203">
        <v>6.04</v>
      </c>
      <c r="W21" s="203">
        <v>14.74</v>
      </c>
      <c r="X21" s="203">
        <v>62.52</v>
      </c>
      <c r="Y21" s="203">
        <v>0</v>
      </c>
      <c r="Z21" s="203">
        <v>94.16</v>
      </c>
      <c r="AA21" s="203">
        <v>14.47</v>
      </c>
      <c r="AB21" s="203">
        <v>0</v>
      </c>
      <c r="AC21" s="203">
        <v>14.21</v>
      </c>
      <c r="AD21" s="203">
        <v>0</v>
      </c>
      <c r="AE21" s="203">
        <v>0</v>
      </c>
      <c r="AF21" s="203">
        <v>0</v>
      </c>
      <c r="AG21" s="203">
        <v>-0.42</v>
      </c>
      <c r="AH21" s="203">
        <v>0</v>
      </c>
      <c r="AI21" s="203">
        <v>0</v>
      </c>
      <c r="AJ21" s="203">
        <v>0</v>
      </c>
      <c r="AK21" s="203">
        <v>99.62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104.27</v>
      </c>
      <c r="L22" s="203">
        <v>63.48</v>
      </c>
      <c r="M22" s="203">
        <v>30.77</v>
      </c>
      <c r="N22" s="203">
        <v>50.06</v>
      </c>
      <c r="O22" s="203">
        <v>70.72</v>
      </c>
      <c r="P22" s="203">
        <v>26.57</v>
      </c>
      <c r="Q22" s="203">
        <v>9.24</v>
      </c>
      <c r="R22" s="203">
        <v>17.97</v>
      </c>
      <c r="S22" s="203">
        <v>11.18</v>
      </c>
      <c r="T22" s="203">
        <v>0</v>
      </c>
      <c r="U22" s="203">
        <v>48.31</v>
      </c>
      <c r="V22" s="203">
        <v>6.04</v>
      </c>
      <c r="W22" s="203">
        <v>14.74</v>
      </c>
      <c r="X22" s="203">
        <v>62.52</v>
      </c>
      <c r="Y22" s="203">
        <v>0</v>
      </c>
      <c r="Z22" s="203">
        <v>94.16</v>
      </c>
      <c r="AA22" s="203">
        <v>14.47</v>
      </c>
      <c r="AB22" s="203">
        <v>0</v>
      </c>
      <c r="AC22" s="203">
        <v>14.21</v>
      </c>
      <c r="AD22" s="203">
        <v>0</v>
      </c>
      <c r="AE22" s="203">
        <v>0</v>
      </c>
      <c r="AF22" s="203">
        <v>0</v>
      </c>
      <c r="AG22" s="203">
        <v>-0.42</v>
      </c>
      <c r="AH22" s="203">
        <v>0</v>
      </c>
      <c r="AI22" s="203">
        <v>0</v>
      </c>
      <c r="AJ22" s="203">
        <v>0</v>
      </c>
      <c r="AK22" s="203">
        <v>99.62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155.16</v>
      </c>
      <c r="L23" s="203">
        <v>64.239999999999995</v>
      </c>
      <c r="M23" s="203">
        <v>30.77</v>
      </c>
      <c r="N23" s="203">
        <v>50.06</v>
      </c>
      <c r="O23" s="203">
        <v>70.72</v>
      </c>
      <c r="P23" s="203">
        <v>26.57</v>
      </c>
      <c r="Q23" s="203">
        <v>9.25</v>
      </c>
      <c r="R23" s="203">
        <v>17.97</v>
      </c>
      <c r="S23" s="203">
        <v>11.19</v>
      </c>
      <c r="T23" s="203">
        <v>0</v>
      </c>
      <c r="U23" s="203">
        <v>48.31</v>
      </c>
      <c r="V23" s="203">
        <v>6.04</v>
      </c>
      <c r="W23" s="203">
        <v>14.74</v>
      </c>
      <c r="X23" s="203">
        <v>62.52</v>
      </c>
      <c r="Y23" s="203">
        <v>0</v>
      </c>
      <c r="Z23" s="203">
        <v>94.16</v>
      </c>
      <c r="AA23" s="203">
        <v>33.909999999999997</v>
      </c>
      <c r="AB23" s="203">
        <v>0</v>
      </c>
      <c r="AC23" s="203">
        <v>14.21</v>
      </c>
      <c r="AD23" s="203">
        <v>0</v>
      </c>
      <c r="AE23" s="203">
        <v>0</v>
      </c>
      <c r="AF23" s="203">
        <v>0</v>
      </c>
      <c r="AG23" s="203">
        <v>-0.42</v>
      </c>
      <c r="AH23" s="203">
        <v>0</v>
      </c>
      <c r="AI23" s="203">
        <v>0</v>
      </c>
      <c r="AJ23" s="203">
        <v>0</v>
      </c>
      <c r="AK23" s="203">
        <v>99.62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155.16</v>
      </c>
      <c r="L24" s="203">
        <v>64.239999999999995</v>
      </c>
      <c r="M24" s="203">
        <v>30.77</v>
      </c>
      <c r="N24" s="203">
        <v>50.06</v>
      </c>
      <c r="O24" s="203">
        <v>70.72</v>
      </c>
      <c r="P24" s="203">
        <v>26.57</v>
      </c>
      <c r="Q24" s="203">
        <v>9.25</v>
      </c>
      <c r="R24" s="203">
        <v>17.97</v>
      </c>
      <c r="S24" s="203">
        <v>11.19</v>
      </c>
      <c r="T24" s="203">
        <v>0</v>
      </c>
      <c r="U24" s="203">
        <v>48.31</v>
      </c>
      <c r="V24" s="203">
        <v>6.04</v>
      </c>
      <c r="W24" s="203">
        <v>14.74</v>
      </c>
      <c r="X24" s="203">
        <v>62.52</v>
      </c>
      <c r="Y24" s="203">
        <v>0</v>
      </c>
      <c r="Z24" s="203">
        <v>94.16</v>
      </c>
      <c r="AA24" s="203">
        <v>33.909999999999997</v>
      </c>
      <c r="AB24" s="203">
        <v>0</v>
      </c>
      <c r="AC24" s="203">
        <v>14.21</v>
      </c>
      <c r="AD24" s="203">
        <v>0</v>
      </c>
      <c r="AE24" s="203">
        <v>0</v>
      </c>
      <c r="AF24" s="203">
        <v>0</v>
      </c>
      <c r="AG24" s="203">
        <v>-0.42</v>
      </c>
      <c r="AH24" s="203">
        <v>0</v>
      </c>
      <c r="AI24" s="203">
        <v>0</v>
      </c>
      <c r="AJ24" s="203">
        <v>0</v>
      </c>
      <c r="AK24" s="203">
        <v>99.62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155.16</v>
      </c>
      <c r="L25" s="203">
        <v>62.72</v>
      </c>
      <c r="M25" s="203">
        <v>30.77</v>
      </c>
      <c r="N25" s="203">
        <v>50.06</v>
      </c>
      <c r="O25" s="203">
        <v>70.72</v>
      </c>
      <c r="P25" s="203">
        <v>26.57</v>
      </c>
      <c r="Q25" s="203">
        <v>9.25</v>
      </c>
      <c r="R25" s="203">
        <v>17.97</v>
      </c>
      <c r="S25" s="203">
        <v>11.19</v>
      </c>
      <c r="T25" s="203">
        <v>0</v>
      </c>
      <c r="U25" s="203">
        <v>48.31</v>
      </c>
      <c r="V25" s="203">
        <v>6.04</v>
      </c>
      <c r="W25" s="203">
        <v>14.74</v>
      </c>
      <c r="X25" s="203">
        <v>62.52</v>
      </c>
      <c r="Y25" s="203">
        <v>0</v>
      </c>
      <c r="Z25" s="203">
        <v>94.16</v>
      </c>
      <c r="AA25" s="203">
        <v>33.909999999999997</v>
      </c>
      <c r="AB25" s="203">
        <v>0</v>
      </c>
      <c r="AC25" s="203">
        <v>14.21</v>
      </c>
      <c r="AD25" s="203">
        <v>0</v>
      </c>
      <c r="AE25" s="203">
        <v>0</v>
      </c>
      <c r="AF25" s="203">
        <v>0</v>
      </c>
      <c r="AG25" s="203">
        <v>-0.42</v>
      </c>
      <c r="AH25" s="203">
        <v>0</v>
      </c>
      <c r="AI25" s="203">
        <v>0</v>
      </c>
      <c r="AJ25" s="203">
        <v>0</v>
      </c>
      <c r="AK25" s="203">
        <v>99.62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155.16</v>
      </c>
      <c r="L26" s="203">
        <v>62.73</v>
      </c>
      <c r="M26" s="203">
        <v>30.77</v>
      </c>
      <c r="N26" s="203">
        <v>50.06</v>
      </c>
      <c r="O26" s="203">
        <v>70.72</v>
      </c>
      <c r="P26" s="203">
        <v>26.57</v>
      </c>
      <c r="Q26" s="203">
        <v>9.25</v>
      </c>
      <c r="R26" s="203">
        <v>17.97</v>
      </c>
      <c r="S26" s="203">
        <v>11.19</v>
      </c>
      <c r="T26" s="203">
        <v>0</v>
      </c>
      <c r="U26" s="203">
        <v>48.31</v>
      </c>
      <c r="V26" s="203">
        <v>6.04</v>
      </c>
      <c r="W26" s="203">
        <v>14.74</v>
      </c>
      <c r="X26" s="203">
        <v>62.52</v>
      </c>
      <c r="Y26" s="203">
        <v>0</v>
      </c>
      <c r="Z26" s="203">
        <v>94.16</v>
      </c>
      <c r="AA26" s="203">
        <v>33.909999999999997</v>
      </c>
      <c r="AB26" s="203">
        <v>0</v>
      </c>
      <c r="AC26" s="203">
        <v>14.21</v>
      </c>
      <c r="AD26" s="203">
        <v>0</v>
      </c>
      <c r="AE26" s="203">
        <v>0</v>
      </c>
      <c r="AF26" s="203">
        <v>0</v>
      </c>
      <c r="AG26" s="203">
        <v>-0.42</v>
      </c>
      <c r="AH26" s="203">
        <v>0</v>
      </c>
      <c r="AI26" s="203">
        <v>0</v>
      </c>
      <c r="AJ26" s="203">
        <v>0</v>
      </c>
      <c r="AK26" s="203">
        <v>99.62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155.16</v>
      </c>
      <c r="L27" s="203">
        <v>122.53</v>
      </c>
      <c r="M27" s="203">
        <v>30.77</v>
      </c>
      <c r="N27" s="203">
        <v>50.06</v>
      </c>
      <c r="O27" s="203">
        <v>70.72</v>
      </c>
      <c r="P27" s="203">
        <v>26.57</v>
      </c>
      <c r="Q27" s="203">
        <v>9.25</v>
      </c>
      <c r="R27" s="203">
        <v>17.97</v>
      </c>
      <c r="S27" s="203">
        <v>11.19</v>
      </c>
      <c r="T27" s="203">
        <v>0</v>
      </c>
      <c r="U27" s="203">
        <v>49.27</v>
      </c>
      <c r="V27" s="203">
        <v>6.04</v>
      </c>
      <c r="W27" s="203">
        <v>14.74</v>
      </c>
      <c r="X27" s="203">
        <v>62.52</v>
      </c>
      <c r="Y27" s="203">
        <v>0</v>
      </c>
      <c r="Z27" s="203">
        <v>94.16</v>
      </c>
      <c r="AA27" s="203">
        <v>33.909999999999997</v>
      </c>
      <c r="AB27" s="203">
        <v>0</v>
      </c>
      <c r="AC27" s="203">
        <v>14.21</v>
      </c>
      <c r="AD27" s="203">
        <v>0</v>
      </c>
      <c r="AE27" s="203">
        <v>0</v>
      </c>
      <c r="AF27" s="203">
        <v>0</v>
      </c>
      <c r="AG27" s="203">
        <v>-0.42</v>
      </c>
      <c r="AH27" s="203">
        <v>0</v>
      </c>
      <c r="AI27" s="203">
        <v>0</v>
      </c>
      <c r="AJ27" s="203">
        <v>0</v>
      </c>
      <c r="AK27" s="203">
        <v>99.62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8.68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155.16</v>
      </c>
      <c r="L28" s="203">
        <v>122.53</v>
      </c>
      <c r="M28" s="203">
        <v>30.77</v>
      </c>
      <c r="N28" s="203">
        <v>50.06</v>
      </c>
      <c r="O28" s="203">
        <v>70.72</v>
      </c>
      <c r="P28" s="203">
        <v>26.57</v>
      </c>
      <c r="Q28" s="203">
        <v>9.25</v>
      </c>
      <c r="R28" s="203">
        <v>17.97</v>
      </c>
      <c r="S28" s="203">
        <v>11.19</v>
      </c>
      <c r="T28" s="203">
        <v>0</v>
      </c>
      <c r="U28" s="203">
        <v>49.27</v>
      </c>
      <c r="V28" s="203">
        <v>6.04</v>
      </c>
      <c r="W28" s="203">
        <v>14.74</v>
      </c>
      <c r="X28" s="203">
        <v>62.52</v>
      </c>
      <c r="Y28" s="203">
        <v>0</v>
      </c>
      <c r="Z28" s="203">
        <v>94.16</v>
      </c>
      <c r="AA28" s="203">
        <v>33.909999999999997</v>
      </c>
      <c r="AB28" s="203">
        <v>0</v>
      </c>
      <c r="AC28" s="203">
        <v>14.21</v>
      </c>
      <c r="AD28" s="203">
        <v>0</v>
      </c>
      <c r="AE28" s="203">
        <v>0</v>
      </c>
      <c r="AF28" s="203">
        <v>0</v>
      </c>
      <c r="AG28" s="203">
        <v>-0.42</v>
      </c>
      <c r="AH28" s="203">
        <v>0</v>
      </c>
      <c r="AI28" s="203">
        <v>0</v>
      </c>
      <c r="AJ28" s="203">
        <v>0</v>
      </c>
      <c r="AK28" s="203">
        <v>99.62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17.73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155.16</v>
      </c>
      <c r="L29" s="203">
        <v>122.53</v>
      </c>
      <c r="M29" s="203">
        <v>30.77</v>
      </c>
      <c r="N29" s="203">
        <v>50.06</v>
      </c>
      <c r="O29" s="203">
        <v>70.72</v>
      </c>
      <c r="P29" s="203">
        <v>26.57</v>
      </c>
      <c r="Q29" s="203">
        <v>9.25</v>
      </c>
      <c r="R29" s="203">
        <v>17.97</v>
      </c>
      <c r="S29" s="203">
        <v>11.19</v>
      </c>
      <c r="T29" s="203">
        <v>0</v>
      </c>
      <c r="U29" s="203">
        <v>49.27</v>
      </c>
      <c r="V29" s="203">
        <v>6.04</v>
      </c>
      <c r="W29" s="203">
        <v>14.74</v>
      </c>
      <c r="X29" s="203">
        <v>62.52</v>
      </c>
      <c r="Y29" s="203">
        <v>0</v>
      </c>
      <c r="Z29" s="203">
        <v>94.16</v>
      </c>
      <c r="AA29" s="203">
        <v>33.909999999999997</v>
      </c>
      <c r="AB29" s="203">
        <v>0</v>
      </c>
      <c r="AC29" s="203">
        <v>14.21</v>
      </c>
      <c r="AD29" s="203">
        <v>0</v>
      </c>
      <c r="AE29" s="203">
        <v>0</v>
      </c>
      <c r="AF29" s="203">
        <v>0</v>
      </c>
      <c r="AG29" s="203">
        <v>-0.42</v>
      </c>
      <c r="AH29" s="203">
        <v>0</v>
      </c>
      <c r="AI29" s="203">
        <v>0</v>
      </c>
      <c r="AJ29" s="203">
        <v>0</v>
      </c>
      <c r="AK29" s="203">
        <v>99.62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29.28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155.16</v>
      </c>
      <c r="L30" s="203">
        <v>122.53</v>
      </c>
      <c r="M30" s="203">
        <v>30.77</v>
      </c>
      <c r="N30" s="203">
        <v>50.06</v>
      </c>
      <c r="O30" s="203">
        <v>70.72</v>
      </c>
      <c r="P30" s="203">
        <v>26.57</v>
      </c>
      <c r="Q30" s="203">
        <v>9.25</v>
      </c>
      <c r="R30" s="203">
        <v>17.97</v>
      </c>
      <c r="S30" s="203">
        <v>11.19</v>
      </c>
      <c r="T30" s="203">
        <v>0</v>
      </c>
      <c r="U30" s="203">
        <v>49.27</v>
      </c>
      <c r="V30" s="203">
        <v>6.04</v>
      </c>
      <c r="W30" s="203">
        <v>14.74</v>
      </c>
      <c r="X30" s="203">
        <v>62.52</v>
      </c>
      <c r="Y30" s="203">
        <v>0</v>
      </c>
      <c r="Z30" s="203">
        <v>94.16</v>
      </c>
      <c r="AA30" s="203">
        <v>33.909999999999997</v>
      </c>
      <c r="AB30" s="203">
        <v>0</v>
      </c>
      <c r="AC30" s="203">
        <v>14.21</v>
      </c>
      <c r="AD30" s="203">
        <v>0</v>
      </c>
      <c r="AE30" s="203">
        <v>0</v>
      </c>
      <c r="AF30" s="203">
        <v>0</v>
      </c>
      <c r="AG30" s="203">
        <v>-0.42</v>
      </c>
      <c r="AH30" s="203">
        <v>0</v>
      </c>
      <c r="AI30" s="203">
        <v>0</v>
      </c>
      <c r="AJ30" s="203">
        <v>0</v>
      </c>
      <c r="AK30" s="203">
        <v>99.62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44.91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155.16</v>
      </c>
      <c r="L31" s="203">
        <v>122.53</v>
      </c>
      <c r="M31" s="203">
        <v>30.77</v>
      </c>
      <c r="N31" s="203">
        <v>50.06</v>
      </c>
      <c r="O31" s="203">
        <v>70.72</v>
      </c>
      <c r="P31" s="203">
        <v>26.57</v>
      </c>
      <c r="Q31" s="203">
        <v>9.25</v>
      </c>
      <c r="R31" s="203">
        <v>17.97</v>
      </c>
      <c r="S31" s="203">
        <v>11.19</v>
      </c>
      <c r="T31" s="203">
        <v>0</v>
      </c>
      <c r="U31" s="203">
        <v>49.95</v>
      </c>
      <c r="V31" s="203">
        <v>6.04</v>
      </c>
      <c r="W31" s="203">
        <v>14.74</v>
      </c>
      <c r="X31" s="203">
        <v>62.52</v>
      </c>
      <c r="Y31" s="203">
        <v>0</v>
      </c>
      <c r="Z31" s="203">
        <v>94.16</v>
      </c>
      <c r="AA31" s="203">
        <v>33.909999999999997</v>
      </c>
      <c r="AB31" s="203">
        <v>0</v>
      </c>
      <c r="AC31" s="203">
        <v>14.21</v>
      </c>
      <c r="AD31" s="203">
        <v>0</v>
      </c>
      <c r="AE31" s="203">
        <v>0</v>
      </c>
      <c r="AF31" s="203">
        <v>0</v>
      </c>
      <c r="AG31" s="203">
        <v>-0.42</v>
      </c>
      <c r="AH31" s="203">
        <v>0</v>
      </c>
      <c r="AI31" s="203">
        <v>0</v>
      </c>
      <c r="AJ31" s="203">
        <v>0</v>
      </c>
      <c r="AK31" s="203">
        <v>99.62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46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155.16</v>
      </c>
      <c r="L32" s="203">
        <v>122.53</v>
      </c>
      <c r="M32" s="203">
        <v>30.77</v>
      </c>
      <c r="N32" s="203">
        <v>50.06</v>
      </c>
      <c r="O32" s="203">
        <v>70.72</v>
      </c>
      <c r="P32" s="203">
        <v>26.57</v>
      </c>
      <c r="Q32" s="203">
        <v>9.25</v>
      </c>
      <c r="R32" s="203">
        <v>17.97</v>
      </c>
      <c r="S32" s="203">
        <v>11.19</v>
      </c>
      <c r="T32" s="203">
        <v>0</v>
      </c>
      <c r="U32" s="203">
        <v>49.95</v>
      </c>
      <c r="V32" s="203">
        <v>6.04</v>
      </c>
      <c r="W32" s="203">
        <v>14.74</v>
      </c>
      <c r="X32" s="203">
        <v>62.52</v>
      </c>
      <c r="Y32" s="203">
        <v>0</v>
      </c>
      <c r="Z32" s="203">
        <v>94.16</v>
      </c>
      <c r="AA32" s="203">
        <v>33.909999999999997</v>
      </c>
      <c r="AB32" s="203">
        <v>0</v>
      </c>
      <c r="AC32" s="203">
        <v>14.21</v>
      </c>
      <c r="AD32" s="203">
        <v>0</v>
      </c>
      <c r="AE32" s="203">
        <v>0</v>
      </c>
      <c r="AF32" s="203">
        <v>0</v>
      </c>
      <c r="AG32" s="203">
        <v>-0.42</v>
      </c>
      <c r="AH32" s="203">
        <v>0</v>
      </c>
      <c r="AI32" s="203">
        <v>0</v>
      </c>
      <c r="AJ32" s="203">
        <v>0</v>
      </c>
      <c r="AK32" s="203">
        <v>99.62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46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155.16</v>
      </c>
      <c r="L33" s="203">
        <v>126.97</v>
      </c>
      <c r="M33" s="203">
        <v>30.77</v>
      </c>
      <c r="N33" s="203">
        <v>50.06</v>
      </c>
      <c r="O33" s="203">
        <v>70.72</v>
      </c>
      <c r="P33" s="203">
        <v>26.57</v>
      </c>
      <c r="Q33" s="203">
        <v>9.25</v>
      </c>
      <c r="R33" s="203">
        <v>17.97</v>
      </c>
      <c r="S33" s="203">
        <v>11.19</v>
      </c>
      <c r="T33" s="203">
        <v>0</v>
      </c>
      <c r="U33" s="203">
        <v>49.95</v>
      </c>
      <c r="V33" s="203">
        <v>6.04</v>
      </c>
      <c r="W33" s="203">
        <v>14.74</v>
      </c>
      <c r="X33" s="203">
        <v>62.52</v>
      </c>
      <c r="Y33" s="203">
        <v>0</v>
      </c>
      <c r="Z33" s="203">
        <v>94.16</v>
      </c>
      <c r="AA33" s="203">
        <v>33.909999999999997</v>
      </c>
      <c r="AB33" s="203">
        <v>0</v>
      </c>
      <c r="AC33" s="203">
        <v>13.57</v>
      </c>
      <c r="AD33" s="203">
        <v>0</v>
      </c>
      <c r="AE33" s="203">
        <v>0</v>
      </c>
      <c r="AF33" s="203">
        <v>0</v>
      </c>
      <c r="AG33" s="203">
        <v>-0.42</v>
      </c>
      <c r="AH33" s="203">
        <v>0</v>
      </c>
      <c r="AI33" s="203">
        <v>0</v>
      </c>
      <c r="AJ33" s="203">
        <v>0</v>
      </c>
      <c r="AK33" s="203">
        <v>99.62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46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155.16</v>
      </c>
      <c r="L34" s="203">
        <v>122.53</v>
      </c>
      <c r="M34" s="203">
        <v>30.77</v>
      </c>
      <c r="N34" s="203">
        <v>50.06</v>
      </c>
      <c r="O34" s="203">
        <v>70.72</v>
      </c>
      <c r="P34" s="203">
        <v>26.57</v>
      </c>
      <c r="Q34" s="203">
        <v>9.25</v>
      </c>
      <c r="R34" s="203">
        <v>17.97</v>
      </c>
      <c r="S34" s="203">
        <v>11.18</v>
      </c>
      <c r="T34" s="203">
        <v>0</v>
      </c>
      <c r="U34" s="203">
        <v>49.95</v>
      </c>
      <c r="V34" s="203">
        <v>6.22</v>
      </c>
      <c r="W34" s="203">
        <v>14.75</v>
      </c>
      <c r="X34" s="203">
        <v>62.52</v>
      </c>
      <c r="Y34" s="203">
        <v>0</v>
      </c>
      <c r="Z34" s="203">
        <v>94.15</v>
      </c>
      <c r="AA34" s="203">
        <v>33.909999999999997</v>
      </c>
      <c r="AB34" s="203">
        <v>0</v>
      </c>
      <c r="AC34" s="203">
        <v>13.57</v>
      </c>
      <c r="AD34" s="203">
        <v>0</v>
      </c>
      <c r="AE34" s="203">
        <v>0</v>
      </c>
      <c r="AF34" s="203">
        <v>0</v>
      </c>
      <c r="AG34" s="203">
        <v>-0.42</v>
      </c>
      <c r="AH34" s="203">
        <v>0</v>
      </c>
      <c r="AI34" s="203">
        <v>0</v>
      </c>
      <c r="AJ34" s="203">
        <v>0</v>
      </c>
      <c r="AK34" s="203">
        <v>99.62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46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155.16</v>
      </c>
      <c r="L35" s="203">
        <v>65</v>
      </c>
      <c r="M35" s="203">
        <v>30.77</v>
      </c>
      <c r="N35" s="203">
        <v>50.06</v>
      </c>
      <c r="O35" s="203">
        <v>70.72</v>
      </c>
      <c r="P35" s="203">
        <v>26.57</v>
      </c>
      <c r="Q35" s="203">
        <v>9.25</v>
      </c>
      <c r="R35" s="203">
        <v>17.97</v>
      </c>
      <c r="S35" s="203">
        <v>11.18</v>
      </c>
      <c r="T35" s="203">
        <v>0</v>
      </c>
      <c r="U35" s="203">
        <v>49.95</v>
      </c>
      <c r="V35" s="203">
        <v>6.04</v>
      </c>
      <c r="W35" s="203">
        <v>14.75</v>
      </c>
      <c r="X35" s="203">
        <v>62.52</v>
      </c>
      <c r="Y35" s="203">
        <v>0</v>
      </c>
      <c r="Z35" s="203">
        <v>94.15</v>
      </c>
      <c r="AA35" s="203">
        <v>33.909999999999997</v>
      </c>
      <c r="AB35" s="203">
        <v>0</v>
      </c>
      <c r="AC35" s="203">
        <v>13.57</v>
      </c>
      <c r="AD35" s="203">
        <v>0</v>
      </c>
      <c r="AE35" s="203">
        <v>0</v>
      </c>
      <c r="AF35" s="203">
        <v>0</v>
      </c>
      <c r="AG35" s="203">
        <v>-0.42</v>
      </c>
      <c r="AH35" s="203">
        <v>0</v>
      </c>
      <c r="AI35" s="203">
        <v>0</v>
      </c>
      <c r="AJ35" s="203">
        <v>0</v>
      </c>
      <c r="AK35" s="203">
        <v>99.62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46.5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155.16</v>
      </c>
      <c r="L36" s="203">
        <v>65</v>
      </c>
      <c r="M36" s="203">
        <v>30.77</v>
      </c>
      <c r="N36" s="203">
        <v>50.06</v>
      </c>
      <c r="O36" s="203">
        <v>70.72</v>
      </c>
      <c r="P36" s="203">
        <v>26.57</v>
      </c>
      <c r="Q36" s="203">
        <v>9.25</v>
      </c>
      <c r="R36" s="203">
        <v>17.97</v>
      </c>
      <c r="S36" s="203">
        <v>11.18</v>
      </c>
      <c r="T36" s="203">
        <v>0</v>
      </c>
      <c r="U36" s="203">
        <v>49.95</v>
      </c>
      <c r="V36" s="203">
        <v>6.04</v>
      </c>
      <c r="W36" s="203">
        <v>14.75</v>
      </c>
      <c r="X36" s="203">
        <v>62.52</v>
      </c>
      <c r="Y36" s="203">
        <v>0</v>
      </c>
      <c r="Z36" s="203">
        <v>94.15</v>
      </c>
      <c r="AA36" s="203">
        <v>33.909999999999997</v>
      </c>
      <c r="AB36" s="203">
        <v>0</v>
      </c>
      <c r="AC36" s="203">
        <v>13.57</v>
      </c>
      <c r="AD36" s="203">
        <v>0</v>
      </c>
      <c r="AE36" s="203">
        <v>0</v>
      </c>
      <c r="AF36" s="203">
        <v>0</v>
      </c>
      <c r="AG36" s="203">
        <v>-0.42</v>
      </c>
      <c r="AH36" s="203">
        <v>0</v>
      </c>
      <c r="AI36" s="203">
        <v>0</v>
      </c>
      <c r="AJ36" s="203">
        <v>0</v>
      </c>
      <c r="AK36" s="203">
        <v>99.62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46.5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155.16</v>
      </c>
      <c r="L37" s="203">
        <v>65</v>
      </c>
      <c r="M37" s="203">
        <v>30.77</v>
      </c>
      <c r="N37" s="203">
        <v>50.06</v>
      </c>
      <c r="O37" s="203">
        <v>70.72</v>
      </c>
      <c r="P37" s="203">
        <v>26.57</v>
      </c>
      <c r="Q37" s="203">
        <v>9.25</v>
      </c>
      <c r="R37" s="203">
        <v>17.97</v>
      </c>
      <c r="S37" s="203">
        <v>11.18</v>
      </c>
      <c r="T37" s="203">
        <v>0</v>
      </c>
      <c r="U37" s="203">
        <v>49.95</v>
      </c>
      <c r="V37" s="203">
        <v>6.04</v>
      </c>
      <c r="W37" s="203">
        <v>14.75</v>
      </c>
      <c r="X37" s="203">
        <v>62.52</v>
      </c>
      <c r="Y37" s="203">
        <v>0</v>
      </c>
      <c r="Z37" s="203">
        <v>94.15</v>
      </c>
      <c r="AA37" s="203">
        <v>33.909999999999997</v>
      </c>
      <c r="AB37" s="203">
        <v>0</v>
      </c>
      <c r="AC37" s="203">
        <v>13.57</v>
      </c>
      <c r="AD37" s="203">
        <v>0</v>
      </c>
      <c r="AE37" s="203">
        <v>0</v>
      </c>
      <c r="AF37" s="203">
        <v>0</v>
      </c>
      <c r="AG37" s="203">
        <v>-0.42</v>
      </c>
      <c r="AH37" s="203">
        <v>0</v>
      </c>
      <c r="AI37" s="203">
        <v>0</v>
      </c>
      <c r="AJ37" s="203">
        <v>0</v>
      </c>
      <c r="AK37" s="203">
        <v>99.62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46.5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155.16</v>
      </c>
      <c r="L38" s="203">
        <v>65</v>
      </c>
      <c r="M38" s="203">
        <v>30.77</v>
      </c>
      <c r="N38" s="203">
        <v>50.06</v>
      </c>
      <c r="O38" s="203">
        <v>70.72</v>
      </c>
      <c r="P38" s="203">
        <v>26.57</v>
      </c>
      <c r="Q38" s="203">
        <v>9.25</v>
      </c>
      <c r="R38" s="203">
        <v>17.97</v>
      </c>
      <c r="S38" s="203">
        <v>11.18</v>
      </c>
      <c r="T38" s="203">
        <v>0</v>
      </c>
      <c r="U38" s="203">
        <v>49.95</v>
      </c>
      <c r="V38" s="203">
        <v>6.04</v>
      </c>
      <c r="W38" s="203">
        <v>14.75</v>
      </c>
      <c r="X38" s="203">
        <v>62.52</v>
      </c>
      <c r="Y38" s="203">
        <v>0</v>
      </c>
      <c r="Z38" s="203">
        <v>94.15</v>
      </c>
      <c r="AA38" s="203">
        <v>33.909999999999997</v>
      </c>
      <c r="AB38" s="203">
        <v>0</v>
      </c>
      <c r="AC38" s="203">
        <v>13.57</v>
      </c>
      <c r="AD38" s="203">
        <v>0</v>
      </c>
      <c r="AE38" s="203">
        <v>0</v>
      </c>
      <c r="AF38" s="203">
        <v>0</v>
      </c>
      <c r="AG38" s="203">
        <v>-0.42</v>
      </c>
      <c r="AH38" s="203">
        <v>0</v>
      </c>
      <c r="AI38" s="203">
        <v>0</v>
      </c>
      <c r="AJ38" s="203">
        <v>0</v>
      </c>
      <c r="AK38" s="203">
        <v>99.62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46.5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155.16</v>
      </c>
      <c r="L39" s="203">
        <v>65</v>
      </c>
      <c r="M39" s="203">
        <v>30.77</v>
      </c>
      <c r="N39" s="203">
        <v>50.06</v>
      </c>
      <c r="O39" s="203">
        <v>70.72</v>
      </c>
      <c r="P39" s="203">
        <v>26.57</v>
      </c>
      <c r="Q39" s="203">
        <v>9.25</v>
      </c>
      <c r="R39" s="203">
        <v>17.97</v>
      </c>
      <c r="S39" s="203">
        <v>11.18</v>
      </c>
      <c r="T39" s="203">
        <v>0</v>
      </c>
      <c r="U39" s="203">
        <v>49.95</v>
      </c>
      <c r="V39" s="203">
        <v>6.04</v>
      </c>
      <c r="W39" s="203">
        <v>14.75</v>
      </c>
      <c r="X39" s="203">
        <v>62.52</v>
      </c>
      <c r="Y39" s="203">
        <v>0</v>
      </c>
      <c r="Z39" s="203">
        <v>94.15</v>
      </c>
      <c r="AA39" s="203">
        <v>33.909999999999997</v>
      </c>
      <c r="AB39" s="203">
        <v>0</v>
      </c>
      <c r="AC39" s="203">
        <v>13.57</v>
      </c>
      <c r="AD39" s="203">
        <v>0</v>
      </c>
      <c r="AE39" s="203">
        <v>0</v>
      </c>
      <c r="AF39" s="203">
        <v>0</v>
      </c>
      <c r="AG39" s="203">
        <v>-0.42</v>
      </c>
      <c r="AH39" s="203">
        <v>0</v>
      </c>
      <c r="AI39" s="203">
        <v>0</v>
      </c>
      <c r="AJ39" s="203">
        <v>0</v>
      </c>
      <c r="AK39" s="203">
        <v>99.62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46.5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155.16</v>
      </c>
      <c r="L40" s="203">
        <v>65</v>
      </c>
      <c r="M40" s="203">
        <v>30.77</v>
      </c>
      <c r="N40" s="203">
        <v>50.06</v>
      </c>
      <c r="O40" s="203">
        <v>70.72</v>
      </c>
      <c r="P40" s="203">
        <v>26.57</v>
      </c>
      <c r="Q40" s="203">
        <v>9.25</v>
      </c>
      <c r="R40" s="203">
        <v>17.97</v>
      </c>
      <c r="S40" s="203">
        <v>11.18</v>
      </c>
      <c r="T40" s="203">
        <v>0</v>
      </c>
      <c r="U40" s="203">
        <v>49.95</v>
      </c>
      <c r="V40" s="203">
        <v>6.04</v>
      </c>
      <c r="W40" s="203">
        <v>14.75</v>
      </c>
      <c r="X40" s="203">
        <v>62.52</v>
      </c>
      <c r="Y40" s="203">
        <v>0</v>
      </c>
      <c r="Z40" s="203">
        <v>94.15</v>
      </c>
      <c r="AA40" s="203">
        <v>33.909999999999997</v>
      </c>
      <c r="AB40" s="203">
        <v>0</v>
      </c>
      <c r="AC40" s="203">
        <v>13.57</v>
      </c>
      <c r="AD40" s="203">
        <v>0</v>
      </c>
      <c r="AE40" s="203">
        <v>0</v>
      </c>
      <c r="AF40" s="203">
        <v>0</v>
      </c>
      <c r="AG40" s="203">
        <v>-0.42</v>
      </c>
      <c r="AH40" s="203">
        <v>0</v>
      </c>
      <c r="AI40" s="203">
        <v>0</v>
      </c>
      <c r="AJ40" s="203">
        <v>0</v>
      </c>
      <c r="AK40" s="203">
        <v>99.62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46.5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155.16</v>
      </c>
      <c r="L41" s="203">
        <v>62.72</v>
      </c>
      <c r="M41" s="203">
        <v>30.77</v>
      </c>
      <c r="N41" s="203">
        <v>50.06</v>
      </c>
      <c r="O41" s="203">
        <v>70.72</v>
      </c>
      <c r="P41" s="203">
        <v>26.57</v>
      </c>
      <c r="Q41" s="203">
        <v>9.25</v>
      </c>
      <c r="R41" s="203">
        <v>17.97</v>
      </c>
      <c r="S41" s="203">
        <v>11.18</v>
      </c>
      <c r="T41" s="203">
        <v>0</v>
      </c>
      <c r="U41" s="203">
        <v>49.95</v>
      </c>
      <c r="V41" s="203">
        <v>6.04</v>
      </c>
      <c r="W41" s="203">
        <v>14.75</v>
      </c>
      <c r="X41" s="203">
        <v>62.52</v>
      </c>
      <c r="Y41" s="203">
        <v>0</v>
      </c>
      <c r="Z41" s="203">
        <v>94.15</v>
      </c>
      <c r="AA41" s="203">
        <v>33.909999999999997</v>
      </c>
      <c r="AB41" s="203">
        <v>0</v>
      </c>
      <c r="AC41" s="203">
        <v>13.57</v>
      </c>
      <c r="AD41" s="203">
        <v>0</v>
      </c>
      <c r="AE41" s="203">
        <v>0</v>
      </c>
      <c r="AF41" s="203">
        <v>0</v>
      </c>
      <c r="AG41" s="203">
        <v>-0.42</v>
      </c>
      <c r="AH41" s="203">
        <v>0</v>
      </c>
      <c r="AI41" s="203">
        <v>0</v>
      </c>
      <c r="AJ41" s="203">
        <v>0</v>
      </c>
      <c r="AK41" s="203">
        <v>99.62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46.5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155.16</v>
      </c>
      <c r="L42" s="203">
        <v>62.72</v>
      </c>
      <c r="M42" s="203">
        <v>30.77</v>
      </c>
      <c r="N42" s="203">
        <v>50.06</v>
      </c>
      <c r="O42" s="203">
        <v>70.72</v>
      </c>
      <c r="P42" s="203">
        <v>26.57</v>
      </c>
      <c r="Q42" s="203">
        <v>9.25</v>
      </c>
      <c r="R42" s="203">
        <v>17.97</v>
      </c>
      <c r="S42" s="203">
        <v>11.18</v>
      </c>
      <c r="T42" s="203">
        <v>0</v>
      </c>
      <c r="U42" s="203">
        <v>49.95</v>
      </c>
      <c r="V42" s="203">
        <v>6.04</v>
      </c>
      <c r="W42" s="203">
        <v>14.75</v>
      </c>
      <c r="X42" s="203">
        <v>62.52</v>
      </c>
      <c r="Y42" s="203">
        <v>0</v>
      </c>
      <c r="Z42" s="203">
        <v>94.15</v>
      </c>
      <c r="AA42" s="203">
        <v>33.909999999999997</v>
      </c>
      <c r="AB42" s="203">
        <v>0</v>
      </c>
      <c r="AC42" s="203">
        <v>13.57</v>
      </c>
      <c r="AD42" s="203">
        <v>0</v>
      </c>
      <c r="AE42" s="203">
        <v>0</v>
      </c>
      <c r="AF42" s="203">
        <v>0</v>
      </c>
      <c r="AG42" s="203">
        <v>-0.42</v>
      </c>
      <c r="AH42" s="203">
        <v>0</v>
      </c>
      <c r="AI42" s="203">
        <v>0</v>
      </c>
      <c r="AJ42" s="203">
        <v>0</v>
      </c>
      <c r="AK42" s="203">
        <v>99.62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46.5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155.16</v>
      </c>
      <c r="L43" s="203">
        <v>62.72</v>
      </c>
      <c r="M43" s="203">
        <v>30.77</v>
      </c>
      <c r="N43" s="203">
        <v>50.06</v>
      </c>
      <c r="O43" s="203">
        <v>70.72</v>
      </c>
      <c r="P43" s="203">
        <v>26.57</v>
      </c>
      <c r="Q43" s="203">
        <v>9.25</v>
      </c>
      <c r="R43" s="203">
        <v>17.97</v>
      </c>
      <c r="S43" s="203">
        <v>11.18</v>
      </c>
      <c r="T43" s="203">
        <v>0</v>
      </c>
      <c r="U43" s="203">
        <v>49.95</v>
      </c>
      <c r="V43" s="203">
        <v>6.04</v>
      </c>
      <c r="W43" s="203">
        <v>14.75</v>
      </c>
      <c r="X43" s="203">
        <v>62.52</v>
      </c>
      <c r="Y43" s="203">
        <v>0</v>
      </c>
      <c r="Z43" s="203">
        <v>94.15</v>
      </c>
      <c r="AA43" s="203">
        <v>33.909999999999997</v>
      </c>
      <c r="AB43" s="203">
        <v>0</v>
      </c>
      <c r="AC43" s="203">
        <v>6.92</v>
      </c>
      <c r="AD43" s="203">
        <v>0</v>
      </c>
      <c r="AE43" s="203">
        <v>0</v>
      </c>
      <c r="AF43" s="203">
        <v>0</v>
      </c>
      <c r="AG43" s="203">
        <v>-0.42</v>
      </c>
      <c r="AH43" s="203">
        <v>0</v>
      </c>
      <c r="AI43" s="203">
        <v>0</v>
      </c>
      <c r="AJ43" s="203">
        <v>0</v>
      </c>
      <c r="AK43" s="203">
        <v>99.62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46.5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155.16</v>
      </c>
      <c r="L44" s="203">
        <v>62.72</v>
      </c>
      <c r="M44" s="203">
        <v>30.77</v>
      </c>
      <c r="N44" s="203">
        <v>50.06</v>
      </c>
      <c r="O44" s="203">
        <v>70.72</v>
      </c>
      <c r="P44" s="203">
        <v>26.57</v>
      </c>
      <c r="Q44" s="203">
        <v>9.25</v>
      </c>
      <c r="R44" s="203">
        <v>17.97</v>
      </c>
      <c r="S44" s="203">
        <v>11.18</v>
      </c>
      <c r="T44" s="203">
        <v>0</v>
      </c>
      <c r="U44" s="203">
        <v>49.95</v>
      </c>
      <c r="V44" s="203">
        <v>6.04</v>
      </c>
      <c r="W44" s="203">
        <v>14.75</v>
      </c>
      <c r="X44" s="203">
        <v>62.52</v>
      </c>
      <c r="Y44" s="203">
        <v>0</v>
      </c>
      <c r="Z44" s="203">
        <v>94.15</v>
      </c>
      <c r="AA44" s="203">
        <v>33.909999999999997</v>
      </c>
      <c r="AB44" s="203">
        <v>0</v>
      </c>
      <c r="AC44" s="203">
        <v>13.57</v>
      </c>
      <c r="AD44" s="203">
        <v>0</v>
      </c>
      <c r="AE44" s="203">
        <v>0</v>
      </c>
      <c r="AF44" s="203">
        <v>0</v>
      </c>
      <c r="AG44" s="203">
        <v>-0.42</v>
      </c>
      <c r="AH44" s="203">
        <v>0</v>
      </c>
      <c r="AI44" s="203">
        <v>0</v>
      </c>
      <c r="AJ44" s="203">
        <v>0</v>
      </c>
      <c r="AK44" s="203">
        <v>99.62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46.5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155.16</v>
      </c>
      <c r="L45" s="203">
        <v>62.72</v>
      </c>
      <c r="M45" s="203">
        <v>30.77</v>
      </c>
      <c r="N45" s="203">
        <v>50.06</v>
      </c>
      <c r="O45" s="203">
        <v>70.72</v>
      </c>
      <c r="P45" s="203">
        <v>26.57</v>
      </c>
      <c r="Q45" s="203">
        <v>9.25</v>
      </c>
      <c r="R45" s="203">
        <v>17.97</v>
      </c>
      <c r="S45" s="203">
        <v>11.18</v>
      </c>
      <c r="T45" s="203">
        <v>0</v>
      </c>
      <c r="U45" s="203">
        <v>49.95</v>
      </c>
      <c r="V45" s="203">
        <v>6.04</v>
      </c>
      <c r="W45" s="203">
        <v>14.75</v>
      </c>
      <c r="X45" s="203">
        <v>62.52</v>
      </c>
      <c r="Y45" s="203">
        <v>0</v>
      </c>
      <c r="Z45" s="203">
        <v>94.15</v>
      </c>
      <c r="AA45" s="203">
        <v>33.909999999999997</v>
      </c>
      <c r="AB45" s="203">
        <v>0</v>
      </c>
      <c r="AC45" s="203">
        <v>13.57</v>
      </c>
      <c r="AD45" s="203">
        <v>0</v>
      </c>
      <c r="AE45" s="203">
        <v>0</v>
      </c>
      <c r="AF45" s="203">
        <v>0</v>
      </c>
      <c r="AG45" s="203">
        <v>-0.42</v>
      </c>
      <c r="AH45" s="203">
        <v>0</v>
      </c>
      <c r="AI45" s="203">
        <v>0</v>
      </c>
      <c r="AJ45" s="203">
        <v>0</v>
      </c>
      <c r="AK45" s="203">
        <v>99.62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46.5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155.16</v>
      </c>
      <c r="L46" s="203">
        <v>62.72</v>
      </c>
      <c r="M46" s="203">
        <v>30.77</v>
      </c>
      <c r="N46" s="203">
        <v>50.06</v>
      </c>
      <c r="O46" s="203">
        <v>70.72</v>
      </c>
      <c r="P46" s="203">
        <v>26.57</v>
      </c>
      <c r="Q46" s="203">
        <v>9.25</v>
      </c>
      <c r="R46" s="203">
        <v>17.97</v>
      </c>
      <c r="S46" s="203">
        <v>11.18</v>
      </c>
      <c r="T46" s="203">
        <v>0</v>
      </c>
      <c r="U46" s="203">
        <v>49.95</v>
      </c>
      <c r="V46" s="203">
        <v>6.04</v>
      </c>
      <c r="W46" s="203">
        <v>14.75</v>
      </c>
      <c r="X46" s="203">
        <v>62.52</v>
      </c>
      <c r="Y46" s="203">
        <v>0</v>
      </c>
      <c r="Z46" s="203">
        <v>94.15</v>
      </c>
      <c r="AA46" s="203">
        <v>33.909999999999997</v>
      </c>
      <c r="AB46" s="203">
        <v>0</v>
      </c>
      <c r="AC46" s="203">
        <v>12.92</v>
      </c>
      <c r="AD46" s="203">
        <v>0</v>
      </c>
      <c r="AE46" s="203">
        <v>0</v>
      </c>
      <c r="AF46" s="203">
        <v>0</v>
      </c>
      <c r="AG46" s="203">
        <v>-0.42</v>
      </c>
      <c r="AH46" s="203">
        <v>0</v>
      </c>
      <c r="AI46" s="203">
        <v>0</v>
      </c>
      <c r="AJ46" s="203">
        <v>0</v>
      </c>
      <c r="AK46" s="203">
        <v>99.62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46.5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155.16</v>
      </c>
      <c r="L47" s="203">
        <v>62.72</v>
      </c>
      <c r="M47" s="203">
        <v>30.77</v>
      </c>
      <c r="N47" s="203">
        <v>50.06</v>
      </c>
      <c r="O47" s="203">
        <v>70.72</v>
      </c>
      <c r="P47" s="203">
        <v>26.57</v>
      </c>
      <c r="Q47" s="203">
        <v>9.25</v>
      </c>
      <c r="R47" s="203">
        <v>17.97</v>
      </c>
      <c r="S47" s="203">
        <v>11.18</v>
      </c>
      <c r="T47" s="203">
        <v>0</v>
      </c>
      <c r="U47" s="203">
        <v>49.95</v>
      </c>
      <c r="V47" s="203">
        <v>6.04</v>
      </c>
      <c r="W47" s="203">
        <v>14.75</v>
      </c>
      <c r="X47" s="203">
        <v>62.52</v>
      </c>
      <c r="Y47" s="203">
        <v>0</v>
      </c>
      <c r="Z47" s="203">
        <v>94.15</v>
      </c>
      <c r="AA47" s="203">
        <v>33.909999999999997</v>
      </c>
      <c r="AB47" s="203">
        <v>0</v>
      </c>
      <c r="AC47" s="203">
        <v>12.92</v>
      </c>
      <c r="AD47" s="203">
        <v>0</v>
      </c>
      <c r="AE47" s="203">
        <v>0</v>
      </c>
      <c r="AF47" s="203">
        <v>0</v>
      </c>
      <c r="AG47" s="203">
        <v>-0.42</v>
      </c>
      <c r="AH47" s="203">
        <v>0</v>
      </c>
      <c r="AI47" s="203">
        <v>0</v>
      </c>
      <c r="AJ47" s="203">
        <v>0</v>
      </c>
      <c r="AK47" s="203">
        <v>99.62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46.5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155.16</v>
      </c>
      <c r="L48" s="203">
        <v>62.72</v>
      </c>
      <c r="M48" s="203">
        <v>30.77</v>
      </c>
      <c r="N48" s="203">
        <v>50.06</v>
      </c>
      <c r="O48" s="203">
        <v>70.72</v>
      </c>
      <c r="P48" s="203">
        <v>26.57</v>
      </c>
      <c r="Q48" s="203">
        <v>9.25</v>
      </c>
      <c r="R48" s="203">
        <v>17.97</v>
      </c>
      <c r="S48" s="203">
        <v>11.18</v>
      </c>
      <c r="T48" s="203">
        <v>0</v>
      </c>
      <c r="U48" s="203">
        <v>49.95</v>
      </c>
      <c r="V48" s="203">
        <v>6.04</v>
      </c>
      <c r="W48" s="203">
        <v>14.75</v>
      </c>
      <c r="X48" s="203">
        <v>62.52</v>
      </c>
      <c r="Y48" s="203">
        <v>0</v>
      </c>
      <c r="Z48" s="203">
        <v>94.15</v>
      </c>
      <c r="AA48" s="203">
        <v>33.909999999999997</v>
      </c>
      <c r="AB48" s="203">
        <v>0</v>
      </c>
      <c r="AC48" s="203">
        <v>12.92</v>
      </c>
      <c r="AD48" s="203">
        <v>0</v>
      </c>
      <c r="AE48" s="203">
        <v>0</v>
      </c>
      <c r="AF48" s="203">
        <v>0</v>
      </c>
      <c r="AG48" s="203">
        <v>-0.42</v>
      </c>
      <c r="AH48" s="203">
        <v>0</v>
      </c>
      <c r="AI48" s="203">
        <v>0</v>
      </c>
      <c r="AJ48" s="203">
        <v>0</v>
      </c>
      <c r="AK48" s="203">
        <v>99.62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46.5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155.16</v>
      </c>
      <c r="L49" s="203">
        <v>62.72</v>
      </c>
      <c r="M49" s="203">
        <v>30.77</v>
      </c>
      <c r="N49" s="203">
        <v>50.06</v>
      </c>
      <c r="O49" s="203">
        <v>70.72</v>
      </c>
      <c r="P49" s="203">
        <v>26.57</v>
      </c>
      <c r="Q49" s="203">
        <v>9.25</v>
      </c>
      <c r="R49" s="203">
        <v>17.97</v>
      </c>
      <c r="S49" s="203">
        <v>11.18</v>
      </c>
      <c r="T49" s="203">
        <v>0</v>
      </c>
      <c r="U49" s="203">
        <v>49.95</v>
      </c>
      <c r="V49" s="203">
        <v>6.04</v>
      </c>
      <c r="W49" s="203">
        <v>14.75</v>
      </c>
      <c r="X49" s="203">
        <v>62.52</v>
      </c>
      <c r="Y49" s="203">
        <v>0</v>
      </c>
      <c r="Z49" s="203">
        <v>94.15</v>
      </c>
      <c r="AA49" s="203">
        <v>33.909999999999997</v>
      </c>
      <c r="AB49" s="203">
        <v>0</v>
      </c>
      <c r="AC49" s="203">
        <v>12.92</v>
      </c>
      <c r="AD49" s="203">
        <v>0</v>
      </c>
      <c r="AE49" s="203">
        <v>0</v>
      </c>
      <c r="AF49" s="203">
        <v>0</v>
      </c>
      <c r="AG49" s="203">
        <v>-0.42</v>
      </c>
      <c r="AH49" s="203">
        <v>0</v>
      </c>
      <c r="AI49" s="203">
        <v>0</v>
      </c>
      <c r="AJ49" s="203">
        <v>0</v>
      </c>
      <c r="AK49" s="203">
        <v>99.62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46.5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155.16</v>
      </c>
      <c r="L50" s="203">
        <v>62.72</v>
      </c>
      <c r="M50" s="203">
        <v>30.77</v>
      </c>
      <c r="N50" s="203">
        <v>50.06</v>
      </c>
      <c r="O50" s="203">
        <v>70.72</v>
      </c>
      <c r="P50" s="203">
        <v>26.57</v>
      </c>
      <c r="Q50" s="203">
        <v>9.25</v>
      </c>
      <c r="R50" s="203">
        <v>17.97</v>
      </c>
      <c r="S50" s="203">
        <v>11.18</v>
      </c>
      <c r="T50" s="203">
        <v>0</v>
      </c>
      <c r="U50" s="203">
        <v>49.95</v>
      </c>
      <c r="V50" s="203">
        <v>6.04</v>
      </c>
      <c r="W50" s="203">
        <v>14.75</v>
      </c>
      <c r="X50" s="203">
        <v>62.52</v>
      </c>
      <c r="Y50" s="203">
        <v>0</v>
      </c>
      <c r="Z50" s="203">
        <v>94.15</v>
      </c>
      <c r="AA50" s="203">
        <v>33.909999999999997</v>
      </c>
      <c r="AB50" s="203">
        <v>0</v>
      </c>
      <c r="AC50" s="203">
        <v>12.92</v>
      </c>
      <c r="AD50" s="203">
        <v>0</v>
      </c>
      <c r="AE50" s="203">
        <v>0</v>
      </c>
      <c r="AF50" s="203">
        <v>0</v>
      </c>
      <c r="AG50" s="203">
        <v>-0.42</v>
      </c>
      <c r="AH50" s="203">
        <v>0</v>
      </c>
      <c r="AI50" s="203">
        <v>0</v>
      </c>
      <c r="AJ50" s="203">
        <v>0</v>
      </c>
      <c r="AK50" s="203">
        <v>99.62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46.5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141.86000000000001</v>
      </c>
      <c r="L51" s="203">
        <v>60.52</v>
      </c>
      <c r="M51" s="203">
        <v>30.77</v>
      </c>
      <c r="N51" s="203">
        <v>50.06</v>
      </c>
      <c r="O51" s="203">
        <v>70.72</v>
      </c>
      <c r="P51" s="203">
        <v>26.57</v>
      </c>
      <c r="Q51" s="203">
        <v>9.25</v>
      </c>
      <c r="R51" s="203">
        <v>17.97</v>
      </c>
      <c r="S51" s="203">
        <v>11.18</v>
      </c>
      <c r="T51" s="203">
        <v>0</v>
      </c>
      <c r="U51" s="203">
        <v>49.95</v>
      </c>
      <c r="V51" s="203">
        <v>6.04</v>
      </c>
      <c r="W51" s="203">
        <v>14.75</v>
      </c>
      <c r="X51" s="203">
        <v>62.52</v>
      </c>
      <c r="Y51" s="203">
        <v>0</v>
      </c>
      <c r="Z51" s="203">
        <v>94.15</v>
      </c>
      <c r="AA51" s="203">
        <v>33.909999999999997</v>
      </c>
      <c r="AB51" s="203">
        <v>0</v>
      </c>
      <c r="AC51" s="203">
        <v>12.92</v>
      </c>
      <c r="AD51" s="203">
        <v>0</v>
      </c>
      <c r="AE51" s="203">
        <v>0</v>
      </c>
      <c r="AF51" s="203">
        <v>0</v>
      </c>
      <c r="AG51" s="203">
        <v>-0.42</v>
      </c>
      <c r="AH51" s="203">
        <v>0</v>
      </c>
      <c r="AI51" s="203">
        <v>0</v>
      </c>
      <c r="AJ51" s="203">
        <v>0</v>
      </c>
      <c r="AK51" s="203">
        <v>99.62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46.5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109.23</v>
      </c>
      <c r="L52" s="203">
        <v>60.52</v>
      </c>
      <c r="M52" s="203">
        <v>30.77</v>
      </c>
      <c r="N52" s="203">
        <v>50.06</v>
      </c>
      <c r="O52" s="203">
        <v>70.72</v>
      </c>
      <c r="P52" s="203">
        <v>26.57</v>
      </c>
      <c r="Q52" s="203">
        <v>9.25</v>
      </c>
      <c r="R52" s="203">
        <v>17.97</v>
      </c>
      <c r="S52" s="203">
        <v>11.18</v>
      </c>
      <c r="T52" s="203">
        <v>0</v>
      </c>
      <c r="U52" s="203">
        <v>49.95</v>
      </c>
      <c r="V52" s="203">
        <v>6.04</v>
      </c>
      <c r="W52" s="203">
        <v>14.75</v>
      </c>
      <c r="X52" s="203">
        <v>62.52</v>
      </c>
      <c r="Y52" s="203">
        <v>0</v>
      </c>
      <c r="Z52" s="203">
        <v>94.15</v>
      </c>
      <c r="AA52" s="203">
        <v>33.909999999999997</v>
      </c>
      <c r="AB52" s="203">
        <v>0</v>
      </c>
      <c r="AC52" s="203">
        <v>12.92</v>
      </c>
      <c r="AD52" s="203">
        <v>0</v>
      </c>
      <c r="AE52" s="203">
        <v>0</v>
      </c>
      <c r="AF52" s="203">
        <v>0</v>
      </c>
      <c r="AG52" s="203">
        <v>-0.42</v>
      </c>
      <c r="AH52" s="203">
        <v>0</v>
      </c>
      <c r="AI52" s="203">
        <v>0</v>
      </c>
      <c r="AJ52" s="203">
        <v>0</v>
      </c>
      <c r="AK52" s="203">
        <v>99.62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46.5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102.51</v>
      </c>
      <c r="L53" s="203">
        <v>60.52</v>
      </c>
      <c r="M53" s="203">
        <v>30.77</v>
      </c>
      <c r="N53" s="203">
        <v>50.06</v>
      </c>
      <c r="O53" s="203">
        <v>70.72</v>
      </c>
      <c r="P53" s="203">
        <v>26.57</v>
      </c>
      <c r="Q53" s="203">
        <v>9.25</v>
      </c>
      <c r="R53" s="203">
        <v>17.97</v>
      </c>
      <c r="S53" s="203">
        <v>11.18</v>
      </c>
      <c r="T53" s="203">
        <v>0</v>
      </c>
      <c r="U53" s="203">
        <v>49.95</v>
      </c>
      <c r="V53" s="203">
        <v>6.04</v>
      </c>
      <c r="W53" s="203">
        <v>14.75</v>
      </c>
      <c r="X53" s="203">
        <v>62.52</v>
      </c>
      <c r="Y53" s="203">
        <v>0</v>
      </c>
      <c r="Z53" s="203">
        <v>94.15</v>
      </c>
      <c r="AA53" s="203">
        <v>33.909999999999997</v>
      </c>
      <c r="AB53" s="203">
        <v>0</v>
      </c>
      <c r="AC53" s="203">
        <v>12.92</v>
      </c>
      <c r="AD53" s="203">
        <v>0</v>
      </c>
      <c r="AE53" s="203">
        <v>0</v>
      </c>
      <c r="AF53" s="203">
        <v>0</v>
      </c>
      <c r="AG53" s="203">
        <v>-0.42</v>
      </c>
      <c r="AH53" s="203">
        <v>0</v>
      </c>
      <c r="AI53" s="203">
        <v>0</v>
      </c>
      <c r="AJ53" s="203">
        <v>0</v>
      </c>
      <c r="AK53" s="203">
        <v>99.62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46.5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127.94</v>
      </c>
      <c r="L54" s="203">
        <v>60.52</v>
      </c>
      <c r="M54" s="203">
        <v>30.77</v>
      </c>
      <c r="N54" s="203">
        <v>50.06</v>
      </c>
      <c r="O54" s="203">
        <v>70.72</v>
      </c>
      <c r="P54" s="203">
        <v>26.57</v>
      </c>
      <c r="Q54" s="203">
        <v>9.25</v>
      </c>
      <c r="R54" s="203">
        <v>17.97</v>
      </c>
      <c r="S54" s="203">
        <v>11.18</v>
      </c>
      <c r="T54" s="203">
        <v>0</v>
      </c>
      <c r="U54" s="203">
        <v>49.95</v>
      </c>
      <c r="V54" s="203">
        <v>6.04</v>
      </c>
      <c r="W54" s="203">
        <v>14.75</v>
      </c>
      <c r="X54" s="203">
        <v>62.52</v>
      </c>
      <c r="Y54" s="203">
        <v>0</v>
      </c>
      <c r="Z54" s="203">
        <v>94.15</v>
      </c>
      <c r="AA54" s="203">
        <v>33.909999999999997</v>
      </c>
      <c r="AB54" s="203">
        <v>0</v>
      </c>
      <c r="AC54" s="203">
        <v>12.92</v>
      </c>
      <c r="AD54" s="203">
        <v>0</v>
      </c>
      <c r="AE54" s="203">
        <v>0</v>
      </c>
      <c r="AF54" s="203">
        <v>0</v>
      </c>
      <c r="AG54" s="203">
        <v>-0.42</v>
      </c>
      <c r="AH54" s="203">
        <v>0</v>
      </c>
      <c r="AI54" s="203">
        <v>0</v>
      </c>
      <c r="AJ54" s="203">
        <v>0</v>
      </c>
      <c r="AK54" s="203">
        <v>99.62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46.5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144.41999999999999</v>
      </c>
      <c r="L55" s="203">
        <v>60.52</v>
      </c>
      <c r="M55" s="203">
        <v>30.77</v>
      </c>
      <c r="N55" s="203">
        <v>50.06</v>
      </c>
      <c r="O55" s="203">
        <v>70.72</v>
      </c>
      <c r="P55" s="203">
        <v>26.57</v>
      </c>
      <c r="Q55" s="203">
        <v>9.25</v>
      </c>
      <c r="R55" s="203">
        <v>17.97</v>
      </c>
      <c r="S55" s="203">
        <v>11.18</v>
      </c>
      <c r="T55" s="203">
        <v>0</v>
      </c>
      <c r="U55" s="203">
        <v>49.95</v>
      </c>
      <c r="V55" s="203">
        <v>6.04</v>
      </c>
      <c r="W55" s="203">
        <v>14.75</v>
      </c>
      <c r="X55" s="203">
        <v>62.52</v>
      </c>
      <c r="Y55" s="203">
        <v>0</v>
      </c>
      <c r="Z55" s="203">
        <v>94.15</v>
      </c>
      <c r="AA55" s="203">
        <v>33.909999999999997</v>
      </c>
      <c r="AB55" s="203">
        <v>0</v>
      </c>
      <c r="AC55" s="203">
        <v>12.92</v>
      </c>
      <c r="AD55" s="203">
        <v>0</v>
      </c>
      <c r="AE55" s="203">
        <v>0</v>
      </c>
      <c r="AF55" s="203">
        <v>0</v>
      </c>
      <c r="AG55" s="203">
        <v>-0.42</v>
      </c>
      <c r="AH55" s="203">
        <v>0</v>
      </c>
      <c r="AI55" s="203">
        <v>0</v>
      </c>
      <c r="AJ55" s="203">
        <v>0</v>
      </c>
      <c r="AK55" s="203">
        <v>99.62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46.5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115.62</v>
      </c>
      <c r="L56" s="203">
        <v>60.52</v>
      </c>
      <c r="M56" s="203">
        <v>30.77</v>
      </c>
      <c r="N56" s="203">
        <v>50.06</v>
      </c>
      <c r="O56" s="203">
        <v>70.72</v>
      </c>
      <c r="P56" s="203">
        <v>26.57</v>
      </c>
      <c r="Q56" s="203">
        <v>9.25</v>
      </c>
      <c r="R56" s="203">
        <v>17.97</v>
      </c>
      <c r="S56" s="203">
        <v>11.18</v>
      </c>
      <c r="T56" s="203">
        <v>0</v>
      </c>
      <c r="U56" s="203">
        <v>49.95</v>
      </c>
      <c r="V56" s="203">
        <v>6.04</v>
      </c>
      <c r="W56" s="203">
        <v>14.75</v>
      </c>
      <c r="X56" s="203">
        <v>62.52</v>
      </c>
      <c r="Y56" s="203">
        <v>0</v>
      </c>
      <c r="Z56" s="203">
        <v>94.15</v>
      </c>
      <c r="AA56" s="203">
        <v>33.909999999999997</v>
      </c>
      <c r="AB56" s="203">
        <v>0</v>
      </c>
      <c r="AC56" s="203">
        <v>12.92</v>
      </c>
      <c r="AD56" s="203">
        <v>0</v>
      </c>
      <c r="AE56" s="203">
        <v>0</v>
      </c>
      <c r="AF56" s="203">
        <v>0</v>
      </c>
      <c r="AG56" s="203">
        <v>-0.42</v>
      </c>
      <c r="AH56" s="203">
        <v>0</v>
      </c>
      <c r="AI56" s="203">
        <v>0</v>
      </c>
      <c r="AJ56" s="203">
        <v>0</v>
      </c>
      <c r="AK56" s="203">
        <v>99.62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46.5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155.16</v>
      </c>
      <c r="L57" s="203">
        <v>60.52</v>
      </c>
      <c r="M57" s="203">
        <v>30.77</v>
      </c>
      <c r="N57" s="203">
        <v>50.06</v>
      </c>
      <c r="O57" s="203">
        <v>70.72</v>
      </c>
      <c r="P57" s="203">
        <v>26.57</v>
      </c>
      <c r="Q57" s="203">
        <v>9.25</v>
      </c>
      <c r="R57" s="203">
        <v>17.97</v>
      </c>
      <c r="S57" s="203">
        <v>11.18</v>
      </c>
      <c r="T57" s="203">
        <v>0</v>
      </c>
      <c r="U57" s="203">
        <v>49.95</v>
      </c>
      <c r="V57" s="203">
        <v>6.04</v>
      </c>
      <c r="W57" s="203">
        <v>14.75</v>
      </c>
      <c r="X57" s="203">
        <v>62.52</v>
      </c>
      <c r="Y57" s="203">
        <v>0</v>
      </c>
      <c r="Z57" s="203">
        <v>94.15</v>
      </c>
      <c r="AA57" s="203">
        <v>33.909999999999997</v>
      </c>
      <c r="AB57" s="203">
        <v>0</v>
      </c>
      <c r="AC57" s="203">
        <v>12.92</v>
      </c>
      <c r="AD57" s="203">
        <v>0</v>
      </c>
      <c r="AE57" s="203">
        <v>0</v>
      </c>
      <c r="AF57" s="203">
        <v>0</v>
      </c>
      <c r="AG57" s="203">
        <v>-0.42</v>
      </c>
      <c r="AH57" s="203">
        <v>0</v>
      </c>
      <c r="AI57" s="203">
        <v>0</v>
      </c>
      <c r="AJ57" s="203">
        <v>0</v>
      </c>
      <c r="AK57" s="203">
        <v>99.62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46.5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155.16</v>
      </c>
      <c r="L58" s="203">
        <v>60.52</v>
      </c>
      <c r="M58" s="203">
        <v>30.77</v>
      </c>
      <c r="N58" s="203">
        <v>50.06</v>
      </c>
      <c r="O58" s="203">
        <v>70.72</v>
      </c>
      <c r="P58" s="203">
        <v>26.57</v>
      </c>
      <c r="Q58" s="203">
        <v>9.25</v>
      </c>
      <c r="R58" s="203">
        <v>17.97</v>
      </c>
      <c r="S58" s="203">
        <v>11.18</v>
      </c>
      <c r="T58" s="203">
        <v>0</v>
      </c>
      <c r="U58" s="203">
        <v>49.95</v>
      </c>
      <c r="V58" s="203">
        <v>6.04</v>
      </c>
      <c r="W58" s="203">
        <v>14.75</v>
      </c>
      <c r="X58" s="203">
        <v>62.52</v>
      </c>
      <c r="Y58" s="203">
        <v>0</v>
      </c>
      <c r="Z58" s="203">
        <v>94.15</v>
      </c>
      <c r="AA58" s="203">
        <v>33.909999999999997</v>
      </c>
      <c r="AB58" s="203">
        <v>0</v>
      </c>
      <c r="AC58" s="203">
        <v>12.92</v>
      </c>
      <c r="AD58" s="203">
        <v>0</v>
      </c>
      <c r="AE58" s="203">
        <v>0</v>
      </c>
      <c r="AF58" s="203">
        <v>0</v>
      </c>
      <c r="AG58" s="203">
        <v>-0.42</v>
      </c>
      <c r="AH58" s="203">
        <v>0</v>
      </c>
      <c r="AI58" s="203">
        <v>0</v>
      </c>
      <c r="AJ58" s="203">
        <v>0</v>
      </c>
      <c r="AK58" s="203">
        <v>99.62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46.5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155.16</v>
      </c>
      <c r="L59" s="203">
        <v>79.540000000000006</v>
      </c>
      <c r="M59" s="203">
        <v>30.77</v>
      </c>
      <c r="N59" s="203">
        <v>50.06</v>
      </c>
      <c r="O59" s="203">
        <v>70.72</v>
      </c>
      <c r="P59" s="203">
        <v>26.31</v>
      </c>
      <c r="Q59" s="203">
        <v>9.25</v>
      </c>
      <c r="R59" s="203">
        <v>17.97</v>
      </c>
      <c r="S59" s="203">
        <v>11.18</v>
      </c>
      <c r="T59" s="203">
        <v>0</v>
      </c>
      <c r="U59" s="203">
        <v>49.44</v>
      </c>
      <c r="V59" s="203">
        <v>6.04</v>
      </c>
      <c r="W59" s="203">
        <v>14.75</v>
      </c>
      <c r="X59" s="203">
        <v>62.52</v>
      </c>
      <c r="Y59" s="203">
        <v>0</v>
      </c>
      <c r="Z59" s="203">
        <v>94.15</v>
      </c>
      <c r="AA59" s="203">
        <v>33.909999999999997</v>
      </c>
      <c r="AB59" s="203">
        <v>0</v>
      </c>
      <c r="AC59" s="203">
        <v>12.92</v>
      </c>
      <c r="AD59" s="203">
        <v>0</v>
      </c>
      <c r="AE59" s="203">
        <v>0</v>
      </c>
      <c r="AF59" s="203">
        <v>0</v>
      </c>
      <c r="AG59" s="203">
        <v>-0.42</v>
      </c>
      <c r="AH59" s="203">
        <v>0</v>
      </c>
      <c r="AI59" s="203">
        <v>0</v>
      </c>
      <c r="AJ59" s="203">
        <v>0</v>
      </c>
      <c r="AK59" s="203">
        <v>99.62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46.5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155.16</v>
      </c>
      <c r="L60" s="203">
        <v>66.84</v>
      </c>
      <c r="M60" s="203">
        <v>30.77</v>
      </c>
      <c r="N60" s="203">
        <v>50.06</v>
      </c>
      <c r="O60" s="203">
        <v>70.72</v>
      </c>
      <c r="P60" s="203">
        <v>26.31</v>
      </c>
      <c r="Q60" s="203">
        <v>9.25</v>
      </c>
      <c r="R60" s="203">
        <v>17.97</v>
      </c>
      <c r="S60" s="203">
        <v>11.18</v>
      </c>
      <c r="T60" s="203">
        <v>0</v>
      </c>
      <c r="U60" s="203">
        <v>49.44</v>
      </c>
      <c r="V60" s="203">
        <v>6.04</v>
      </c>
      <c r="W60" s="203">
        <v>14.75</v>
      </c>
      <c r="X60" s="203">
        <v>62.52</v>
      </c>
      <c r="Y60" s="203">
        <v>0</v>
      </c>
      <c r="Z60" s="203">
        <v>94.15</v>
      </c>
      <c r="AA60" s="203">
        <v>33.909999999999997</v>
      </c>
      <c r="AB60" s="203">
        <v>0</v>
      </c>
      <c r="AC60" s="203">
        <v>12.92</v>
      </c>
      <c r="AD60" s="203">
        <v>0</v>
      </c>
      <c r="AE60" s="203">
        <v>0</v>
      </c>
      <c r="AF60" s="203">
        <v>0</v>
      </c>
      <c r="AG60" s="203">
        <v>-0.42</v>
      </c>
      <c r="AH60" s="203">
        <v>0</v>
      </c>
      <c r="AI60" s="203">
        <v>0</v>
      </c>
      <c r="AJ60" s="203">
        <v>0</v>
      </c>
      <c r="AK60" s="203">
        <v>99.62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46.5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155.16</v>
      </c>
      <c r="L61" s="203">
        <v>54.08</v>
      </c>
      <c r="M61" s="203">
        <v>30.77</v>
      </c>
      <c r="N61" s="203">
        <v>50.06</v>
      </c>
      <c r="O61" s="203">
        <v>70.72</v>
      </c>
      <c r="P61" s="203">
        <v>26.31</v>
      </c>
      <c r="Q61" s="203">
        <v>9.25</v>
      </c>
      <c r="R61" s="203">
        <v>17.97</v>
      </c>
      <c r="S61" s="203">
        <v>11.18</v>
      </c>
      <c r="T61" s="203">
        <v>0</v>
      </c>
      <c r="U61" s="203">
        <v>49.44</v>
      </c>
      <c r="V61" s="203">
        <v>6.04</v>
      </c>
      <c r="W61" s="203">
        <v>14.75</v>
      </c>
      <c r="X61" s="203">
        <v>62.52</v>
      </c>
      <c r="Y61" s="203">
        <v>0</v>
      </c>
      <c r="Z61" s="203">
        <v>94.15</v>
      </c>
      <c r="AA61" s="203">
        <v>33.89</v>
      </c>
      <c r="AB61" s="203">
        <v>0</v>
      </c>
      <c r="AC61" s="203">
        <v>12.92</v>
      </c>
      <c r="AD61" s="203">
        <v>0</v>
      </c>
      <c r="AE61" s="203">
        <v>0</v>
      </c>
      <c r="AF61" s="203">
        <v>0</v>
      </c>
      <c r="AG61" s="203">
        <v>-0.42</v>
      </c>
      <c r="AH61" s="203">
        <v>0</v>
      </c>
      <c r="AI61" s="203">
        <v>0</v>
      </c>
      <c r="AJ61" s="203">
        <v>0</v>
      </c>
      <c r="AK61" s="203">
        <v>99.62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46.5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155.16</v>
      </c>
      <c r="L62" s="203">
        <v>91.94</v>
      </c>
      <c r="M62" s="203">
        <v>30.77</v>
      </c>
      <c r="N62" s="203">
        <v>50.06</v>
      </c>
      <c r="O62" s="203">
        <v>70.72</v>
      </c>
      <c r="P62" s="203">
        <v>26.31</v>
      </c>
      <c r="Q62" s="203">
        <v>9.25</v>
      </c>
      <c r="R62" s="203">
        <v>17.97</v>
      </c>
      <c r="S62" s="203">
        <v>11.18</v>
      </c>
      <c r="T62" s="203">
        <v>0</v>
      </c>
      <c r="U62" s="203">
        <v>49.44</v>
      </c>
      <c r="V62" s="203">
        <v>6.04</v>
      </c>
      <c r="W62" s="203">
        <v>14.75</v>
      </c>
      <c r="X62" s="203">
        <v>62.52</v>
      </c>
      <c r="Y62" s="203">
        <v>0</v>
      </c>
      <c r="Z62" s="203">
        <v>94.15</v>
      </c>
      <c r="AA62" s="203">
        <v>33.89</v>
      </c>
      <c r="AB62" s="203">
        <v>0</v>
      </c>
      <c r="AC62" s="203">
        <v>12</v>
      </c>
      <c r="AD62" s="203">
        <v>0</v>
      </c>
      <c r="AE62" s="203">
        <v>0</v>
      </c>
      <c r="AF62" s="203">
        <v>0</v>
      </c>
      <c r="AG62" s="203">
        <v>-0.42</v>
      </c>
      <c r="AH62" s="203">
        <v>0</v>
      </c>
      <c r="AI62" s="203">
        <v>0</v>
      </c>
      <c r="AJ62" s="203">
        <v>0</v>
      </c>
      <c r="AK62" s="203">
        <v>99.62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46.5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155.16</v>
      </c>
      <c r="L63" s="203">
        <v>122.53</v>
      </c>
      <c r="M63" s="203">
        <v>30.77</v>
      </c>
      <c r="N63" s="203">
        <v>50.06</v>
      </c>
      <c r="O63" s="203">
        <v>70.72</v>
      </c>
      <c r="P63" s="203">
        <v>26.31</v>
      </c>
      <c r="Q63" s="203">
        <v>9.25</v>
      </c>
      <c r="R63" s="203">
        <v>17.97</v>
      </c>
      <c r="S63" s="203">
        <v>11.18</v>
      </c>
      <c r="T63" s="203">
        <v>0</v>
      </c>
      <c r="U63" s="203">
        <v>49.44</v>
      </c>
      <c r="V63" s="203">
        <v>6.04</v>
      </c>
      <c r="W63" s="203">
        <v>14.74</v>
      </c>
      <c r="X63" s="203">
        <v>62.52</v>
      </c>
      <c r="Y63" s="203">
        <v>0</v>
      </c>
      <c r="Z63" s="203">
        <v>94.16</v>
      </c>
      <c r="AA63" s="203">
        <v>33.909999999999997</v>
      </c>
      <c r="AB63" s="203">
        <v>0</v>
      </c>
      <c r="AC63" s="203">
        <v>12</v>
      </c>
      <c r="AD63" s="203">
        <v>0</v>
      </c>
      <c r="AE63" s="203">
        <v>0</v>
      </c>
      <c r="AF63" s="203">
        <v>0</v>
      </c>
      <c r="AG63" s="203">
        <v>-0.42</v>
      </c>
      <c r="AH63" s="203">
        <v>0</v>
      </c>
      <c r="AI63" s="203">
        <v>0</v>
      </c>
      <c r="AJ63" s="203">
        <v>0</v>
      </c>
      <c r="AK63" s="203">
        <v>99.62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46.5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155.16</v>
      </c>
      <c r="L64" s="203">
        <v>122.53</v>
      </c>
      <c r="M64" s="203">
        <v>30.77</v>
      </c>
      <c r="N64" s="203">
        <v>50.06</v>
      </c>
      <c r="O64" s="203">
        <v>70.72</v>
      </c>
      <c r="P64" s="203">
        <v>26.31</v>
      </c>
      <c r="Q64" s="203">
        <v>9.25</v>
      </c>
      <c r="R64" s="203">
        <v>17.97</v>
      </c>
      <c r="S64" s="203">
        <v>11.18</v>
      </c>
      <c r="T64" s="203">
        <v>0</v>
      </c>
      <c r="U64" s="203">
        <v>49.44</v>
      </c>
      <c r="V64" s="203">
        <v>6.04</v>
      </c>
      <c r="W64" s="203">
        <v>14.74</v>
      </c>
      <c r="X64" s="203">
        <v>62.52</v>
      </c>
      <c r="Y64" s="203">
        <v>0</v>
      </c>
      <c r="Z64" s="203">
        <v>94.16</v>
      </c>
      <c r="AA64" s="203">
        <v>33.909999999999997</v>
      </c>
      <c r="AB64" s="203">
        <v>0</v>
      </c>
      <c r="AC64" s="203">
        <v>12</v>
      </c>
      <c r="AD64" s="203">
        <v>0</v>
      </c>
      <c r="AE64" s="203">
        <v>0</v>
      </c>
      <c r="AF64" s="203">
        <v>0</v>
      </c>
      <c r="AG64" s="203">
        <v>-0.42</v>
      </c>
      <c r="AH64" s="203">
        <v>0</v>
      </c>
      <c r="AI64" s="203">
        <v>0</v>
      </c>
      <c r="AJ64" s="203">
        <v>0</v>
      </c>
      <c r="AK64" s="203">
        <v>99.62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46.5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155.16</v>
      </c>
      <c r="L65" s="203">
        <v>121.61</v>
      </c>
      <c r="M65" s="203">
        <v>30.77</v>
      </c>
      <c r="N65" s="203">
        <v>50.06</v>
      </c>
      <c r="O65" s="203">
        <v>70.72</v>
      </c>
      <c r="P65" s="203">
        <v>26.31</v>
      </c>
      <c r="Q65" s="203">
        <v>9.25</v>
      </c>
      <c r="R65" s="203">
        <v>17.97</v>
      </c>
      <c r="S65" s="203">
        <v>11.18</v>
      </c>
      <c r="T65" s="203">
        <v>0</v>
      </c>
      <c r="U65" s="203">
        <v>49.44</v>
      </c>
      <c r="V65" s="203">
        <v>6.04</v>
      </c>
      <c r="W65" s="203">
        <v>14.74</v>
      </c>
      <c r="X65" s="203">
        <v>62.52</v>
      </c>
      <c r="Y65" s="203">
        <v>0</v>
      </c>
      <c r="Z65" s="203">
        <v>94.16</v>
      </c>
      <c r="AA65" s="203">
        <v>33.909999999999997</v>
      </c>
      <c r="AB65" s="203">
        <v>0</v>
      </c>
      <c r="AC65" s="203">
        <v>12</v>
      </c>
      <c r="AD65" s="203">
        <v>0</v>
      </c>
      <c r="AE65" s="203">
        <v>0</v>
      </c>
      <c r="AF65" s="203">
        <v>0</v>
      </c>
      <c r="AG65" s="203">
        <v>-0.42</v>
      </c>
      <c r="AH65" s="203">
        <v>0</v>
      </c>
      <c r="AI65" s="203">
        <v>0</v>
      </c>
      <c r="AJ65" s="203">
        <v>0</v>
      </c>
      <c r="AK65" s="203">
        <v>99.62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46.5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155.16</v>
      </c>
      <c r="L66" s="203">
        <v>122.53</v>
      </c>
      <c r="M66" s="203">
        <v>30.77</v>
      </c>
      <c r="N66" s="203">
        <v>50.06</v>
      </c>
      <c r="O66" s="203">
        <v>70.72</v>
      </c>
      <c r="P66" s="203">
        <v>26.31</v>
      </c>
      <c r="Q66" s="203">
        <v>9.25</v>
      </c>
      <c r="R66" s="203">
        <v>17.97</v>
      </c>
      <c r="S66" s="203">
        <v>11.18</v>
      </c>
      <c r="T66" s="203">
        <v>0</v>
      </c>
      <c r="U66" s="203">
        <v>49.44</v>
      </c>
      <c r="V66" s="203">
        <v>6.04</v>
      </c>
      <c r="W66" s="203">
        <v>14.74</v>
      </c>
      <c r="X66" s="203">
        <v>62.52</v>
      </c>
      <c r="Y66" s="203">
        <v>0</v>
      </c>
      <c r="Z66" s="203">
        <v>94.16</v>
      </c>
      <c r="AA66" s="203">
        <v>33.909999999999997</v>
      </c>
      <c r="AB66" s="203">
        <v>0</v>
      </c>
      <c r="AC66" s="203">
        <v>12</v>
      </c>
      <c r="AD66" s="203">
        <v>0</v>
      </c>
      <c r="AE66" s="203">
        <v>0</v>
      </c>
      <c r="AF66" s="203">
        <v>0</v>
      </c>
      <c r="AG66" s="203">
        <v>-0.42</v>
      </c>
      <c r="AH66" s="203">
        <v>0</v>
      </c>
      <c r="AI66" s="203">
        <v>0</v>
      </c>
      <c r="AJ66" s="203">
        <v>0</v>
      </c>
      <c r="AK66" s="203">
        <v>99.62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46.5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155.16</v>
      </c>
      <c r="L67" s="203">
        <v>122.53</v>
      </c>
      <c r="M67" s="203">
        <v>30.77</v>
      </c>
      <c r="N67" s="203">
        <v>50.06</v>
      </c>
      <c r="O67" s="203">
        <v>70.72</v>
      </c>
      <c r="P67" s="203">
        <v>26.31</v>
      </c>
      <c r="Q67" s="203">
        <v>9.25</v>
      </c>
      <c r="R67" s="203">
        <v>17.97</v>
      </c>
      <c r="S67" s="203">
        <v>11.18</v>
      </c>
      <c r="T67" s="203">
        <v>0</v>
      </c>
      <c r="U67" s="203">
        <v>49.44</v>
      </c>
      <c r="V67" s="203">
        <v>6.04</v>
      </c>
      <c r="W67" s="203">
        <v>14.74</v>
      </c>
      <c r="X67" s="203">
        <v>62.52</v>
      </c>
      <c r="Y67" s="203">
        <v>0</v>
      </c>
      <c r="Z67" s="203">
        <v>94.16</v>
      </c>
      <c r="AA67" s="203">
        <v>33.909999999999997</v>
      </c>
      <c r="AB67" s="203">
        <v>0</v>
      </c>
      <c r="AC67" s="203">
        <v>12</v>
      </c>
      <c r="AD67" s="203">
        <v>0</v>
      </c>
      <c r="AE67" s="203">
        <v>0</v>
      </c>
      <c r="AF67" s="203">
        <v>0</v>
      </c>
      <c r="AG67" s="203">
        <v>-0.42</v>
      </c>
      <c r="AH67" s="203">
        <v>0</v>
      </c>
      <c r="AI67" s="203">
        <v>0</v>
      </c>
      <c r="AJ67" s="203">
        <v>0</v>
      </c>
      <c r="AK67" s="203">
        <v>99.62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46.5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155.16</v>
      </c>
      <c r="L68" s="203">
        <v>122.53</v>
      </c>
      <c r="M68" s="203">
        <v>30.77</v>
      </c>
      <c r="N68" s="203">
        <v>50.06</v>
      </c>
      <c r="O68" s="203">
        <v>70.72</v>
      </c>
      <c r="P68" s="203">
        <v>26.31</v>
      </c>
      <c r="Q68" s="203">
        <v>9.25</v>
      </c>
      <c r="R68" s="203">
        <v>17.97</v>
      </c>
      <c r="S68" s="203">
        <v>11.18</v>
      </c>
      <c r="T68" s="203">
        <v>0</v>
      </c>
      <c r="U68" s="203">
        <v>49.44</v>
      </c>
      <c r="V68" s="203">
        <v>6.04</v>
      </c>
      <c r="W68" s="203">
        <v>14.74</v>
      </c>
      <c r="X68" s="203">
        <v>62.52</v>
      </c>
      <c r="Y68" s="203">
        <v>0</v>
      </c>
      <c r="Z68" s="203">
        <v>94.16</v>
      </c>
      <c r="AA68" s="203">
        <v>33.909999999999997</v>
      </c>
      <c r="AB68" s="203">
        <v>0</v>
      </c>
      <c r="AC68" s="203">
        <v>12</v>
      </c>
      <c r="AD68" s="203">
        <v>0</v>
      </c>
      <c r="AE68" s="203">
        <v>0</v>
      </c>
      <c r="AF68" s="203">
        <v>0</v>
      </c>
      <c r="AG68" s="203">
        <v>-0.42</v>
      </c>
      <c r="AH68" s="203">
        <v>0</v>
      </c>
      <c r="AI68" s="203">
        <v>0</v>
      </c>
      <c r="AJ68" s="203">
        <v>0</v>
      </c>
      <c r="AK68" s="203">
        <v>99.62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46.5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155.16</v>
      </c>
      <c r="L69" s="203">
        <v>85.8</v>
      </c>
      <c r="M69" s="203">
        <v>30.77</v>
      </c>
      <c r="N69" s="203">
        <v>50.06</v>
      </c>
      <c r="O69" s="203">
        <v>70.72</v>
      </c>
      <c r="P69" s="203">
        <v>26.31</v>
      </c>
      <c r="Q69" s="203">
        <v>9.25</v>
      </c>
      <c r="R69" s="203">
        <v>17.97</v>
      </c>
      <c r="S69" s="203">
        <v>11.18</v>
      </c>
      <c r="T69" s="203">
        <v>0</v>
      </c>
      <c r="U69" s="203">
        <v>49.44</v>
      </c>
      <c r="V69" s="203">
        <v>6.04</v>
      </c>
      <c r="W69" s="203">
        <v>14.74</v>
      </c>
      <c r="X69" s="203">
        <v>62.52</v>
      </c>
      <c r="Y69" s="203">
        <v>0</v>
      </c>
      <c r="Z69" s="203">
        <v>94.16</v>
      </c>
      <c r="AA69" s="203">
        <v>33.909999999999997</v>
      </c>
      <c r="AB69" s="203">
        <v>0</v>
      </c>
      <c r="AC69" s="203">
        <v>12</v>
      </c>
      <c r="AD69" s="203">
        <v>0</v>
      </c>
      <c r="AE69" s="203">
        <v>0</v>
      </c>
      <c r="AF69" s="203">
        <v>0</v>
      </c>
      <c r="AG69" s="203">
        <v>-0.42</v>
      </c>
      <c r="AH69" s="203">
        <v>0</v>
      </c>
      <c r="AI69" s="203">
        <v>0</v>
      </c>
      <c r="AJ69" s="203">
        <v>0</v>
      </c>
      <c r="AK69" s="203">
        <v>99.62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46.5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155.16</v>
      </c>
      <c r="L70" s="203">
        <v>115.13</v>
      </c>
      <c r="M70" s="203">
        <v>30.77</v>
      </c>
      <c r="N70" s="203">
        <v>50.06</v>
      </c>
      <c r="O70" s="203">
        <v>70.72</v>
      </c>
      <c r="P70" s="203">
        <v>26.31</v>
      </c>
      <c r="Q70" s="203">
        <v>9.25</v>
      </c>
      <c r="R70" s="203">
        <v>17.670000000000002</v>
      </c>
      <c r="S70" s="203">
        <v>11.19</v>
      </c>
      <c r="T70" s="203">
        <v>0</v>
      </c>
      <c r="U70" s="203">
        <v>49.44</v>
      </c>
      <c r="V70" s="203">
        <v>6.04</v>
      </c>
      <c r="W70" s="203">
        <v>14.74</v>
      </c>
      <c r="X70" s="203">
        <v>62.52</v>
      </c>
      <c r="Y70" s="203">
        <v>0</v>
      </c>
      <c r="Z70" s="203">
        <v>94.16</v>
      </c>
      <c r="AA70" s="203">
        <v>33.909999999999997</v>
      </c>
      <c r="AB70" s="203">
        <v>0</v>
      </c>
      <c r="AC70" s="203">
        <v>12</v>
      </c>
      <c r="AD70" s="203">
        <v>0</v>
      </c>
      <c r="AE70" s="203">
        <v>0</v>
      </c>
      <c r="AF70" s="203">
        <v>0</v>
      </c>
      <c r="AG70" s="203">
        <v>-0.42</v>
      </c>
      <c r="AH70" s="203">
        <v>0</v>
      </c>
      <c r="AI70" s="203">
        <v>0</v>
      </c>
      <c r="AJ70" s="203">
        <v>0</v>
      </c>
      <c r="AK70" s="203">
        <v>99.62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46.5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155.16</v>
      </c>
      <c r="L71" s="203">
        <v>122.53</v>
      </c>
      <c r="M71" s="203">
        <v>30.77</v>
      </c>
      <c r="N71" s="203">
        <v>50.06</v>
      </c>
      <c r="O71" s="203">
        <v>70.72</v>
      </c>
      <c r="P71" s="203">
        <v>26.38</v>
      </c>
      <c r="Q71" s="203">
        <v>9.25</v>
      </c>
      <c r="R71" s="203">
        <v>17.97</v>
      </c>
      <c r="S71" s="203">
        <v>11.19</v>
      </c>
      <c r="T71" s="203">
        <v>0</v>
      </c>
      <c r="U71" s="203">
        <v>49.44</v>
      </c>
      <c r="V71" s="203">
        <v>6.04</v>
      </c>
      <c r="W71" s="203">
        <v>14.74</v>
      </c>
      <c r="X71" s="203">
        <v>62.52</v>
      </c>
      <c r="Y71" s="203">
        <v>0</v>
      </c>
      <c r="Z71" s="203">
        <v>94.16</v>
      </c>
      <c r="AA71" s="203">
        <v>33.909999999999997</v>
      </c>
      <c r="AB71" s="203">
        <v>0</v>
      </c>
      <c r="AC71" s="203">
        <v>12</v>
      </c>
      <c r="AD71" s="203">
        <v>0</v>
      </c>
      <c r="AE71" s="203">
        <v>0</v>
      </c>
      <c r="AF71" s="203">
        <v>0</v>
      </c>
      <c r="AG71" s="203">
        <v>-0.42</v>
      </c>
      <c r="AH71" s="203">
        <v>0</v>
      </c>
      <c r="AI71" s="203">
        <v>0</v>
      </c>
      <c r="AJ71" s="203">
        <v>0</v>
      </c>
      <c r="AK71" s="203">
        <v>99.62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46.5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155.16</v>
      </c>
      <c r="L72" s="203">
        <v>122.53</v>
      </c>
      <c r="M72" s="203">
        <v>30.77</v>
      </c>
      <c r="N72" s="203">
        <v>50.06</v>
      </c>
      <c r="O72" s="203">
        <v>70.72</v>
      </c>
      <c r="P72" s="203">
        <v>26.38</v>
      </c>
      <c r="Q72" s="203">
        <v>9.25</v>
      </c>
      <c r="R72" s="203">
        <v>17.97</v>
      </c>
      <c r="S72" s="203">
        <v>11.19</v>
      </c>
      <c r="T72" s="203">
        <v>0</v>
      </c>
      <c r="U72" s="203">
        <v>49.44</v>
      </c>
      <c r="V72" s="203">
        <v>6.04</v>
      </c>
      <c r="W72" s="203">
        <v>14.74</v>
      </c>
      <c r="X72" s="203">
        <v>62.52</v>
      </c>
      <c r="Y72" s="203">
        <v>0</v>
      </c>
      <c r="Z72" s="203">
        <v>94.16</v>
      </c>
      <c r="AA72" s="203">
        <v>33.909999999999997</v>
      </c>
      <c r="AB72" s="203">
        <v>0</v>
      </c>
      <c r="AC72" s="203">
        <v>12</v>
      </c>
      <c r="AD72" s="203">
        <v>0</v>
      </c>
      <c r="AE72" s="203">
        <v>0</v>
      </c>
      <c r="AF72" s="203">
        <v>0</v>
      </c>
      <c r="AG72" s="203">
        <v>-0.42</v>
      </c>
      <c r="AH72" s="203">
        <v>0</v>
      </c>
      <c r="AI72" s="203">
        <v>0</v>
      </c>
      <c r="AJ72" s="203">
        <v>0</v>
      </c>
      <c r="AK72" s="203">
        <v>99.62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39.75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155.16</v>
      </c>
      <c r="L73" s="203">
        <v>122.53</v>
      </c>
      <c r="M73" s="203">
        <v>30.77</v>
      </c>
      <c r="N73" s="203">
        <v>50.06</v>
      </c>
      <c r="O73" s="203">
        <v>70.72</v>
      </c>
      <c r="P73" s="203">
        <v>26.38</v>
      </c>
      <c r="Q73" s="203">
        <v>9.25</v>
      </c>
      <c r="R73" s="203">
        <v>17.97</v>
      </c>
      <c r="S73" s="203">
        <v>11.19</v>
      </c>
      <c r="T73" s="203">
        <v>0</v>
      </c>
      <c r="U73" s="203">
        <v>49.44</v>
      </c>
      <c r="V73" s="203">
        <v>6.04</v>
      </c>
      <c r="W73" s="203">
        <v>14.74</v>
      </c>
      <c r="X73" s="203">
        <v>62.52</v>
      </c>
      <c r="Y73" s="203">
        <v>0</v>
      </c>
      <c r="Z73" s="203">
        <v>94.16</v>
      </c>
      <c r="AA73" s="203">
        <v>33.909999999999997</v>
      </c>
      <c r="AB73" s="203">
        <v>0</v>
      </c>
      <c r="AC73" s="203">
        <v>12</v>
      </c>
      <c r="AD73" s="203">
        <v>0</v>
      </c>
      <c r="AE73" s="203">
        <v>0</v>
      </c>
      <c r="AF73" s="203">
        <v>0</v>
      </c>
      <c r="AG73" s="203">
        <v>-0.42</v>
      </c>
      <c r="AH73" s="203">
        <v>0</v>
      </c>
      <c r="AI73" s="203">
        <v>0</v>
      </c>
      <c r="AJ73" s="203">
        <v>0</v>
      </c>
      <c r="AK73" s="203">
        <v>99.62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25.15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155.16</v>
      </c>
      <c r="L74" s="203">
        <v>122.53</v>
      </c>
      <c r="M74" s="203">
        <v>30.77</v>
      </c>
      <c r="N74" s="203">
        <v>50.06</v>
      </c>
      <c r="O74" s="203">
        <v>70.72</v>
      </c>
      <c r="P74" s="203">
        <v>26.38</v>
      </c>
      <c r="Q74" s="203">
        <v>9.25</v>
      </c>
      <c r="R74" s="203">
        <v>17.97</v>
      </c>
      <c r="S74" s="203">
        <v>11.19</v>
      </c>
      <c r="T74" s="203">
        <v>0</v>
      </c>
      <c r="U74" s="203">
        <v>49.44</v>
      </c>
      <c r="V74" s="203">
        <v>6.04</v>
      </c>
      <c r="W74" s="203">
        <v>14.74</v>
      </c>
      <c r="X74" s="203">
        <v>62.52</v>
      </c>
      <c r="Y74" s="203">
        <v>0</v>
      </c>
      <c r="Z74" s="203">
        <v>94.16</v>
      </c>
      <c r="AA74" s="203">
        <v>33.909999999999997</v>
      </c>
      <c r="AB74" s="203">
        <v>0</v>
      </c>
      <c r="AC74" s="203">
        <v>12</v>
      </c>
      <c r="AD74" s="203">
        <v>0</v>
      </c>
      <c r="AE74" s="203">
        <v>0</v>
      </c>
      <c r="AF74" s="203">
        <v>0</v>
      </c>
      <c r="AG74" s="203">
        <v>-0.42</v>
      </c>
      <c r="AH74" s="203">
        <v>0</v>
      </c>
      <c r="AI74" s="203">
        <v>0</v>
      </c>
      <c r="AJ74" s="203">
        <v>0</v>
      </c>
      <c r="AK74" s="203">
        <v>99.62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14.81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155.16</v>
      </c>
      <c r="L75" s="203">
        <v>122.53</v>
      </c>
      <c r="M75" s="203">
        <v>30.77</v>
      </c>
      <c r="N75" s="203">
        <v>50.06</v>
      </c>
      <c r="O75" s="203">
        <v>70.72</v>
      </c>
      <c r="P75" s="203">
        <v>26.38</v>
      </c>
      <c r="Q75" s="203">
        <v>9.25</v>
      </c>
      <c r="R75" s="203">
        <v>17.97</v>
      </c>
      <c r="S75" s="203">
        <v>11.19</v>
      </c>
      <c r="T75" s="203">
        <v>0</v>
      </c>
      <c r="U75" s="203">
        <v>49.44</v>
      </c>
      <c r="V75" s="203">
        <v>6.04</v>
      </c>
      <c r="W75" s="203">
        <v>13.38</v>
      </c>
      <c r="X75" s="203">
        <v>62.52</v>
      </c>
      <c r="Y75" s="203">
        <v>0</v>
      </c>
      <c r="Z75" s="203">
        <v>94.16</v>
      </c>
      <c r="AA75" s="203">
        <v>33.909999999999997</v>
      </c>
      <c r="AB75" s="203">
        <v>0</v>
      </c>
      <c r="AC75" s="203">
        <v>5.96</v>
      </c>
      <c r="AD75" s="203">
        <v>0</v>
      </c>
      <c r="AE75" s="203">
        <v>0</v>
      </c>
      <c r="AF75" s="203">
        <v>0</v>
      </c>
      <c r="AG75" s="203">
        <v>-0.42</v>
      </c>
      <c r="AH75" s="203">
        <v>0</v>
      </c>
      <c r="AI75" s="203">
        <v>0</v>
      </c>
      <c r="AJ75" s="203">
        <v>0</v>
      </c>
      <c r="AK75" s="203">
        <v>99.62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155.16</v>
      </c>
      <c r="L76" s="203">
        <v>122.53</v>
      </c>
      <c r="M76" s="203">
        <v>30.77</v>
      </c>
      <c r="N76" s="203">
        <v>50.06</v>
      </c>
      <c r="O76" s="203">
        <v>70.72</v>
      </c>
      <c r="P76" s="203">
        <v>26.38</v>
      </c>
      <c r="Q76" s="203">
        <v>9.25</v>
      </c>
      <c r="R76" s="203">
        <v>17.97</v>
      </c>
      <c r="S76" s="203">
        <v>11.19</v>
      </c>
      <c r="T76" s="203">
        <v>0</v>
      </c>
      <c r="U76" s="203">
        <v>49.44</v>
      </c>
      <c r="V76" s="203">
        <v>6.04</v>
      </c>
      <c r="W76" s="203">
        <v>12.86</v>
      </c>
      <c r="X76" s="203">
        <v>62.52</v>
      </c>
      <c r="Y76" s="203">
        <v>0</v>
      </c>
      <c r="Z76" s="203">
        <v>94.16</v>
      </c>
      <c r="AA76" s="203">
        <v>33.909999999999997</v>
      </c>
      <c r="AB76" s="203">
        <v>0</v>
      </c>
      <c r="AC76" s="203">
        <v>6.14</v>
      </c>
      <c r="AD76" s="203">
        <v>0</v>
      </c>
      <c r="AE76" s="203">
        <v>0</v>
      </c>
      <c r="AF76" s="203">
        <v>0</v>
      </c>
      <c r="AG76" s="203">
        <v>-0.42</v>
      </c>
      <c r="AH76" s="203">
        <v>0</v>
      </c>
      <c r="AI76" s="203">
        <v>0</v>
      </c>
      <c r="AJ76" s="203">
        <v>0</v>
      </c>
      <c r="AK76" s="203">
        <v>99.62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155.16</v>
      </c>
      <c r="L77" s="203">
        <v>122.53</v>
      </c>
      <c r="M77" s="203">
        <v>30.77</v>
      </c>
      <c r="N77" s="203">
        <v>50.06</v>
      </c>
      <c r="O77" s="203">
        <v>70.72</v>
      </c>
      <c r="P77" s="203">
        <v>26.38</v>
      </c>
      <c r="Q77" s="203">
        <v>9.25</v>
      </c>
      <c r="R77" s="203">
        <v>17.97</v>
      </c>
      <c r="S77" s="203">
        <v>11.19</v>
      </c>
      <c r="T77" s="203">
        <v>0</v>
      </c>
      <c r="U77" s="203">
        <v>49.44</v>
      </c>
      <c r="V77" s="203">
        <v>6.04</v>
      </c>
      <c r="W77" s="203">
        <v>12.86</v>
      </c>
      <c r="X77" s="203">
        <v>62.52</v>
      </c>
      <c r="Y77" s="203">
        <v>0</v>
      </c>
      <c r="Z77" s="203">
        <v>94.16</v>
      </c>
      <c r="AA77" s="203">
        <v>33.909999999999997</v>
      </c>
      <c r="AB77" s="203">
        <v>0</v>
      </c>
      <c r="AC77" s="203">
        <v>6.14</v>
      </c>
      <c r="AD77" s="203">
        <v>0</v>
      </c>
      <c r="AE77" s="203">
        <v>0</v>
      </c>
      <c r="AF77" s="203">
        <v>0</v>
      </c>
      <c r="AG77" s="203">
        <v>-0.42</v>
      </c>
      <c r="AH77" s="203">
        <v>0</v>
      </c>
      <c r="AI77" s="203">
        <v>0</v>
      </c>
      <c r="AJ77" s="203">
        <v>0</v>
      </c>
      <c r="AK77" s="203">
        <v>99.62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155.16</v>
      </c>
      <c r="L78" s="203">
        <v>122.53</v>
      </c>
      <c r="M78" s="203">
        <v>30.77</v>
      </c>
      <c r="N78" s="203">
        <v>50.06</v>
      </c>
      <c r="O78" s="203">
        <v>70.72</v>
      </c>
      <c r="P78" s="203">
        <v>26.38</v>
      </c>
      <c r="Q78" s="203">
        <v>9.25</v>
      </c>
      <c r="R78" s="203">
        <v>17.97</v>
      </c>
      <c r="S78" s="203">
        <v>11.19</v>
      </c>
      <c r="T78" s="203">
        <v>0</v>
      </c>
      <c r="U78" s="203">
        <v>49.44</v>
      </c>
      <c r="V78" s="203">
        <v>6.04</v>
      </c>
      <c r="W78" s="203">
        <v>12.86</v>
      </c>
      <c r="X78" s="203">
        <v>62.52</v>
      </c>
      <c r="Y78" s="203">
        <v>0</v>
      </c>
      <c r="Z78" s="203">
        <v>94.16</v>
      </c>
      <c r="AA78" s="203">
        <v>33.909999999999997</v>
      </c>
      <c r="AB78" s="203">
        <v>0</v>
      </c>
      <c r="AC78" s="203">
        <v>6.14</v>
      </c>
      <c r="AD78" s="203">
        <v>0</v>
      </c>
      <c r="AE78" s="203">
        <v>0</v>
      </c>
      <c r="AF78" s="203">
        <v>0</v>
      </c>
      <c r="AG78" s="203">
        <v>-0.42</v>
      </c>
      <c r="AH78" s="203">
        <v>0</v>
      </c>
      <c r="AI78" s="203">
        <v>0</v>
      </c>
      <c r="AJ78" s="203">
        <v>0</v>
      </c>
      <c r="AK78" s="203">
        <v>99.62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155.16</v>
      </c>
      <c r="L79" s="203">
        <v>122.53</v>
      </c>
      <c r="M79" s="203">
        <v>30.77</v>
      </c>
      <c r="N79" s="203">
        <v>50.06</v>
      </c>
      <c r="O79" s="203">
        <v>70.72</v>
      </c>
      <c r="P79" s="203">
        <v>26.38</v>
      </c>
      <c r="Q79" s="203">
        <v>9.25</v>
      </c>
      <c r="R79" s="203">
        <v>17.97</v>
      </c>
      <c r="S79" s="203">
        <v>11.19</v>
      </c>
      <c r="T79" s="203">
        <v>0</v>
      </c>
      <c r="U79" s="203">
        <v>49.44</v>
      </c>
      <c r="V79" s="203">
        <v>6.04</v>
      </c>
      <c r="W79" s="203">
        <v>12.86</v>
      </c>
      <c r="X79" s="203">
        <v>62.52</v>
      </c>
      <c r="Y79" s="203">
        <v>0</v>
      </c>
      <c r="Z79" s="203">
        <v>94.16</v>
      </c>
      <c r="AA79" s="203">
        <v>33.909999999999997</v>
      </c>
      <c r="AB79" s="203">
        <v>0</v>
      </c>
      <c r="AC79" s="203">
        <v>6.14</v>
      </c>
      <c r="AD79" s="203">
        <v>0</v>
      </c>
      <c r="AE79" s="203">
        <v>0</v>
      </c>
      <c r="AF79" s="203">
        <v>0</v>
      </c>
      <c r="AG79" s="203">
        <v>-0.42</v>
      </c>
      <c r="AH79" s="203">
        <v>0</v>
      </c>
      <c r="AI79" s="203">
        <v>0</v>
      </c>
      <c r="AJ79" s="203">
        <v>0</v>
      </c>
      <c r="AK79" s="203">
        <v>99.62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155.16</v>
      </c>
      <c r="L80" s="203">
        <v>122.53</v>
      </c>
      <c r="M80" s="203">
        <v>30.77</v>
      </c>
      <c r="N80" s="203">
        <v>50.06</v>
      </c>
      <c r="O80" s="203">
        <v>70.72</v>
      </c>
      <c r="P80" s="203">
        <v>26.38</v>
      </c>
      <c r="Q80" s="203">
        <v>9.25</v>
      </c>
      <c r="R80" s="203">
        <v>17.97</v>
      </c>
      <c r="S80" s="203">
        <v>11.19</v>
      </c>
      <c r="T80" s="203">
        <v>0</v>
      </c>
      <c r="U80" s="203">
        <v>49.44</v>
      </c>
      <c r="V80" s="203">
        <v>6.04</v>
      </c>
      <c r="W80" s="203">
        <v>12.86</v>
      </c>
      <c r="X80" s="203">
        <v>62.52</v>
      </c>
      <c r="Y80" s="203">
        <v>0</v>
      </c>
      <c r="Z80" s="203">
        <v>94.16</v>
      </c>
      <c r="AA80" s="203">
        <v>33.909999999999997</v>
      </c>
      <c r="AB80" s="203">
        <v>0</v>
      </c>
      <c r="AC80" s="203">
        <v>6.14</v>
      </c>
      <c r="AD80" s="203">
        <v>0</v>
      </c>
      <c r="AE80" s="203">
        <v>0</v>
      </c>
      <c r="AF80" s="203">
        <v>0</v>
      </c>
      <c r="AG80" s="203">
        <v>-0.42</v>
      </c>
      <c r="AH80" s="203">
        <v>0</v>
      </c>
      <c r="AI80" s="203">
        <v>0</v>
      </c>
      <c r="AJ80" s="203">
        <v>0</v>
      </c>
      <c r="AK80" s="203">
        <v>99.62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155.16</v>
      </c>
      <c r="L81" s="203">
        <v>122.53</v>
      </c>
      <c r="M81" s="203">
        <v>30.77</v>
      </c>
      <c r="N81" s="203">
        <v>50.06</v>
      </c>
      <c r="O81" s="203">
        <v>70.72</v>
      </c>
      <c r="P81" s="203">
        <v>26.38</v>
      </c>
      <c r="Q81" s="203">
        <v>9.25</v>
      </c>
      <c r="R81" s="203">
        <v>17.97</v>
      </c>
      <c r="S81" s="203">
        <v>11.19</v>
      </c>
      <c r="T81" s="203">
        <v>0</v>
      </c>
      <c r="U81" s="203">
        <v>49.44</v>
      </c>
      <c r="V81" s="203">
        <v>6.04</v>
      </c>
      <c r="W81" s="203">
        <v>13.38</v>
      </c>
      <c r="X81" s="203">
        <v>62.52</v>
      </c>
      <c r="Y81" s="203">
        <v>0</v>
      </c>
      <c r="Z81" s="203">
        <v>94.16</v>
      </c>
      <c r="AA81" s="203">
        <v>33.909999999999997</v>
      </c>
      <c r="AB81" s="203">
        <v>0</v>
      </c>
      <c r="AC81" s="203">
        <v>6.14</v>
      </c>
      <c r="AD81" s="203">
        <v>0</v>
      </c>
      <c r="AE81" s="203">
        <v>0</v>
      </c>
      <c r="AF81" s="203">
        <v>0</v>
      </c>
      <c r="AG81" s="203">
        <v>-0.42</v>
      </c>
      <c r="AH81" s="203">
        <v>0</v>
      </c>
      <c r="AI81" s="203">
        <v>0</v>
      </c>
      <c r="AJ81" s="203">
        <v>0</v>
      </c>
      <c r="AK81" s="203">
        <v>97.12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155.16</v>
      </c>
      <c r="L82" s="203">
        <v>122.53</v>
      </c>
      <c r="M82" s="203">
        <v>30.77</v>
      </c>
      <c r="N82" s="203">
        <v>50.06</v>
      </c>
      <c r="O82" s="203">
        <v>70.72</v>
      </c>
      <c r="P82" s="203">
        <v>26.38</v>
      </c>
      <c r="Q82" s="203">
        <v>9.25</v>
      </c>
      <c r="R82" s="203">
        <v>17.97</v>
      </c>
      <c r="S82" s="203">
        <v>11.19</v>
      </c>
      <c r="T82" s="203">
        <v>0</v>
      </c>
      <c r="U82" s="203">
        <v>49.44</v>
      </c>
      <c r="V82" s="203">
        <v>6.04</v>
      </c>
      <c r="W82" s="203">
        <v>13.38</v>
      </c>
      <c r="X82" s="203">
        <v>62.52</v>
      </c>
      <c r="Y82" s="203">
        <v>0</v>
      </c>
      <c r="Z82" s="203">
        <v>94.16</v>
      </c>
      <c r="AA82" s="203">
        <v>33.909999999999997</v>
      </c>
      <c r="AB82" s="203">
        <v>0</v>
      </c>
      <c r="AC82" s="203">
        <v>12.92</v>
      </c>
      <c r="AD82" s="203">
        <v>0</v>
      </c>
      <c r="AE82" s="203">
        <v>0</v>
      </c>
      <c r="AF82" s="203">
        <v>0</v>
      </c>
      <c r="AG82" s="203">
        <v>-0.42</v>
      </c>
      <c r="AH82" s="203">
        <v>0</v>
      </c>
      <c r="AI82" s="203">
        <v>0</v>
      </c>
      <c r="AJ82" s="203">
        <v>0</v>
      </c>
      <c r="AK82" s="203">
        <v>97.12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155.16</v>
      </c>
      <c r="L83" s="203">
        <v>122.53</v>
      </c>
      <c r="M83" s="203">
        <v>30.77</v>
      </c>
      <c r="N83" s="203">
        <v>50.06</v>
      </c>
      <c r="O83" s="203">
        <v>70.72</v>
      </c>
      <c r="P83" s="203">
        <v>26.38</v>
      </c>
      <c r="Q83" s="203">
        <v>9.25</v>
      </c>
      <c r="R83" s="203">
        <v>17.97</v>
      </c>
      <c r="S83" s="203">
        <v>11.19</v>
      </c>
      <c r="T83" s="203">
        <v>0</v>
      </c>
      <c r="U83" s="203">
        <v>49.44</v>
      </c>
      <c r="V83" s="203">
        <v>6.04</v>
      </c>
      <c r="W83" s="203">
        <v>13.38</v>
      </c>
      <c r="X83" s="203">
        <v>62.52</v>
      </c>
      <c r="Y83" s="203">
        <v>0</v>
      </c>
      <c r="Z83" s="203">
        <v>94.16</v>
      </c>
      <c r="AA83" s="203">
        <v>33.909999999999997</v>
      </c>
      <c r="AB83" s="203">
        <v>0</v>
      </c>
      <c r="AC83" s="203">
        <v>12.92</v>
      </c>
      <c r="AD83" s="203">
        <v>0</v>
      </c>
      <c r="AE83" s="203">
        <v>0</v>
      </c>
      <c r="AF83" s="203">
        <v>0</v>
      </c>
      <c r="AG83" s="203">
        <v>-0.42</v>
      </c>
      <c r="AH83" s="203">
        <v>0</v>
      </c>
      <c r="AI83" s="203">
        <v>0</v>
      </c>
      <c r="AJ83" s="203">
        <v>0</v>
      </c>
      <c r="AK83" s="203">
        <v>97.12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155.16</v>
      </c>
      <c r="L84" s="203">
        <v>122.53</v>
      </c>
      <c r="M84" s="203">
        <v>30.77</v>
      </c>
      <c r="N84" s="203">
        <v>50.06</v>
      </c>
      <c r="O84" s="203">
        <v>70.72</v>
      </c>
      <c r="P84" s="203">
        <v>26.38</v>
      </c>
      <c r="Q84" s="203">
        <v>9.25</v>
      </c>
      <c r="R84" s="203">
        <v>17.97</v>
      </c>
      <c r="S84" s="203">
        <v>11.19</v>
      </c>
      <c r="T84" s="203">
        <v>0</v>
      </c>
      <c r="U84" s="203">
        <v>49.44</v>
      </c>
      <c r="V84" s="203">
        <v>6.04</v>
      </c>
      <c r="W84" s="203">
        <v>13.38</v>
      </c>
      <c r="X84" s="203">
        <v>62.52</v>
      </c>
      <c r="Y84" s="203">
        <v>0</v>
      </c>
      <c r="Z84" s="203">
        <v>94.16</v>
      </c>
      <c r="AA84" s="203">
        <v>33.909999999999997</v>
      </c>
      <c r="AB84" s="203">
        <v>0</v>
      </c>
      <c r="AC84" s="203">
        <v>12.92</v>
      </c>
      <c r="AD84" s="203">
        <v>0</v>
      </c>
      <c r="AE84" s="203">
        <v>0</v>
      </c>
      <c r="AF84" s="203">
        <v>0</v>
      </c>
      <c r="AG84" s="203">
        <v>-0.42</v>
      </c>
      <c r="AH84" s="203">
        <v>0</v>
      </c>
      <c r="AI84" s="203">
        <v>0</v>
      </c>
      <c r="AJ84" s="203">
        <v>0</v>
      </c>
      <c r="AK84" s="203">
        <v>97.12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155.16</v>
      </c>
      <c r="L85" s="203">
        <v>122.53</v>
      </c>
      <c r="M85" s="203">
        <v>30.77</v>
      </c>
      <c r="N85" s="203">
        <v>50.06</v>
      </c>
      <c r="O85" s="203">
        <v>70.72</v>
      </c>
      <c r="P85" s="203">
        <v>26.57</v>
      </c>
      <c r="Q85" s="203">
        <v>9.25</v>
      </c>
      <c r="R85" s="203">
        <v>17.97</v>
      </c>
      <c r="S85" s="203">
        <v>11.19</v>
      </c>
      <c r="T85" s="203">
        <v>0</v>
      </c>
      <c r="U85" s="203">
        <v>49.44</v>
      </c>
      <c r="V85" s="203">
        <v>6.04</v>
      </c>
      <c r="W85" s="203">
        <v>13.38</v>
      </c>
      <c r="X85" s="203">
        <v>62.52</v>
      </c>
      <c r="Y85" s="203">
        <v>0</v>
      </c>
      <c r="Z85" s="203">
        <v>94.16</v>
      </c>
      <c r="AA85" s="203">
        <v>34.090000000000003</v>
      </c>
      <c r="AB85" s="203">
        <v>0</v>
      </c>
      <c r="AC85" s="203">
        <v>12.92</v>
      </c>
      <c r="AD85" s="203">
        <v>0</v>
      </c>
      <c r="AE85" s="203">
        <v>0</v>
      </c>
      <c r="AF85" s="203">
        <v>0</v>
      </c>
      <c r="AG85" s="203">
        <v>-0.42</v>
      </c>
      <c r="AH85" s="203">
        <v>0</v>
      </c>
      <c r="AI85" s="203">
        <v>0</v>
      </c>
      <c r="AJ85" s="203">
        <v>0</v>
      </c>
      <c r="AK85" s="203">
        <v>96.5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155.16</v>
      </c>
      <c r="L86" s="203">
        <v>122.53</v>
      </c>
      <c r="M86" s="203">
        <v>30.77</v>
      </c>
      <c r="N86" s="203">
        <v>50.06</v>
      </c>
      <c r="O86" s="203">
        <v>70.72</v>
      </c>
      <c r="P86" s="203">
        <v>26.57</v>
      </c>
      <c r="Q86" s="203">
        <v>9.25</v>
      </c>
      <c r="R86" s="203">
        <v>17.97</v>
      </c>
      <c r="S86" s="203">
        <v>11.19</v>
      </c>
      <c r="T86" s="203">
        <v>0</v>
      </c>
      <c r="U86" s="203">
        <v>49.44</v>
      </c>
      <c r="V86" s="203">
        <v>6.04</v>
      </c>
      <c r="W86" s="203">
        <v>13.38</v>
      </c>
      <c r="X86" s="203">
        <v>62.52</v>
      </c>
      <c r="Y86" s="203">
        <v>0</v>
      </c>
      <c r="Z86" s="203">
        <v>94.16</v>
      </c>
      <c r="AA86" s="203">
        <v>34.090000000000003</v>
      </c>
      <c r="AB86" s="203">
        <v>0</v>
      </c>
      <c r="AC86" s="203">
        <v>13.57</v>
      </c>
      <c r="AD86" s="203">
        <v>0</v>
      </c>
      <c r="AE86" s="203">
        <v>0</v>
      </c>
      <c r="AF86" s="203">
        <v>0</v>
      </c>
      <c r="AG86" s="203">
        <v>-0.42</v>
      </c>
      <c r="AH86" s="203">
        <v>0</v>
      </c>
      <c r="AI86" s="203">
        <v>0</v>
      </c>
      <c r="AJ86" s="203">
        <v>0</v>
      </c>
      <c r="AK86" s="203">
        <v>97.12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155.16</v>
      </c>
      <c r="L87" s="203">
        <v>122.53</v>
      </c>
      <c r="M87" s="203">
        <v>30.77</v>
      </c>
      <c r="N87" s="203">
        <v>50.06</v>
      </c>
      <c r="O87" s="203">
        <v>70.72</v>
      </c>
      <c r="P87" s="203">
        <v>26.57</v>
      </c>
      <c r="Q87" s="203">
        <v>9.25</v>
      </c>
      <c r="R87" s="203">
        <v>17.97</v>
      </c>
      <c r="S87" s="203">
        <v>11.19</v>
      </c>
      <c r="T87" s="203">
        <v>0</v>
      </c>
      <c r="U87" s="203">
        <v>49.44</v>
      </c>
      <c r="V87" s="203">
        <v>6.04</v>
      </c>
      <c r="W87" s="203">
        <v>13.38</v>
      </c>
      <c r="X87" s="203">
        <v>62.52</v>
      </c>
      <c r="Y87" s="203">
        <v>0</v>
      </c>
      <c r="Z87" s="203">
        <v>94.16</v>
      </c>
      <c r="AA87" s="203">
        <v>33.909999999999997</v>
      </c>
      <c r="AB87" s="203">
        <v>0</v>
      </c>
      <c r="AC87" s="203">
        <v>6.92</v>
      </c>
      <c r="AD87" s="203">
        <v>0</v>
      </c>
      <c r="AE87" s="203">
        <v>0</v>
      </c>
      <c r="AF87" s="203">
        <v>0</v>
      </c>
      <c r="AG87" s="203">
        <v>-0.42</v>
      </c>
      <c r="AH87" s="203">
        <v>0</v>
      </c>
      <c r="AI87" s="203">
        <v>0</v>
      </c>
      <c r="AJ87" s="203">
        <v>0</v>
      </c>
      <c r="AK87" s="203">
        <v>98.69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155.16</v>
      </c>
      <c r="L88" s="203">
        <v>122.53</v>
      </c>
      <c r="M88" s="203">
        <v>30.77</v>
      </c>
      <c r="N88" s="203">
        <v>50.06</v>
      </c>
      <c r="O88" s="203">
        <v>70.72</v>
      </c>
      <c r="P88" s="203">
        <v>26.57</v>
      </c>
      <c r="Q88" s="203">
        <v>9.25</v>
      </c>
      <c r="R88" s="203">
        <v>17.97</v>
      </c>
      <c r="S88" s="203">
        <v>11.19</v>
      </c>
      <c r="T88" s="203">
        <v>0</v>
      </c>
      <c r="U88" s="203">
        <v>49.44</v>
      </c>
      <c r="V88" s="203">
        <v>6.04</v>
      </c>
      <c r="W88" s="203">
        <v>13.38</v>
      </c>
      <c r="X88" s="203">
        <v>62.52</v>
      </c>
      <c r="Y88" s="203">
        <v>0</v>
      </c>
      <c r="Z88" s="203">
        <v>94.16</v>
      </c>
      <c r="AA88" s="203">
        <v>33.909999999999997</v>
      </c>
      <c r="AB88" s="203">
        <v>0</v>
      </c>
      <c r="AC88" s="203">
        <v>6.92</v>
      </c>
      <c r="AD88" s="203">
        <v>0</v>
      </c>
      <c r="AE88" s="203">
        <v>0</v>
      </c>
      <c r="AF88" s="203">
        <v>0</v>
      </c>
      <c r="AG88" s="203">
        <v>-0.42</v>
      </c>
      <c r="AH88" s="203">
        <v>0</v>
      </c>
      <c r="AI88" s="203">
        <v>0</v>
      </c>
      <c r="AJ88" s="203">
        <v>0</v>
      </c>
      <c r="AK88" s="203">
        <v>98.69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155.16</v>
      </c>
      <c r="L89" s="203">
        <v>122.53</v>
      </c>
      <c r="M89" s="203">
        <v>30.77</v>
      </c>
      <c r="N89" s="203">
        <v>50.06</v>
      </c>
      <c r="O89" s="203">
        <v>70.72</v>
      </c>
      <c r="P89" s="203">
        <v>26.57</v>
      </c>
      <c r="Q89" s="203">
        <v>9.25</v>
      </c>
      <c r="R89" s="203">
        <v>17.97</v>
      </c>
      <c r="S89" s="203">
        <v>11.19</v>
      </c>
      <c r="T89" s="203">
        <v>0</v>
      </c>
      <c r="U89" s="203">
        <v>49.44</v>
      </c>
      <c r="V89" s="203">
        <v>6.04</v>
      </c>
      <c r="W89" s="203">
        <v>13.38</v>
      </c>
      <c r="X89" s="203">
        <v>62.52</v>
      </c>
      <c r="Y89" s="203">
        <v>0</v>
      </c>
      <c r="Z89" s="203">
        <v>94.16</v>
      </c>
      <c r="AA89" s="203">
        <v>33.909999999999997</v>
      </c>
      <c r="AB89" s="203">
        <v>0</v>
      </c>
      <c r="AC89" s="203">
        <v>6.92</v>
      </c>
      <c r="AD89" s="203">
        <v>0</v>
      </c>
      <c r="AE89" s="203">
        <v>0</v>
      </c>
      <c r="AF89" s="203">
        <v>0</v>
      </c>
      <c r="AG89" s="203">
        <v>-0.42</v>
      </c>
      <c r="AH89" s="203">
        <v>0</v>
      </c>
      <c r="AI89" s="203">
        <v>0</v>
      </c>
      <c r="AJ89" s="203">
        <v>0</v>
      </c>
      <c r="AK89" s="203">
        <v>98.69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155.16</v>
      </c>
      <c r="L90" s="203">
        <v>122.53</v>
      </c>
      <c r="M90" s="203">
        <v>30.77</v>
      </c>
      <c r="N90" s="203">
        <v>50.06</v>
      </c>
      <c r="O90" s="203">
        <v>70.72</v>
      </c>
      <c r="P90" s="203">
        <v>26.57</v>
      </c>
      <c r="Q90" s="203">
        <v>9.25</v>
      </c>
      <c r="R90" s="203">
        <v>17.97</v>
      </c>
      <c r="S90" s="203">
        <v>11.19</v>
      </c>
      <c r="T90" s="203">
        <v>0</v>
      </c>
      <c r="U90" s="203">
        <v>49.44</v>
      </c>
      <c r="V90" s="203">
        <v>6.04</v>
      </c>
      <c r="W90" s="203">
        <v>13.38</v>
      </c>
      <c r="X90" s="203">
        <v>62.52</v>
      </c>
      <c r="Y90" s="203">
        <v>0</v>
      </c>
      <c r="Z90" s="203">
        <v>94.16</v>
      </c>
      <c r="AA90" s="203">
        <v>33.909999999999997</v>
      </c>
      <c r="AB90" s="203">
        <v>0</v>
      </c>
      <c r="AC90" s="203">
        <v>6.92</v>
      </c>
      <c r="AD90" s="203">
        <v>0</v>
      </c>
      <c r="AE90" s="203">
        <v>0</v>
      </c>
      <c r="AF90" s="203">
        <v>0</v>
      </c>
      <c r="AG90" s="203">
        <v>-0.42</v>
      </c>
      <c r="AH90" s="203">
        <v>0</v>
      </c>
      <c r="AI90" s="203">
        <v>0</v>
      </c>
      <c r="AJ90" s="203">
        <v>0</v>
      </c>
      <c r="AK90" s="203">
        <v>98.69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155.16</v>
      </c>
      <c r="L91" s="203">
        <v>122.53</v>
      </c>
      <c r="M91" s="203">
        <v>30.77</v>
      </c>
      <c r="N91" s="203">
        <v>50.06</v>
      </c>
      <c r="O91" s="203">
        <v>70.72</v>
      </c>
      <c r="P91" s="203">
        <v>26.57</v>
      </c>
      <c r="Q91" s="203">
        <v>9.25</v>
      </c>
      <c r="R91" s="203">
        <v>17.97</v>
      </c>
      <c r="S91" s="203">
        <v>11.19</v>
      </c>
      <c r="T91" s="203">
        <v>0</v>
      </c>
      <c r="U91" s="203">
        <v>49.44</v>
      </c>
      <c r="V91" s="203">
        <v>6.04</v>
      </c>
      <c r="W91" s="203">
        <v>13.38</v>
      </c>
      <c r="X91" s="203">
        <v>62.52</v>
      </c>
      <c r="Y91" s="203">
        <v>0</v>
      </c>
      <c r="Z91" s="203">
        <v>94.16</v>
      </c>
      <c r="AA91" s="203">
        <v>33.909999999999997</v>
      </c>
      <c r="AB91" s="203">
        <v>0</v>
      </c>
      <c r="AC91" s="203">
        <v>7.12</v>
      </c>
      <c r="AD91" s="203">
        <v>0</v>
      </c>
      <c r="AE91" s="203">
        <v>0</v>
      </c>
      <c r="AF91" s="203">
        <v>0</v>
      </c>
      <c r="AG91" s="203">
        <v>-0.42</v>
      </c>
      <c r="AH91" s="203">
        <v>0</v>
      </c>
      <c r="AI91" s="203">
        <v>0</v>
      </c>
      <c r="AJ91" s="203">
        <v>0</v>
      </c>
      <c r="AK91" s="203">
        <v>99.62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155.16</v>
      </c>
      <c r="L92" s="203">
        <v>122.53</v>
      </c>
      <c r="M92" s="203">
        <v>30.77</v>
      </c>
      <c r="N92" s="203">
        <v>50.06</v>
      </c>
      <c r="O92" s="203">
        <v>70.72</v>
      </c>
      <c r="P92" s="203">
        <v>26.57</v>
      </c>
      <c r="Q92" s="203">
        <v>9.25</v>
      </c>
      <c r="R92" s="203">
        <v>17.97</v>
      </c>
      <c r="S92" s="203">
        <v>11.19</v>
      </c>
      <c r="T92" s="203">
        <v>0</v>
      </c>
      <c r="U92" s="203">
        <v>49.44</v>
      </c>
      <c r="V92" s="203">
        <v>6.04</v>
      </c>
      <c r="W92" s="203">
        <v>13.38</v>
      </c>
      <c r="X92" s="203">
        <v>62.52</v>
      </c>
      <c r="Y92" s="203">
        <v>0</v>
      </c>
      <c r="Z92" s="203">
        <v>94.16</v>
      </c>
      <c r="AA92" s="203">
        <v>33.909999999999997</v>
      </c>
      <c r="AB92" s="203">
        <v>0</v>
      </c>
      <c r="AC92" s="203">
        <v>7.12</v>
      </c>
      <c r="AD92" s="203">
        <v>0</v>
      </c>
      <c r="AE92" s="203">
        <v>0</v>
      </c>
      <c r="AF92" s="203">
        <v>0</v>
      </c>
      <c r="AG92" s="203">
        <v>-0.42</v>
      </c>
      <c r="AH92" s="203">
        <v>0</v>
      </c>
      <c r="AI92" s="203">
        <v>0</v>
      </c>
      <c r="AJ92" s="203">
        <v>0</v>
      </c>
      <c r="AK92" s="203">
        <v>99.62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155.16</v>
      </c>
      <c r="L93" s="203">
        <v>122.53</v>
      </c>
      <c r="M93" s="203">
        <v>30.77</v>
      </c>
      <c r="N93" s="203">
        <v>50.06</v>
      </c>
      <c r="O93" s="203">
        <v>70.72</v>
      </c>
      <c r="P93" s="203">
        <v>26.57</v>
      </c>
      <c r="Q93" s="203">
        <v>9.25</v>
      </c>
      <c r="R93" s="203">
        <v>17.97</v>
      </c>
      <c r="S93" s="203">
        <v>11.19</v>
      </c>
      <c r="T93" s="203">
        <v>0</v>
      </c>
      <c r="U93" s="203">
        <v>49.44</v>
      </c>
      <c r="V93" s="203">
        <v>6.04</v>
      </c>
      <c r="W93" s="203">
        <v>13.38</v>
      </c>
      <c r="X93" s="203">
        <v>62.52</v>
      </c>
      <c r="Y93" s="203">
        <v>0</v>
      </c>
      <c r="Z93" s="203">
        <v>94.16</v>
      </c>
      <c r="AA93" s="203">
        <v>33.909999999999997</v>
      </c>
      <c r="AB93" s="203">
        <v>0</v>
      </c>
      <c r="AC93" s="203">
        <v>7.12</v>
      </c>
      <c r="AD93" s="203">
        <v>0</v>
      </c>
      <c r="AE93" s="203">
        <v>0</v>
      </c>
      <c r="AF93" s="203">
        <v>0</v>
      </c>
      <c r="AG93" s="203">
        <v>-0.42</v>
      </c>
      <c r="AH93" s="203">
        <v>0</v>
      </c>
      <c r="AI93" s="203">
        <v>0</v>
      </c>
      <c r="AJ93" s="203">
        <v>0</v>
      </c>
      <c r="AK93" s="203">
        <v>99.62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155.16</v>
      </c>
      <c r="L94" s="203">
        <v>122.53</v>
      </c>
      <c r="M94" s="203">
        <v>30.77</v>
      </c>
      <c r="N94" s="203">
        <v>50.06</v>
      </c>
      <c r="O94" s="203">
        <v>70.72</v>
      </c>
      <c r="P94" s="203">
        <v>26.57</v>
      </c>
      <c r="Q94" s="203">
        <v>9.25</v>
      </c>
      <c r="R94" s="203">
        <v>17.97</v>
      </c>
      <c r="S94" s="203">
        <v>11.19</v>
      </c>
      <c r="T94" s="203">
        <v>0</v>
      </c>
      <c r="U94" s="203">
        <v>49.44</v>
      </c>
      <c r="V94" s="203">
        <v>6.04</v>
      </c>
      <c r="W94" s="203">
        <v>13.38</v>
      </c>
      <c r="X94" s="203">
        <v>62.52</v>
      </c>
      <c r="Y94" s="203">
        <v>0</v>
      </c>
      <c r="Z94" s="203">
        <v>94.16</v>
      </c>
      <c r="AA94" s="203">
        <v>33.909999999999997</v>
      </c>
      <c r="AB94" s="203">
        <v>0</v>
      </c>
      <c r="AC94" s="203">
        <v>7.12</v>
      </c>
      <c r="AD94" s="203">
        <v>0</v>
      </c>
      <c r="AE94" s="203">
        <v>0</v>
      </c>
      <c r="AF94" s="203">
        <v>0</v>
      </c>
      <c r="AG94" s="203">
        <v>-0.42</v>
      </c>
      <c r="AH94" s="203">
        <v>0</v>
      </c>
      <c r="AI94" s="203">
        <v>0</v>
      </c>
      <c r="AJ94" s="203">
        <v>0</v>
      </c>
      <c r="AK94" s="203">
        <v>99.62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155.16</v>
      </c>
      <c r="L95" s="203">
        <v>122.53</v>
      </c>
      <c r="M95" s="203">
        <v>30.77</v>
      </c>
      <c r="N95" s="203">
        <v>50.06</v>
      </c>
      <c r="O95" s="203">
        <v>70.72</v>
      </c>
      <c r="P95" s="203">
        <v>26.57</v>
      </c>
      <c r="Q95" s="203">
        <v>9.25</v>
      </c>
      <c r="R95" s="203">
        <v>17.97</v>
      </c>
      <c r="S95" s="203">
        <v>11.19</v>
      </c>
      <c r="T95" s="203">
        <v>0</v>
      </c>
      <c r="U95" s="203">
        <v>49.44</v>
      </c>
      <c r="V95" s="203">
        <v>6.04</v>
      </c>
      <c r="W95" s="203">
        <v>13.38</v>
      </c>
      <c r="X95" s="203">
        <v>62.52</v>
      </c>
      <c r="Y95" s="203">
        <v>0</v>
      </c>
      <c r="Z95" s="203">
        <v>94.16</v>
      </c>
      <c r="AA95" s="203">
        <v>33.909999999999997</v>
      </c>
      <c r="AB95" s="203">
        <v>0</v>
      </c>
      <c r="AC95" s="203">
        <v>7.12</v>
      </c>
      <c r="AD95" s="203">
        <v>0</v>
      </c>
      <c r="AE95" s="203">
        <v>0</v>
      </c>
      <c r="AF95" s="203">
        <v>0</v>
      </c>
      <c r="AG95" s="203">
        <v>-0.42</v>
      </c>
      <c r="AH95" s="203">
        <v>0</v>
      </c>
      <c r="AI95" s="203">
        <v>0</v>
      </c>
      <c r="AJ95" s="203">
        <v>0</v>
      </c>
      <c r="AK95" s="203">
        <v>99.62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155.16</v>
      </c>
      <c r="L96" s="203">
        <v>122.53</v>
      </c>
      <c r="M96" s="203">
        <v>30.77</v>
      </c>
      <c r="N96" s="203">
        <v>50.06</v>
      </c>
      <c r="O96" s="203">
        <v>70.72</v>
      </c>
      <c r="P96" s="203">
        <v>26.57</v>
      </c>
      <c r="Q96" s="203">
        <v>9.25</v>
      </c>
      <c r="R96" s="203">
        <v>17.97</v>
      </c>
      <c r="S96" s="203">
        <v>11.19</v>
      </c>
      <c r="T96" s="203">
        <v>0</v>
      </c>
      <c r="U96" s="203">
        <v>49.44</v>
      </c>
      <c r="V96" s="203">
        <v>6.04</v>
      </c>
      <c r="W96" s="203">
        <v>13.38</v>
      </c>
      <c r="X96" s="203">
        <v>62.52</v>
      </c>
      <c r="Y96" s="203">
        <v>0</v>
      </c>
      <c r="Z96" s="203">
        <v>94.16</v>
      </c>
      <c r="AA96" s="203">
        <v>33.909999999999997</v>
      </c>
      <c r="AB96" s="203">
        <v>0</v>
      </c>
      <c r="AC96" s="203">
        <v>7.12</v>
      </c>
      <c r="AD96" s="203">
        <v>0</v>
      </c>
      <c r="AE96" s="203">
        <v>0</v>
      </c>
      <c r="AF96" s="203">
        <v>0</v>
      </c>
      <c r="AG96" s="203">
        <v>-0.42</v>
      </c>
      <c r="AH96" s="203">
        <v>0</v>
      </c>
      <c r="AI96" s="203">
        <v>0</v>
      </c>
      <c r="AJ96" s="203">
        <v>0</v>
      </c>
      <c r="AK96" s="203">
        <v>99.62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155.16</v>
      </c>
      <c r="L97" s="203">
        <v>122.53</v>
      </c>
      <c r="M97" s="203">
        <v>30.77</v>
      </c>
      <c r="N97" s="203">
        <v>50.06</v>
      </c>
      <c r="O97" s="203">
        <v>70.72</v>
      </c>
      <c r="P97" s="203">
        <v>26.57</v>
      </c>
      <c r="Q97" s="203">
        <v>9.25</v>
      </c>
      <c r="R97" s="203">
        <v>17.97</v>
      </c>
      <c r="S97" s="203">
        <v>11.19</v>
      </c>
      <c r="T97" s="203">
        <v>0</v>
      </c>
      <c r="U97" s="203">
        <v>49.44</v>
      </c>
      <c r="V97" s="203">
        <v>6.04</v>
      </c>
      <c r="W97" s="203">
        <v>13.89</v>
      </c>
      <c r="X97" s="203">
        <v>62.52</v>
      </c>
      <c r="Y97" s="203">
        <v>0</v>
      </c>
      <c r="Z97" s="203">
        <v>94.16</v>
      </c>
      <c r="AA97" s="203">
        <v>33.909999999999997</v>
      </c>
      <c r="AB97" s="203">
        <v>0</v>
      </c>
      <c r="AC97" s="203">
        <v>14.21</v>
      </c>
      <c r="AD97" s="203">
        <v>0</v>
      </c>
      <c r="AE97" s="203">
        <v>0</v>
      </c>
      <c r="AF97" s="203">
        <v>0</v>
      </c>
      <c r="AG97" s="203">
        <v>-0.42</v>
      </c>
      <c r="AH97" s="203">
        <v>0</v>
      </c>
      <c r="AI97" s="203">
        <v>0</v>
      </c>
      <c r="AJ97" s="203">
        <v>0</v>
      </c>
      <c r="AK97" s="203">
        <v>99.62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155.16</v>
      </c>
      <c r="L98" s="203">
        <v>122.53</v>
      </c>
      <c r="M98" s="203">
        <v>30.77</v>
      </c>
      <c r="N98" s="203">
        <v>50.06</v>
      </c>
      <c r="O98" s="203">
        <v>70.72</v>
      </c>
      <c r="P98" s="203">
        <v>26.57</v>
      </c>
      <c r="Q98" s="203">
        <v>9.24</v>
      </c>
      <c r="R98" s="203">
        <v>17.97</v>
      </c>
      <c r="S98" s="203">
        <v>11.18</v>
      </c>
      <c r="T98" s="203">
        <v>0</v>
      </c>
      <c r="U98" s="203">
        <v>49.44</v>
      </c>
      <c r="V98" s="203">
        <v>6.04</v>
      </c>
      <c r="W98" s="203">
        <v>13.89</v>
      </c>
      <c r="X98" s="203">
        <v>62.52</v>
      </c>
      <c r="Y98" s="203">
        <v>0</v>
      </c>
      <c r="Z98" s="203">
        <v>94.16</v>
      </c>
      <c r="AA98" s="203">
        <v>33.909999999999997</v>
      </c>
      <c r="AB98" s="203">
        <v>0</v>
      </c>
      <c r="AC98" s="203">
        <v>14.21</v>
      </c>
      <c r="AD98" s="203">
        <v>0</v>
      </c>
      <c r="AE98" s="203">
        <v>0</v>
      </c>
      <c r="AF98" s="203">
        <v>0</v>
      </c>
      <c r="AG98" s="203">
        <v>-0.42</v>
      </c>
      <c r="AH98" s="203">
        <v>0</v>
      </c>
      <c r="AI98" s="203">
        <v>0</v>
      </c>
      <c r="AJ98" s="203">
        <v>0</v>
      </c>
      <c r="AK98" s="203">
        <v>99.62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3.5632874999999977</v>
      </c>
      <c r="L99">
        <f t="shared" si="0"/>
        <v>2.2251249999999989</v>
      </c>
      <c r="M99">
        <f t="shared" si="0"/>
        <v>0.73847999999999969</v>
      </c>
      <c r="N99">
        <f t="shared" si="0"/>
        <v>1.2014400000000005</v>
      </c>
      <c r="O99">
        <f t="shared" si="0"/>
        <v>1.697280000000001</v>
      </c>
      <c r="P99">
        <f t="shared" si="0"/>
        <v>0.63623500000000066</v>
      </c>
      <c r="Q99">
        <f t="shared" si="0"/>
        <v>0.22197250000000002</v>
      </c>
      <c r="R99">
        <f t="shared" si="0"/>
        <v>0.43120500000000056</v>
      </c>
      <c r="S99">
        <f t="shared" si="0"/>
        <v>0.26844250000000014</v>
      </c>
      <c r="T99">
        <f t="shared" si="0"/>
        <v>0</v>
      </c>
      <c r="U99">
        <f t="shared" si="0"/>
        <v>1.1831799999999986</v>
      </c>
      <c r="V99">
        <f t="shared" si="0"/>
        <v>0.14500500000000008</v>
      </c>
      <c r="W99">
        <f t="shared" si="0"/>
        <v>0.34203750000000049</v>
      </c>
      <c r="X99">
        <f t="shared" si="0"/>
        <v>1.5004800000000031</v>
      </c>
      <c r="Y99">
        <f t="shared" si="0"/>
        <v>0</v>
      </c>
      <c r="Z99">
        <f t="shared" si="0"/>
        <v>2.2597524999999972</v>
      </c>
      <c r="AA99">
        <f t="shared" si="0"/>
        <v>0.74589749999999966</v>
      </c>
      <c r="AB99">
        <f t="shared" si="0"/>
        <v>0</v>
      </c>
      <c r="AC99">
        <f t="shared" si="0"/>
        <v>0.27790249999999966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-1.0080000000000023E-2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2.3860450000000006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0.52120250000000001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6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49.98</v>
      </c>
      <c r="L3" s="203">
        <v>19.3</v>
      </c>
      <c r="M3" s="203">
        <v>0</v>
      </c>
      <c r="N3" s="203">
        <v>28.95</v>
      </c>
      <c r="O3" s="203">
        <v>48.62</v>
      </c>
      <c r="P3" s="203">
        <v>66.62</v>
      </c>
      <c r="Q3" s="203">
        <v>5.35</v>
      </c>
      <c r="R3" s="203">
        <v>10.39</v>
      </c>
      <c r="S3" s="203">
        <v>6.47</v>
      </c>
      <c r="T3" s="203">
        <v>0</v>
      </c>
      <c r="U3" s="203">
        <v>227.42</v>
      </c>
      <c r="V3" s="203">
        <v>3.49</v>
      </c>
      <c r="W3" s="203">
        <v>7.59</v>
      </c>
      <c r="X3" s="203">
        <v>36.159999999999997</v>
      </c>
      <c r="Y3" s="203">
        <v>0</v>
      </c>
      <c r="Z3" s="203">
        <v>54.45</v>
      </c>
      <c r="AA3" s="203">
        <v>19.61</v>
      </c>
      <c r="AB3" s="203">
        <v>0</v>
      </c>
      <c r="AC3" s="203">
        <v>7.78</v>
      </c>
      <c r="AD3" s="203">
        <v>0</v>
      </c>
      <c r="AE3" s="203">
        <v>0</v>
      </c>
      <c r="AF3" s="203">
        <v>0</v>
      </c>
      <c r="AG3" s="203">
        <v>-0.24</v>
      </c>
      <c r="AH3" s="203">
        <v>0</v>
      </c>
      <c r="AI3" s="203">
        <v>0</v>
      </c>
      <c r="AJ3" s="203">
        <v>0</v>
      </c>
      <c r="AK3" s="203">
        <v>49.92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49.98</v>
      </c>
      <c r="L4" s="203">
        <v>19.3</v>
      </c>
      <c r="M4" s="203">
        <v>0</v>
      </c>
      <c r="N4" s="203">
        <v>28.95</v>
      </c>
      <c r="O4" s="203">
        <v>48.62</v>
      </c>
      <c r="P4" s="203">
        <v>66.62</v>
      </c>
      <c r="Q4" s="203">
        <v>5.35</v>
      </c>
      <c r="R4" s="203">
        <v>10.39</v>
      </c>
      <c r="S4" s="203">
        <v>6.47</v>
      </c>
      <c r="T4" s="203">
        <v>0</v>
      </c>
      <c r="U4" s="203">
        <v>227.42</v>
      </c>
      <c r="V4" s="203">
        <v>3.49</v>
      </c>
      <c r="W4" s="203">
        <v>7.59</v>
      </c>
      <c r="X4" s="203">
        <v>36.159999999999997</v>
      </c>
      <c r="Y4" s="203">
        <v>0</v>
      </c>
      <c r="Z4" s="203">
        <v>54.45</v>
      </c>
      <c r="AA4" s="203">
        <v>19.61</v>
      </c>
      <c r="AB4" s="203">
        <v>0</v>
      </c>
      <c r="AC4" s="203">
        <v>20.77</v>
      </c>
      <c r="AD4" s="203">
        <v>0</v>
      </c>
      <c r="AE4" s="203">
        <v>0</v>
      </c>
      <c r="AF4" s="203">
        <v>0</v>
      </c>
      <c r="AG4" s="203">
        <v>-0.24</v>
      </c>
      <c r="AH4" s="203">
        <v>0</v>
      </c>
      <c r="AI4" s="203">
        <v>0</v>
      </c>
      <c r="AJ4" s="203">
        <v>0</v>
      </c>
      <c r="AK4" s="203">
        <v>49.92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24.12</v>
      </c>
      <c r="L5" s="203">
        <v>19.3</v>
      </c>
      <c r="M5" s="203">
        <v>0</v>
      </c>
      <c r="N5" s="203">
        <v>28.95</v>
      </c>
      <c r="O5" s="203">
        <v>48.62</v>
      </c>
      <c r="P5" s="203">
        <v>66.62</v>
      </c>
      <c r="Q5" s="203">
        <v>5.35</v>
      </c>
      <c r="R5" s="203">
        <v>10.39</v>
      </c>
      <c r="S5" s="203">
        <v>6.47</v>
      </c>
      <c r="T5" s="203">
        <v>0</v>
      </c>
      <c r="U5" s="203">
        <v>227.42</v>
      </c>
      <c r="V5" s="203">
        <v>3.49</v>
      </c>
      <c r="W5" s="203">
        <v>7.59</v>
      </c>
      <c r="X5" s="203">
        <v>36.159999999999997</v>
      </c>
      <c r="Y5" s="203">
        <v>0</v>
      </c>
      <c r="Z5" s="203">
        <v>54.45</v>
      </c>
      <c r="AA5" s="203">
        <v>9.65</v>
      </c>
      <c r="AB5" s="203">
        <v>0</v>
      </c>
      <c r="AC5" s="203">
        <v>20.77</v>
      </c>
      <c r="AD5" s="203">
        <v>0</v>
      </c>
      <c r="AE5" s="203">
        <v>0</v>
      </c>
      <c r="AF5" s="203">
        <v>0</v>
      </c>
      <c r="AG5" s="203">
        <v>-0.24</v>
      </c>
      <c r="AH5" s="203">
        <v>0</v>
      </c>
      <c r="AI5" s="203">
        <v>0</v>
      </c>
      <c r="AJ5" s="203">
        <v>0</v>
      </c>
      <c r="AK5" s="203">
        <v>49.92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24.12</v>
      </c>
      <c r="L6" s="203">
        <v>19.3</v>
      </c>
      <c r="M6" s="203">
        <v>0</v>
      </c>
      <c r="N6" s="203">
        <v>28.95</v>
      </c>
      <c r="O6" s="203">
        <v>48.62</v>
      </c>
      <c r="P6" s="203">
        <v>66.62</v>
      </c>
      <c r="Q6" s="203">
        <v>5.35</v>
      </c>
      <c r="R6" s="203">
        <v>10.39</v>
      </c>
      <c r="S6" s="203">
        <v>6.47</v>
      </c>
      <c r="T6" s="203">
        <v>0</v>
      </c>
      <c r="U6" s="203">
        <v>227.42</v>
      </c>
      <c r="V6" s="203">
        <v>3.49</v>
      </c>
      <c r="W6" s="203">
        <v>7.59</v>
      </c>
      <c r="X6" s="203">
        <v>36.159999999999997</v>
      </c>
      <c r="Y6" s="203">
        <v>0</v>
      </c>
      <c r="Z6" s="203">
        <v>54.45</v>
      </c>
      <c r="AA6" s="203">
        <v>9.65</v>
      </c>
      <c r="AB6" s="203">
        <v>0</v>
      </c>
      <c r="AC6" s="203">
        <v>20.77</v>
      </c>
      <c r="AD6" s="203">
        <v>0</v>
      </c>
      <c r="AE6" s="203">
        <v>0</v>
      </c>
      <c r="AF6" s="203">
        <v>0</v>
      </c>
      <c r="AG6" s="203">
        <v>-0.24</v>
      </c>
      <c r="AH6" s="203">
        <v>0</v>
      </c>
      <c r="AI6" s="203">
        <v>0</v>
      </c>
      <c r="AJ6" s="203">
        <v>0</v>
      </c>
      <c r="AK6" s="203">
        <v>49.92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24.12</v>
      </c>
      <c r="L7" s="203">
        <v>19.3</v>
      </c>
      <c r="M7" s="203">
        <v>0</v>
      </c>
      <c r="N7" s="203">
        <v>28.95</v>
      </c>
      <c r="O7" s="203">
        <v>48.62</v>
      </c>
      <c r="P7" s="203">
        <v>66.62</v>
      </c>
      <c r="Q7" s="203">
        <v>0.96</v>
      </c>
      <c r="R7" s="203">
        <v>1.93</v>
      </c>
      <c r="S7" s="203">
        <v>2.89</v>
      </c>
      <c r="T7" s="203">
        <v>0</v>
      </c>
      <c r="U7" s="203">
        <v>227.42</v>
      </c>
      <c r="V7" s="203">
        <v>3.49</v>
      </c>
      <c r="W7" s="203">
        <v>7.59</v>
      </c>
      <c r="X7" s="203">
        <v>36.159999999999997</v>
      </c>
      <c r="Y7" s="203">
        <v>0</v>
      </c>
      <c r="Z7" s="203">
        <v>54.45</v>
      </c>
      <c r="AA7" s="203">
        <v>9.65</v>
      </c>
      <c r="AB7" s="203">
        <v>0</v>
      </c>
      <c r="AC7" s="203">
        <v>20.77</v>
      </c>
      <c r="AD7" s="203">
        <v>0</v>
      </c>
      <c r="AE7" s="203">
        <v>0</v>
      </c>
      <c r="AF7" s="203">
        <v>0</v>
      </c>
      <c r="AG7" s="203">
        <v>-0.24</v>
      </c>
      <c r="AH7" s="203">
        <v>0</v>
      </c>
      <c r="AI7" s="203">
        <v>0</v>
      </c>
      <c r="AJ7" s="203">
        <v>0</v>
      </c>
      <c r="AK7" s="203">
        <v>49.92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24.12</v>
      </c>
      <c r="L8" s="203">
        <v>19.3</v>
      </c>
      <c r="M8" s="203">
        <v>0</v>
      </c>
      <c r="N8" s="203">
        <v>28.95</v>
      </c>
      <c r="O8" s="203">
        <v>48.62</v>
      </c>
      <c r="P8" s="203">
        <v>66.62</v>
      </c>
      <c r="Q8" s="203">
        <v>0.96</v>
      </c>
      <c r="R8" s="203">
        <v>2.9</v>
      </c>
      <c r="S8" s="203">
        <v>1.93</v>
      </c>
      <c r="T8" s="203">
        <v>0</v>
      </c>
      <c r="U8" s="203">
        <v>227.42</v>
      </c>
      <c r="V8" s="203">
        <v>3.49</v>
      </c>
      <c r="W8" s="203">
        <v>7.59</v>
      </c>
      <c r="X8" s="203">
        <v>36.159999999999997</v>
      </c>
      <c r="Y8" s="203">
        <v>0</v>
      </c>
      <c r="Z8" s="203">
        <v>54.45</v>
      </c>
      <c r="AA8" s="203">
        <v>9.65</v>
      </c>
      <c r="AB8" s="203">
        <v>0</v>
      </c>
      <c r="AC8" s="203">
        <v>20.77</v>
      </c>
      <c r="AD8" s="203">
        <v>0</v>
      </c>
      <c r="AE8" s="203">
        <v>0</v>
      </c>
      <c r="AF8" s="203">
        <v>0</v>
      </c>
      <c r="AG8" s="203">
        <v>-0.24</v>
      </c>
      <c r="AH8" s="203">
        <v>0</v>
      </c>
      <c r="AI8" s="203">
        <v>0</v>
      </c>
      <c r="AJ8" s="203">
        <v>0</v>
      </c>
      <c r="AK8" s="203">
        <v>49.92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24.12</v>
      </c>
      <c r="L9" s="203">
        <v>19.3</v>
      </c>
      <c r="M9" s="203">
        <v>0</v>
      </c>
      <c r="N9" s="203">
        <v>28.95</v>
      </c>
      <c r="O9" s="203">
        <v>48.62</v>
      </c>
      <c r="P9" s="203">
        <v>66.62</v>
      </c>
      <c r="Q9" s="203">
        <v>0.96</v>
      </c>
      <c r="R9" s="203">
        <v>2.9</v>
      </c>
      <c r="S9" s="203">
        <v>1.93</v>
      </c>
      <c r="T9" s="203">
        <v>0</v>
      </c>
      <c r="U9" s="203">
        <v>227.42</v>
      </c>
      <c r="V9" s="203">
        <v>3.49</v>
      </c>
      <c r="W9" s="203">
        <v>7.59</v>
      </c>
      <c r="X9" s="203">
        <v>36.159999999999997</v>
      </c>
      <c r="Y9" s="203">
        <v>0</v>
      </c>
      <c r="Z9" s="203">
        <v>54.45</v>
      </c>
      <c r="AA9" s="203">
        <v>9.65</v>
      </c>
      <c r="AB9" s="203">
        <v>0</v>
      </c>
      <c r="AC9" s="203">
        <v>20.77</v>
      </c>
      <c r="AD9" s="203">
        <v>0</v>
      </c>
      <c r="AE9" s="203">
        <v>0</v>
      </c>
      <c r="AF9" s="203">
        <v>0</v>
      </c>
      <c r="AG9" s="203">
        <v>-0.24</v>
      </c>
      <c r="AH9" s="203">
        <v>0</v>
      </c>
      <c r="AI9" s="203">
        <v>0</v>
      </c>
      <c r="AJ9" s="203">
        <v>0</v>
      </c>
      <c r="AK9" s="203">
        <v>49.92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24.12</v>
      </c>
      <c r="L10" s="203">
        <v>19.3</v>
      </c>
      <c r="M10" s="203">
        <v>0</v>
      </c>
      <c r="N10" s="203">
        <v>28.95</v>
      </c>
      <c r="O10" s="203">
        <v>48.62</v>
      </c>
      <c r="P10" s="203">
        <v>66.62</v>
      </c>
      <c r="Q10" s="203">
        <v>0.96</v>
      </c>
      <c r="R10" s="203">
        <v>2.9</v>
      </c>
      <c r="S10" s="203">
        <v>1.93</v>
      </c>
      <c r="T10" s="203">
        <v>0</v>
      </c>
      <c r="U10" s="203">
        <v>227.42</v>
      </c>
      <c r="V10" s="203">
        <v>3.49</v>
      </c>
      <c r="W10" s="203">
        <v>7.59</v>
      </c>
      <c r="X10" s="203">
        <v>36.159999999999997</v>
      </c>
      <c r="Y10" s="203">
        <v>0</v>
      </c>
      <c r="Z10" s="203">
        <v>54.45</v>
      </c>
      <c r="AA10" s="203">
        <v>9.65</v>
      </c>
      <c r="AB10" s="203">
        <v>0</v>
      </c>
      <c r="AC10" s="203">
        <v>20.77</v>
      </c>
      <c r="AD10" s="203">
        <v>0</v>
      </c>
      <c r="AE10" s="203">
        <v>0</v>
      </c>
      <c r="AF10" s="203">
        <v>0</v>
      </c>
      <c r="AG10" s="203">
        <v>-0.24</v>
      </c>
      <c r="AH10" s="203">
        <v>0</v>
      </c>
      <c r="AI10" s="203">
        <v>0</v>
      </c>
      <c r="AJ10" s="203">
        <v>0</v>
      </c>
      <c r="AK10" s="203">
        <v>49.92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25.09</v>
      </c>
      <c r="L11" s="203">
        <v>28.95</v>
      </c>
      <c r="M11" s="203">
        <v>0</v>
      </c>
      <c r="N11" s="203">
        <v>28.95</v>
      </c>
      <c r="O11" s="203">
        <v>48.62</v>
      </c>
      <c r="P11" s="203">
        <v>66.62</v>
      </c>
      <c r="Q11" s="203">
        <v>5.35</v>
      </c>
      <c r="R11" s="203">
        <v>10.39</v>
      </c>
      <c r="S11" s="203">
        <v>6.47</v>
      </c>
      <c r="T11" s="203">
        <v>0</v>
      </c>
      <c r="U11" s="203">
        <v>227.42</v>
      </c>
      <c r="V11" s="203">
        <v>3.49</v>
      </c>
      <c r="W11" s="203">
        <v>8.5299999999999994</v>
      </c>
      <c r="X11" s="203">
        <v>36.159999999999997</v>
      </c>
      <c r="Y11" s="203">
        <v>0</v>
      </c>
      <c r="Z11" s="203">
        <v>54.45</v>
      </c>
      <c r="AA11" s="203">
        <v>9.65</v>
      </c>
      <c r="AB11" s="203">
        <v>0</v>
      </c>
      <c r="AC11" s="203">
        <v>7.78</v>
      </c>
      <c r="AD11" s="203">
        <v>0</v>
      </c>
      <c r="AE11" s="203">
        <v>0</v>
      </c>
      <c r="AF11" s="203">
        <v>0</v>
      </c>
      <c r="AG11" s="203">
        <v>-0.24</v>
      </c>
      <c r="AH11" s="203">
        <v>0</v>
      </c>
      <c r="AI11" s="203">
        <v>0</v>
      </c>
      <c r="AJ11" s="203">
        <v>0</v>
      </c>
      <c r="AK11" s="203">
        <v>49.92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25.09</v>
      </c>
      <c r="L12" s="203">
        <v>28.95</v>
      </c>
      <c r="M12" s="203">
        <v>0</v>
      </c>
      <c r="N12" s="203">
        <v>28.95</v>
      </c>
      <c r="O12" s="203">
        <v>48.62</v>
      </c>
      <c r="P12" s="203">
        <v>66.62</v>
      </c>
      <c r="Q12" s="203">
        <v>5.35</v>
      </c>
      <c r="R12" s="203">
        <v>10.39</v>
      </c>
      <c r="S12" s="203">
        <v>6.47</v>
      </c>
      <c r="T12" s="203">
        <v>0</v>
      </c>
      <c r="U12" s="203">
        <v>227.42</v>
      </c>
      <c r="V12" s="203">
        <v>3.49</v>
      </c>
      <c r="W12" s="203">
        <v>8.5299999999999994</v>
      </c>
      <c r="X12" s="203">
        <v>36.159999999999997</v>
      </c>
      <c r="Y12" s="203">
        <v>0</v>
      </c>
      <c r="Z12" s="203">
        <v>54.45</v>
      </c>
      <c r="AA12" s="203">
        <v>9.65</v>
      </c>
      <c r="AB12" s="203">
        <v>0</v>
      </c>
      <c r="AC12" s="203">
        <v>7.78</v>
      </c>
      <c r="AD12" s="203">
        <v>0</v>
      </c>
      <c r="AE12" s="203">
        <v>0</v>
      </c>
      <c r="AF12" s="203">
        <v>0</v>
      </c>
      <c r="AG12" s="203">
        <v>-0.24</v>
      </c>
      <c r="AH12" s="203">
        <v>0</v>
      </c>
      <c r="AI12" s="203">
        <v>0</v>
      </c>
      <c r="AJ12" s="203">
        <v>0</v>
      </c>
      <c r="AK12" s="203">
        <v>49.92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25.09</v>
      </c>
      <c r="L13" s="203">
        <v>28.95</v>
      </c>
      <c r="M13" s="203">
        <v>0</v>
      </c>
      <c r="N13" s="203">
        <v>28.95</v>
      </c>
      <c r="O13" s="203">
        <v>48.62</v>
      </c>
      <c r="P13" s="203">
        <v>66.62</v>
      </c>
      <c r="Q13" s="203">
        <v>5.35</v>
      </c>
      <c r="R13" s="203">
        <v>10.39</v>
      </c>
      <c r="S13" s="203">
        <v>6.47</v>
      </c>
      <c r="T13" s="203">
        <v>0</v>
      </c>
      <c r="U13" s="203">
        <v>227.42</v>
      </c>
      <c r="V13" s="203">
        <v>3.49</v>
      </c>
      <c r="W13" s="203">
        <v>8.5299999999999994</v>
      </c>
      <c r="X13" s="203">
        <v>36.159999999999997</v>
      </c>
      <c r="Y13" s="203">
        <v>0</v>
      </c>
      <c r="Z13" s="203">
        <v>54.45</v>
      </c>
      <c r="AA13" s="203">
        <v>9.65</v>
      </c>
      <c r="AB13" s="203">
        <v>0</v>
      </c>
      <c r="AC13" s="203">
        <v>7.78</v>
      </c>
      <c r="AD13" s="203">
        <v>0</v>
      </c>
      <c r="AE13" s="203">
        <v>0</v>
      </c>
      <c r="AF13" s="203">
        <v>0</v>
      </c>
      <c r="AG13" s="203">
        <v>-0.24</v>
      </c>
      <c r="AH13" s="203">
        <v>0</v>
      </c>
      <c r="AI13" s="203">
        <v>0</v>
      </c>
      <c r="AJ13" s="203">
        <v>0</v>
      </c>
      <c r="AK13" s="203">
        <v>49.92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25.09</v>
      </c>
      <c r="L14" s="203">
        <v>28.95</v>
      </c>
      <c r="M14" s="203">
        <v>0</v>
      </c>
      <c r="N14" s="203">
        <v>28.95</v>
      </c>
      <c r="O14" s="203">
        <v>48.62</v>
      </c>
      <c r="P14" s="203">
        <v>66.62</v>
      </c>
      <c r="Q14" s="203">
        <v>5.35</v>
      </c>
      <c r="R14" s="203">
        <v>10.39</v>
      </c>
      <c r="S14" s="203">
        <v>6.47</v>
      </c>
      <c r="T14" s="203">
        <v>0</v>
      </c>
      <c r="U14" s="203">
        <v>227.42</v>
      </c>
      <c r="V14" s="203">
        <v>3.49</v>
      </c>
      <c r="W14" s="203">
        <v>8.5299999999999994</v>
      </c>
      <c r="X14" s="203">
        <v>36.159999999999997</v>
      </c>
      <c r="Y14" s="203">
        <v>0</v>
      </c>
      <c r="Z14" s="203">
        <v>54.45</v>
      </c>
      <c r="AA14" s="203">
        <v>9.65</v>
      </c>
      <c r="AB14" s="203">
        <v>0</v>
      </c>
      <c r="AC14" s="203">
        <v>7.78</v>
      </c>
      <c r="AD14" s="203">
        <v>0</v>
      </c>
      <c r="AE14" s="203">
        <v>0</v>
      </c>
      <c r="AF14" s="203">
        <v>0</v>
      </c>
      <c r="AG14" s="203">
        <v>-0.24</v>
      </c>
      <c r="AH14" s="203">
        <v>0</v>
      </c>
      <c r="AI14" s="203">
        <v>0</v>
      </c>
      <c r="AJ14" s="203">
        <v>0</v>
      </c>
      <c r="AK14" s="203">
        <v>49.92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25.09</v>
      </c>
      <c r="L15" s="203">
        <v>28.95</v>
      </c>
      <c r="M15" s="203">
        <v>0</v>
      </c>
      <c r="N15" s="203">
        <v>28.95</v>
      </c>
      <c r="O15" s="203">
        <v>48.62</v>
      </c>
      <c r="P15" s="203">
        <v>66.62</v>
      </c>
      <c r="Q15" s="203">
        <v>5.35</v>
      </c>
      <c r="R15" s="203">
        <v>10.39</v>
      </c>
      <c r="S15" s="203">
        <v>6.47</v>
      </c>
      <c r="T15" s="203">
        <v>0</v>
      </c>
      <c r="U15" s="203">
        <v>227.42</v>
      </c>
      <c r="V15" s="203">
        <v>3.49</v>
      </c>
      <c r="W15" s="203">
        <v>8.5299999999999994</v>
      </c>
      <c r="X15" s="203">
        <v>36.159999999999997</v>
      </c>
      <c r="Y15" s="203">
        <v>0</v>
      </c>
      <c r="Z15" s="203">
        <v>28.95</v>
      </c>
      <c r="AA15" s="203">
        <v>9.65</v>
      </c>
      <c r="AB15" s="203">
        <v>0</v>
      </c>
      <c r="AC15" s="203">
        <v>7.78</v>
      </c>
      <c r="AD15" s="203">
        <v>0</v>
      </c>
      <c r="AE15" s="203">
        <v>0</v>
      </c>
      <c r="AF15" s="203">
        <v>0</v>
      </c>
      <c r="AG15" s="203">
        <v>-0.24</v>
      </c>
      <c r="AH15" s="203">
        <v>0</v>
      </c>
      <c r="AI15" s="203">
        <v>0</v>
      </c>
      <c r="AJ15" s="203">
        <v>0</v>
      </c>
      <c r="AK15" s="203">
        <v>49.92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25.09</v>
      </c>
      <c r="L16" s="203">
        <v>29.58</v>
      </c>
      <c r="M16" s="203">
        <v>0</v>
      </c>
      <c r="N16" s="203">
        <v>28.95</v>
      </c>
      <c r="O16" s="203">
        <v>48.62</v>
      </c>
      <c r="P16" s="203">
        <v>66.62</v>
      </c>
      <c r="Q16" s="203">
        <v>5.35</v>
      </c>
      <c r="R16" s="203">
        <v>10.39</v>
      </c>
      <c r="S16" s="203">
        <v>6.47</v>
      </c>
      <c r="T16" s="203">
        <v>0</v>
      </c>
      <c r="U16" s="203">
        <v>227.42</v>
      </c>
      <c r="V16" s="203">
        <v>3.49</v>
      </c>
      <c r="W16" s="203">
        <v>8.5299999999999994</v>
      </c>
      <c r="X16" s="203">
        <v>36.159999999999997</v>
      </c>
      <c r="Y16" s="203">
        <v>0</v>
      </c>
      <c r="Z16" s="203">
        <v>28.95</v>
      </c>
      <c r="AA16" s="203">
        <v>9.65</v>
      </c>
      <c r="AB16" s="203">
        <v>0</v>
      </c>
      <c r="AC16" s="203">
        <v>7.78</v>
      </c>
      <c r="AD16" s="203">
        <v>0</v>
      </c>
      <c r="AE16" s="203">
        <v>0</v>
      </c>
      <c r="AF16" s="203">
        <v>0</v>
      </c>
      <c r="AG16" s="203">
        <v>-0.24</v>
      </c>
      <c r="AH16" s="203">
        <v>0</v>
      </c>
      <c r="AI16" s="203">
        <v>0</v>
      </c>
      <c r="AJ16" s="203">
        <v>0</v>
      </c>
      <c r="AK16" s="203">
        <v>49.92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25.09</v>
      </c>
      <c r="L17" s="203">
        <v>29.58</v>
      </c>
      <c r="M17" s="203">
        <v>0</v>
      </c>
      <c r="N17" s="203">
        <v>28.95</v>
      </c>
      <c r="O17" s="203">
        <v>48.62</v>
      </c>
      <c r="P17" s="203">
        <v>66.62</v>
      </c>
      <c r="Q17" s="203">
        <v>0.95</v>
      </c>
      <c r="R17" s="203">
        <v>2.82</v>
      </c>
      <c r="S17" s="203">
        <v>1.86</v>
      </c>
      <c r="T17" s="203">
        <v>0</v>
      </c>
      <c r="U17" s="203">
        <v>227.42</v>
      </c>
      <c r="V17" s="203">
        <v>3.49</v>
      </c>
      <c r="W17" s="203">
        <v>8.5299999999999994</v>
      </c>
      <c r="X17" s="203">
        <v>36.159999999999997</v>
      </c>
      <c r="Y17" s="203">
        <v>0</v>
      </c>
      <c r="Z17" s="203">
        <v>28.95</v>
      </c>
      <c r="AA17" s="203">
        <v>9.65</v>
      </c>
      <c r="AB17" s="203">
        <v>0</v>
      </c>
      <c r="AC17" s="203">
        <v>7.78</v>
      </c>
      <c r="AD17" s="203">
        <v>0</v>
      </c>
      <c r="AE17" s="203">
        <v>0</v>
      </c>
      <c r="AF17" s="203">
        <v>0</v>
      </c>
      <c r="AG17" s="203">
        <v>-0.24</v>
      </c>
      <c r="AH17" s="203">
        <v>0</v>
      </c>
      <c r="AI17" s="203">
        <v>0</v>
      </c>
      <c r="AJ17" s="203">
        <v>0</v>
      </c>
      <c r="AK17" s="203">
        <v>49.92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25.09</v>
      </c>
      <c r="L18" s="203">
        <v>29.58</v>
      </c>
      <c r="M18" s="203">
        <v>0</v>
      </c>
      <c r="N18" s="203">
        <v>28.95</v>
      </c>
      <c r="O18" s="203">
        <v>48.62</v>
      </c>
      <c r="P18" s="203">
        <v>66.62</v>
      </c>
      <c r="Q18" s="203">
        <v>0.95</v>
      </c>
      <c r="R18" s="203">
        <v>2.82</v>
      </c>
      <c r="S18" s="203">
        <v>1.86</v>
      </c>
      <c r="T18" s="203">
        <v>0</v>
      </c>
      <c r="U18" s="203">
        <v>227.42</v>
      </c>
      <c r="V18" s="203">
        <v>3.49</v>
      </c>
      <c r="W18" s="203">
        <v>8.5299999999999994</v>
      </c>
      <c r="X18" s="203">
        <v>36.159999999999997</v>
      </c>
      <c r="Y18" s="203">
        <v>0</v>
      </c>
      <c r="Z18" s="203">
        <v>28.95</v>
      </c>
      <c r="AA18" s="203">
        <v>9.65</v>
      </c>
      <c r="AB18" s="203">
        <v>0</v>
      </c>
      <c r="AC18" s="203">
        <v>7.78</v>
      </c>
      <c r="AD18" s="203">
        <v>0</v>
      </c>
      <c r="AE18" s="203">
        <v>0</v>
      </c>
      <c r="AF18" s="203">
        <v>0</v>
      </c>
      <c r="AG18" s="203">
        <v>-0.24</v>
      </c>
      <c r="AH18" s="203">
        <v>0</v>
      </c>
      <c r="AI18" s="203">
        <v>0</v>
      </c>
      <c r="AJ18" s="203">
        <v>0</v>
      </c>
      <c r="AK18" s="203">
        <v>49.92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25.09</v>
      </c>
      <c r="L19" s="203">
        <v>29.58</v>
      </c>
      <c r="M19" s="203">
        <v>0</v>
      </c>
      <c r="N19" s="203">
        <v>28.95</v>
      </c>
      <c r="O19" s="203">
        <v>48.62</v>
      </c>
      <c r="P19" s="203">
        <v>66.62</v>
      </c>
      <c r="Q19" s="203">
        <v>0.95</v>
      </c>
      <c r="R19" s="203">
        <v>2.82</v>
      </c>
      <c r="S19" s="203">
        <v>1.86</v>
      </c>
      <c r="T19" s="203">
        <v>0</v>
      </c>
      <c r="U19" s="203">
        <v>227.42</v>
      </c>
      <c r="V19" s="203">
        <v>3.49</v>
      </c>
      <c r="W19" s="203">
        <v>8.5299999999999994</v>
      </c>
      <c r="X19" s="203">
        <v>36.159999999999997</v>
      </c>
      <c r="Y19" s="203">
        <v>0</v>
      </c>
      <c r="Z19" s="203">
        <v>28.95</v>
      </c>
      <c r="AA19" s="203">
        <v>9.65</v>
      </c>
      <c r="AB19" s="203">
        <v>0</v>
      </c>
      <c r="AC19" s="203">
        <v>7.78</v>
      </c>
      <c r="AD19" s="203">
        <v>0</v>
      </c>
      <c r="AE19" s="203">
        <v>0</v>
      </c>
      <c r="AF19" s="203">
        <v>0</v>
      </c>
      <c r="AG19" s="203">
        <v>-0.24</v>
      </c>
      <c r="AH19" s="203">
        <v>0</v>
      </c>
      <c r="AI19" s="203">
        <v>0</v>
      </c>
      <c r="AJ19" s="203">
        <v>0</v>
      </c>
      <c r="AK19" s="203">
        <v>49.92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25.09</v>
      </c>
      <c r="L20" s="203">
        <v>29.58</v>
      </c>
      <c r="M20" s="203">
        <v>0</v>
      </c>
      <c r="N20" s="203">
        <v>28.95</v>
      </c>
      <c r="O20" s="203">
        <v>48.62</v>
      </c>
      <c r="P20" s="203">
        <v>66.62</v>
      </c>
      <c r="Q20" s="203">
        <v>0.95</v>
      </c>
      <c r="R20" s="203">
        <v>2.82</v>
      </c>
      <c r="S20" s="203">
        <v>1.86</v>
      </c>
      <c r="T20" s="203">
        <v>0</v>
      </c>
      <c r="U20" s="203">
        <v>227.42</v>
      </c>
      <c r="V20" s="203">
        <v>3.49</v>
      </c>
      <c r="W20" s="203">
        <v>8.5299999999999994</v>
      </c>
      <c r="X20" s="203">
        <v>36.159999999999997</v>
      </c>
      <c r="Y20" s="203">
        <v>0</v>
      </c>
      <c r="Z20" s="203">
        <v>28.95</v>
      </c>
      <c r="AA20" s="203">
        <v>9.65</v>
      </c>
      <c r="AB20" s="203">
        <v>0</v>
      </c>
      <c r="AC20" s="203">
        <v>7.78</v>
      </c>
      <c r="AD20" s="203">
        <v>0</v>
      </c>
      <c r="AE20" s="203">
        <v>0</v>
      </c>
      <c r="AF20" s="203">
        <v>0</v>
      </c>
      <c r="AG20" s="203">
        <v>-0.24</v>
      </c>
      <c r="AH20" s="203">
        <v>0</v>
      </c>
      <c r="AI20" s="203">
        <v>0</v>
      </c>
      <c r="AJ20" s="203">
        <v>0</v>
      </c>
      <c r="AK20" s="203">
        <v>49.92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25.09</v>
      </c>
      <c r="L21" s="203">
        <v>29.3</v>
      </c>
      <c r="M21" s="203">
        <v>0</v>
      </c>
      <c r="N21" s="203">
        <v>28.95</v>
      </c>
      <c r="O21" s="203">
        <v>48.62</v>
      </c>
      <c r="P21" s="203">
        <v>66.62</v>
      </c>
      <c r="Q21" s="203">
        <v>0.95</v>
      </c>
      <c r="R21" s="203">
        <v>2.82</v>
      </c>
      <c r="S21" s="203">
        <v>1.86</v>
      </c>
      <c r="T21" s="203">
        <v>0</v>
      </c>
      <c r="U21" s="203">
        <v>227.42</v>
      </c>
      <c r="V21" s="203">
        <v>3.49</v>
      </c>
      <c r="W21" s="203">
        <v>8.5299999999999994</v>
      </c>
      <c r="X21" s="203">
        <v>36.159999999999997</v>
      </c>
      <c r="Y21" s="203">
        <v>0</v>
      </c>
      <c r="Z21" s="203">
        <v>54.45</v>
      </c>
      <c r="AA21" s="203">
        <v>9.65</v>
      </c>
      <c r="AB21" s="203">
        <v>0</v>
      </c>
      <c r="AC21" s="203">
        <v>7.78</v>
      </c>
      <c r="AD21" s="203">
        <v>0</v>
      </c>
      <c r="AE21" s="203">
        <v>0</v>
      </c>
      <c r="AF21" s="203">
        <v>0</v>
      </c>
      <c r="AG21" s="203">
        <v>-0.24</v>
      </c>
      <c r="AH21" s="203">
        <v>0</v>
      </c>
      <c r="AI21" s="203">
        <v>0</v>
      </c>
      <c r="AJ21" s="203">
        <v>0</v>
      </c>
      <c r="AK21" s="203">
        <v>49.92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25.09</v>
      </c>
      <c r="L22" s="203">
        <v>29.3</v>
      </c>
      <c r="M22" s="203">
        <v>0</v>
      </c>
      <c r="N22" s="203">
        <v>28.95</v>
      </c>
      <c r="O22" s="203">
        <v>48.62</v>
      </c>
      <c r="P22" s="203">
        <v>66.62</v>
      </c>
      <c r="Q22" s="203">
        <v>0.95</v>
      </c>
      <c r="R22" s="203">
        <v>2.82</v>
      </c>
      <c r="S22" s="203">
        <v>1.86</v>
      </c>
      <c r="T22" s="203">
        <v>0</v>
      </c>
      <c r="U22" s="203">
        <v>227.42</v>
      </c>
      <c r="V22" s="203">
        <v>3.49</v>
      </c>
      <c r="W22" s="203">
        <v>8.5299999999999994</v>
      </c>
      <c r="X22" s="203">
        <v>36.159999999999997</v>
      </c>
      <c r="Y22" s="203">
        <v>0</v>
      </c>
      <c r="Z22" s="203">
        <v>54.45</v>
      </c>
      <c r="AA22" s="203">
        <v>9.65</v>
      </c>
      <c r="AB22" s="203">
        <v>0</v>
      </c>
      <c r="AC22" s="203">
        <v>7.78</v>
      </c>
      <c r="AD22" s="203">
        <v>0</v>
      </c>
      <c r="AE22" s="203">
        <v>0</v>
      </c>
      <c r="AF22" s="203">
        <v>0</v>
      </c>
      <c r="AG22" s="203">
        <v>-0.24</v>
      </c>
      <c r="AH22" s="203">
        <v>0</v>
      </c>
      <c r="AI22" s="203">
        <v>0</v>
      </c>
      <c r="AJ22" s="203">
        <v>0</v>
      </c>
      <c r="AK22" s="203">
        <v>49.92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49.98</v>
      </c>
      <c r="L23" s="203">
        <v>28.61</v>
      </c>
      <c r="M23" s="203">
        <v>0</v>
      </c>
      <c r="N23" s="203">
        <v>28.95</v>
      </c>
      <c r="O23" s="203">
        <v>48.62</v>
      </c>
      <c r="P23" s="203">
        <v>66.62</v>
      </c>
      <c r="Q23" s="203">
        <v>5.35</v>
      </c>
      <c r="R23" s="203">
        <v>10.39</v>
      </c>
      <c r="S23" s="203">
        <v>6.47</v>
      </c>
      <c r="T23" s="203">
        <v>0</v>
      </c>
      <c r="U23" s="203">
        <v>227.42</v>
      </c>
      <c r="V23" s="203">
        <v>3.49</v>
      </c>
      <c r="W23" s="203">
        <v>8.5299999999999994</v>
      </c>
      <c r="X23" s="203">
        <v>36.159999999999997</v>
      </c>
      <c r="Y23" s="203">
        <v>0</v>
      </c>
      <c r="Z23" s="203">
        <v>54.45</v>
      </c>
      <c r="AA23" s="203">
        <v>9.65</v>
      </c>
      <c r="AB23" s="203">
        <v>0</v>
      </c>
      <c r="AC23" s="203">
        <v>7.78</v>
      </c>
      <c r="AD23" s="203">
        <v>0</v>
      </c>
      <c r="AE23" s="203">
        <v>0</v>
      </c>
      <c r="AF23" s="203">
        <v>0</v>
      </c>
      <c r="AG23" s="203">
        <v>-0.24</v>
      </c>
      <c r="AH23" s="203">
        <v>0</v>
      </c>
      <c r="AI23" s="203">
        <v>0</v>
      </c>
      <c r="AJ23" s="203">
        <v>0</v>
      </c>
      <c r="AK23" s="203">
        <v>49.92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49.98</v>
      </c>
      <c r="L24" s="203">
        <v>28.61</v>
      </c>
      <c r="M24" s="203">
        <v>0</v>
      </c>
      <c r="N24" s="203">
        <v>28.95</v>
      </c>
      <c r="O24" s="203">
        <v>48.62</v>
      </c>
      <c r="P24" s="203">
        <v>66.62</v>
      </c>
      <c r="Q24" s="203">
        <v>5.35</v>
      </c>
      <c r="R24" s="203">
        <v>10.39</v>
      </c>
      <c r="S24" s="203">
        <v>6.47</v>
      </c>
      <c r="T24" s="203">
        <v>0</v>
      </c>
      <c r="U24" s="203">
        <v>227.42</v>
      </c>
      <c r="V24" s="203">
        <v>3.49</v>
      </c>
      <c r="W24" s="203">
        <v>8.5299999999999994</v>
      </c>
      <c r="X24" s="203">
        <v>36.159999999999997</v>
      </c>
      <c r="Y24" s="203">
        <v>0</v>
      </c>
      <c r="Z24" s="203">
        <v>54.45</v>
      </c>
      <c r="AA24" s="203">
        <v>9.65</v>
      </c>
      <c r="AB24" s="203">
        <v>0</v>
      </c>
      <c r="AC24" s="203">
        <v>7.78</v>
      </c>
      <c r="AD24" s="203">
        <v>0</v>
      </c>
      <c r="AE24" s="203">
        <v>0</v>
      </c>
      <c r="AF24" s="203">
        <v>0</v>
      </c>
      <c r="AG24" s="203">
        <v>-0.24</v>
      </c>
      <c r="AH24" s="203">
        <v>0</v>
      </c>
      <c r="AI24" s="203">
        <v>0</v>
      </c>
      <c r="AJ24" s="203">
        <v>0</v>
      </c>
      <c r="AK24" s="203">
        <v>49.92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49.98</v>
      </c>
      <c r="L25" s="203">
        <v>62.97</v>
      </c>
      <c r="M25" s="203">
        <v>0</v>
      </c>
      <c r="N25" s="203">
        <v>28.95</v>
      </c>
      <c r="O25" s="203">
        <v>48.62</v>
      </c>
      <c r="P25" s="203">
        <v>66.62</v>
      </c>
      <c r="Q25" s="203">
        <v>5.35</v>
      </c>
      <c r="R25" s="203">
        <v>10.39</v>
      </c>
      <c r="S25" s="203">
        <v>6.47</v>
      </c>
      <c r="T25" s="203">
        <v>0</v>
      </c>
      <c r="U25" s="203">
        <v>227.42</v>
      </c>
      <c r="V25" s="203">
        <v>3.49</v>
      </c>
      <c r="W25" s="203">
        <v>8.5299999999999994</v>
      </c>
      <c r="X25" s="203">
        <v>36.159999999999997</v>
      </c>
      <c r="Y25" s="203">
        <v>0</v>
      </c>
      <c r="Z25" s="203">
        <v>54.45</v>
      </c>
      <c r="AA25" s="203">
        <v>19.61</v>
      </c>
      <c r="AB25" s="203">
        <v>0</v>
      </c>
      <c r="AC25" s="203">
        <v>7.78</v>
      </c>
      <c r="AD25" s="203">
        <v>0</v>
      </c>
      <c r="AE25" s="203">
        <v>0</v>
      </c>
      <c r="AF25" s="203">
        <v>0</v>
      </c>
      <c r="AG25" s="203">
        <v>-0.24</v>
      </c>
      <c r="AH25" s="203">
        <v>0</v>
      </c>
      <c r="AI25" s="203">
        <v>0</v>
      </c>
      <c r="AJ25" s="203">
        <v>0</v>
      </c>
      <c r="AK25" s="203">
        <v>49.92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49.98</v>
      </c>
      <c r="L26" s="203">
        <v>62.97</v>
      </c>
      <c r="M26" s="203">
        <v>0</v>
      </c>
      <c r="N26" s="203">
        <v>28.95</v>
      </c>
      <c r="O26" s="203">
        <v>48.62</v>
      </c>
      <c r="P26" s="203">
        <v>66.62</v>
      </c>
      <c r="Q26" s="203">
        <v>5.35</v>
      </c>
      <c r="R26" s="203">
        <v>10.39</v>
      </c>
      <c r="S26" s="203">
        <v>6.47</v>
      </c>
      <c r="T26" s="203">
        <v>0</v>
      </c>
      <c r="U26" s="203">
        <v>227.42</v>
      </c>
      <c r="V26" s="203">
        <v>3.49</v>
      </c>
      <c r="W26" s="203">
        <v>8.5299999999999994</v>
      </c>
      <c r="X26" s="203">
        <v>36.159999999999997</v>
      </c>
      <c r="Y26" s="203">
        <v>0</v>
      </c>
      <c r="Z26" s="203">
        <v>54.45</v>
      </c>
      <c r="AA26" s="203">
        <v>19.61</v>
      </c>
      <c r="AB26" s="203">
        <v>0</v>
      </c>
      <c r="AC26" s="203">
        <v>7.78</v>
      </c>
      <c r="AD26" s="203">
        <v>0</v>
      </c>
      <c r="AE26" s="203">
        <v>0</v>
      </c>
      <c r="AF26" s="203">
        <v>0</v>
      </c>
      <c r="AG26" s="203">
        <v>-0.24</v>
      </c>
      <c r="AH26" s="203">
        <v>0</v>
      </c>
      <c r="AI26" s="203">
        <v>0</v>
      </c>
      <c r="AJ26" s="203">
        <v>0</v>
      </c>
      <c r="AK26" s="203">
        <v>49.92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49.98</v>
      </c>
      <c r="L27" s="203">
        <v>62.97</v>
      </c>
      <c r="M27" s="203">
        <v>0</v>
      </c>
      <c r="N27" s="203">
        <v>28.95</v>
      </c>
      <c r="O27" s="203">
        <v>48.62</v>
      </c>
      <c r="P27" s="203">
        <v>66.62</v>
      </c>
      <c r="Q27" s="203">
        <v>5.35</v>
      </c>
      <c r="R27" s="203">
        <v>10.39</v>
      </c>
      <c r="S27" s="203">
        <v>6.47</v>
      </c>
      <c r="T27" s="203">
        <v>0</v>
      </c>
      <c r="U27" s="203">
        <v>231.97</v>
      </c>
      <c r="V27" s="203">
        <v>3.49</v>
      </c>
      <c r="W27" s="203">
        <v>8.5299999999999994</v>
      </c>
      <c r="X27" s="203">
        <v>36.159999999999997</v>
      </c>
      <c r="Y27" s="203">
        <v>0</v>
      </c>
      <c r="Z27" s="203">
        <v>54.45</v>
      </c>
      <c r="AA27" s="203">
        <v>19.61</v>
      </c>
      <c r="AB27" s="203">
        <v>0</v>
      </c>
      <c r="AC27" s="203">
        <v>7.78</v>
      </c>
      <c r="AD27" s="203">
        <v>0</v>
      </c>
      <c r="AE27" s="203">
        <v>0</v>
      </c>
      <c r="AF27" s="203">
        <v>0</v>
      </c>
      <c r="AG27" s="203">
        <v>-0.24</v>
      </c>
      <c r="AH27" s="203">
        <v>0</v>
      </c>
      <c r="AI27" s="203">
        <v>0</v>
      </c>
      <c r="AJ27" s="203">
        <v>0</v>
      </c>
      <c r="AK27" s="203">
        <v>49.92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4.8099999999999996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49.98</v>
      </c>
      <c r="L28" s="203">
        <v>62.97</v>
      </c>
      <c r="M28" s="203">
        <v>0</v>
      </c>
      <c r="N28" s="203">
        <v>28.95</v>
      </c>
      <c r="O28" s="203">
        <v>48.62</v>
      </c>
      <c r="P28" s="203">
        <v>66.62</v>
      </c>
      <c r="Q28" s="203">
        <v>5.35</v>
      </c>
      <c r="R28" s="203">
        <v>10.39</v>
      </c>
      <c r="S28" s="203">
        <v>6.47</v>
      </c>
      <c r="T28" s="203">
        <v>0</v>
      </c>
      <c r="U28" s="203">
        <v>231.97</v>
      </c>
      <c r="V28" s="203">
        <v>3.49</v>
      </c>
      <c r="W28" s="203">
        <v>8.5299999999999994</v>
      </c>
      <c r="X28" s="203">
        <v>36.159999999999997</v>
      </c>
      <c r="Y28" s="203">
        <v>0</v>
      </c>
      <c r="Z28" s="203">
        <v>54.45</v>
      </c>
      <c r="AA28" s="203">
        <v>19.61</v>
      </c>
      <c r="AB28" s="203">
        <v>0</v>
      </c>
      <c r="AC28" s="203">
        <v>7.78</v>
      </c>
      <c r="AD28" s="203">
        <v>0</v>
      </c>
      <c r="AE28" s="203">
        <v>0</v>
      </c>
      <c r="AF28" s="203">
        <v>0</v>
      </c>
      <c r="AG28" s="203">
        <v>-0.24</v>
      </c>
      <c r="AH28" s="203">
        <v>0</v>
      </c>
      <c r="AI28" s="203">
        <v>0</v>
      </c>
      <c r="AJ28" s="203">
        <v>0</v>
      </c>
      <c r="AK28" s="203">
        <v>49.92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9.81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49.98</v>
      </c>
      <c r="L29" s="203">
        <v>62.97</v>
      </c>
      <c r="M29" s="203">
        <v>0</v>
      </c>
      <c r="N29" s="203">
        <v>28.95</v>
      </c>
      <c r="O29" s="203">
        <v>48.62</v>
      </c>
      <c r="P29" s="203">
        <v>66.62</v>
      </c>
      <c r="Q29" s="203">
        <v>5.35</v>
      </c>
      <c r="R29" s="203">
        <v>10.39</v>
      </c>
      <c r="S29" s="203">
        <v>6.47</v>
      </c>
      <c r="T29" s="203">
        <v>0</v>
      </c>
      <c r="U29" s="203">
        <v>231.97</v>
      </c>
      <c r="V29" s="203">
        <v>3.49</v>
      </c>
      <c r="W29" s="203">
        <v>8.5299999999999994</v>
      </c>
      <c r="X29" s="203">
        <v>36.159999999999997</v>
      </c>
      <c r="Y29" s="203">
        <v>0</v>
      </c>
      <c r="Z29" s="203">
        <v>54.45</v>
      </c>
      <c r="AA29" s="203">
        <v>19.61</v>
      </c>
      <c r="AB29" s="203">
        <v>0</v>
      </c>
      <c r="AC29" s="203">
        <v>7.78</v>
      </c>
      <c r="AD29" s="203">
        <v>0</v>
      </c>
      <c r="AE29" s="203">
        <v>0</v>
      </c>
      <c r="AF29" s="203">
        <v>0</v>
      </c>
      <c r="AG29" s="203">
        <v>-0.24</v>
      </c>
      <c r="AH29" s="203">
        <v>0</v>
      </c>
      <c r="AI29" s="203">
        <v>0</v>
      </c>
      <c r="AJ29" s="203">
        <v>0</v>
      </c>
      <c r="AK29" s="203">
        <v>49.92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16.21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49.98</v>
      </c>
      <c r="L30" s="203">
        <v>62.97</v>
      </c>
      <c r="M30" s="203">
        <v>0</v>
      </c>
      <c r="N30" s="203">
        <v>28.95</v>
      </c>
      <c r="O30" s="203">
        <v>48.62</v>
      </c>
      <c r="P30" s="203">
        <v>66.62</v>
      </c>
      <c r="Q30" s="203">
        <v>5.35</v>
      </c>
      <c r="R30" s="203">
        <v>10.39</v>
      </c>
      <c r="S30" s="203">
        <v>6.47</v>
      </c>
      <c r="T30" s="203">
        <v>0</v>
      </c>
      <c r="U30" s="203">
        <v>231.97</v>
      </c>
      <c r="V30" s="203">
        <v>3.49</v>
      </c>
      <c r="W30" s="203">
        <v>8.5299999999999994</v>
      </c>
      <c r="X30" s="203">
        <v>36.159999999999997</v>
      </c>
      <c r="Y30" s="203">
        <v>0</v>
      </c>
      <c r="Z30" s="203">
        <v>54.45</v>
      </c>
      <c r="AA30" s="203">
        <v>19.61</v>
      </c>
      <c r="AB30" s="203">
        <v>0</v>
      </c>
      <c r="AC30" s="203">
        <v>7.78</v>
      </c>
      <c r="AD30" s="203">
        <v>0</v>
      </c>
      <c r="AE30" s="203">
        <v>0</v>
      </c>
      <c r="AF30" s="203">
        <v>0</v>
      </c>
      <c r="AG30" s="203">
        <v>-0.24</v>
      </c>
      <c r="AH30" s="203">
        <v>0</v>
      </c>
      <c r="AI30" s="203">
        <v>0</v>
      </c>
      <c r="AJ30" s="203">
        <v>0</v>
      </c>
      <c r="AK30" s="203">
        <v>49.92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25.57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49.98</v>
      </c>
      <c r="L31" s="203">
        <v>62.97</v>
      </c>
      <c r="M31" s="203">
        <v>0</v>
      </c>
      <c r="N31" s="203">
        <v>28.95</v>
      </c>
      <c r="O31" s="203">
        <v>48.62</v>
      </c>
      <c r="P31" s="203">
        <v>66.62</v>
      </c>
      <c r="Q31" s="203">
        <v>5.35</v>
      </c>
      <c r="R31" s="203">
        <v>10.39</v>
      </c>
      <c r="S31" s="203">
        <v>6.47</v>
      </c>
      <c r="T31" s="203">
        <v>0</v>
      </c>
      <c r="U31" s="203">
        <v>235.16</v>
      </c>
      <c r="V31" s="203">
        <v>3.49</v>
      </c>
      <c r="W31" s="203">
        <v>8.5299999999999994</v>
      </c>
      <c r="X31" s="203">
        <v>36.159999999999997</v>
      </c>
      <c r="Y31" s="203">
        <v>0</v>
      </c>
      <c r="Z31" s="203">
        <v>54.45</v>
      </c>
      <c r="AA31" s="203">
        <v>19.61</v>
      </c>
      <c r="AB31" s="203">
        <v>0</v>
      </c>
      <c r="AC31" s="203">
        <v>7.78</v>
      </c>
      <c r="AD31" s="203">
        <v>0</v>
      </c>
      <c r="AE31" s="203">
        <v>0</v>
      </c>
      <c r="AF31" s="203">
        <v>0</v>
      </c>
      <c r="AG31" s="203">
        <v>-0.24</v>
      </c>
      <c r="AH31" s="203">
        <v>0</v>
      </c>
      <c r="AI31" s="203">
        <v>0</v>
      </c>
      <c r="AJ31" s="203">
        <v>0</v>
      </c>
      <c r="AK31" s="203">
        <v>49.92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26.3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49.98</v>
      </c>
      <c r="L32" s="203">
        <v>62.97</v>
      </c>
      <c r="M32" s="203">
        <v>0</v>
      </c>
      <c r="N32" s="203">
        <v>28.95</v>
      </c>
      <c r="O32" s="203">
        <v>48.62</v>
      </c>
      <c r="P32" s="203">
        <v>66.62</v>
      </c>
      <c r="Q32" s="203">
        <v>5.35</v>
      </c>
      <c r="R32" s="203">
        <v>10.39</v>
      </c>
      <c r="S32" s="203">
        <v>6.47</v>
      </c>
      <c r="T32" s="203">
        <v>0</v>
      </c>
      <c r="U32" s="203">
        <v>235.16</v>
      </c>
      <c r="V32" s="203">
        <v>3.49</v>
      </c>
      <c r="W32" s="203">
        <v>8.5299999999999994</v>
      </c>
      <c r="X32" s="203">
        <v>36.159999999999997</v>
      </c>
      <c r="Y32" s="203">
        <v>0</v>
      </c>
      <c r="Z32" s="203">
        <v>54.45</v>
      </c>
      <c r="AA32" s="203">
        <v>19.61</v>
      </c>
      <c r="AB32" s="203">
        <v>0</v>
      </c>
      <c r="AC32" s="203">
        <v>7.78</v>
      </c>
      <c r="AD32" s="203">
        <v>0</v>
      </c>
      <c r="AE32" s="203">
        <v>0</v>
      </c>
      <c r="AF32" s="203">
        <v>0</v>
      </c>
      <c r="AG32" s="203">
        <v>-0.24</v>
      </c>
      <c r="AH32" s="203">
        <v>0</v>
      </c>
      <c r="AI32" s="203">
        <v>0</v>
      </c>
      <c r="AJ32" s="203">
        <v>0</v>
      </c>
      <c r="AK32" s="203">
        <v>49.92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26.3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22.46</v>
      </c>
      <c r="L33" s="203">
        <v>43.84</v>
      </c>
      <c r="M33" s="203">
        <v>0</v>
      </c>
      <c r="N33" s="203">
        <v>28.95</v>
      </c>
      <c r="O33" s="203">
        <v>48.62</v>
      </c>
      <c r="P33" s="203">
        <v>66.62</v>
      </c>
      <c r="Q33" s="203">
        <v>5.35</v>
      </c>
      <c r="R33" s="203">
        <v>10.39</v>
      </c>
      <c r="S33" s="203">
        <v>6.47</v>
      </c>
      <c r="T33" s="203">
        <v>0</v>
      </c>
      <c r="U33" s="203">
        <v>235.16</v>
      </c>
      <c r="V33" s="203">
        <v>3.49</v>
      </c>
      <c r="W33" s="203">
        <v>8.5299999999999994</v>
      </c>
      <c r="X33" s="203">
        <v>36.159999999999997</v>
      </c>
      <c r="Y33" s="203">
        <v>0</v>
      </c>
      <c r="Z33" s="203">
        <v>54.45</v>
      </c>
      <c r="AA33" s="203">
        <v>9.65</v>
      </c>
      <c r="AB33" s="203">
        <v>0</v>
      </c>
      <c r="AC33" s="203">
        <v>7.43</v>
      </c>
      <c r="AD33" s="203">
        <v>0</v>
      </c>
      <c r="AE33" s="203">
        <v>0</v>
      </c>
      <c r="AF33" s="203">
        <v>0</v>
      </c>
      <c r="AG33" s="203">
        <v>-0.24</v>
      </c>
      <c r="AH33" s="203">
        <v>0</v>
      </c>
      <c r="AI33" s="203">
        <v>0</v>
      </c>
      <c r="AJ33" s="203">
        <v>0</v>
      </c>
      <c r="AK33" s="203">
        <v>49.92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26.3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22.45</v>
      </c>
      <c r="L34" s="203">
        <v>17.97</v>
      </c>
      <c r="M34" s="203">
        <v>0</v>
      </c>
      <c r="N34" s="203">
        <v>28.95</v>
      </c>
      <c r="O34" s="203">
        <v>48.62</v>
      </c>
      <c r="P34" s="203">
        <v>66.62</v>
      </c>
      <c r="Q34" s="203">
        <v>0.9</v>
      </c>
      <c r="R34" s="203">
        <v>2.7</v>
      </c>
      <c r="S34" s="203">
        <v>1.79</v>
      </c>
      <c r="T34" s="203">
        <v>0</v>
      </c>
      <c r="U34" s="203">
        <v>235.16</v>
      </c>
      <c r="V34" s="203">
        <v>0</v>
      </c>
      <c r="W34" s="203">
        <v>3.37</v>
      </c>
      <c r="X34" s="203">
        <v>36.159999999999997</v>
      </c>
      <c r="Y34" s="203">
        <v>0</v>
      </c>
      <c r="Z34" s="203">
        <v>28.95</v>
      </c>
      <c r="AA34" s="203">
        <v>9.65</v>
      </c>
      <c r="AB34" s="203">
        <v>0</v>
      </c>
      <c r="AC34" s="203">
        <v>7.43</v>
      </c>
      <c r="AD34" s="203">
        <v>0</v>
      </c>
      <c r="AE34" s="203">
        <v>0</v>
      </c>
      <c r="AF34" s="203">
        <v>0</v>
      </c>
      <c r="AG34" s="203">
        <v>-0.24</v>
      </c>
      <c r="AH34" s="203">
        <v>0</v>
      </c>
      <c r="AI34" s="203">
        <v>0</v>
      </c>
      <c r="AJ34" s="203">
        <v>0</v>
      </c>
      <c r="AK34" s="203">
        <v>49.92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26.3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22.45</v>
      </c>
      <c r="L35" s="203">
        <v>20.62</v>
      </c>
      <c r="M35" s="203">
        <v>0</v>
      </c>
      <c r="N35" s="203">
        <v>28.95</v>
      </c>
      <c r="O35" s="203">
        <v>48.62</v>
      </c>
      <c r="P35" s="203">
        <v>66.62</v>
      </c>
      <c r="Q35" s="203">
        <v>0.9</v>
      </c>
      <c r="R35" s="203">
        <v>2.7</v>
      </c>
      <c r="S35" s="203">
        <v>1.79</v>
      </c>
      <c r="T35" s="203">
        <v>0</v>
      </c>
      <c r="U35" s="203">
        <v>235.16</v>
      </c>
      <c r="V35" s="203">
        <v>0</v>
      </c>
      <c r="W35" s="203">
        <v>3.37</v>
      </c>
      <c r="X35" s="203">
        <v>36.159999999999997</v>
      </c>
      <c r="Y35" s="203">
        <v>0</v>
      </c>
      <c r="Z35" s="203">
        <v>28.95</v>
      </c>
      <c r="AA35" s="203">
        <v>9.65</v>
      </c>
      <c r="AB35" s="203">
        <v>0</v>
      </c>
      <c r="AC35" s="203">
        <v>7.43</v>
      </c>
      <c r="AD35" s="203">
        <v>0</v>
      </c>
      <c r="AE35" s="203">
        <v>0</v>
      </c>
      <c r="AF35" s="203">
        <v>0</v>
      </c>
      <c r="AG35" s="203">
        <v>-0.24</v>
      </c>
      <c r="AH35" s="203">
        <v>0</v>
      </c>
      <c r="AI35" s="203">
        <v>0</v>
      </c>
      <c r="AJ35" s="203">
        <v>0</v>
      </c>
      <c r="AK35" s="203">
        <v>40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26.3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22.45</v>
      </c>
      <c r="L36" s="203">
        <v>18.829999999999998</v>
      </c>
      <c r="M36" s="203">
        <v>0</v>
      </c>
      <c r="N36" s="203">
        <v>28.95</v>
      </c>
      <c r="O36" s="203">
        <v>48.62</v>
      </c>
      <c r="P36" s="203">
        <v>66.62</v>
      </c>
      <c r="Q36" s="203">
        <v>0.9</v>
      </c>
      <c r="R36" s="203">
        <v>2.7</v>
      </c>
      <c r="S36" s="203">
        <v>1.79</v>
      </c>
      <c r="T36" s="203">
        <v>0</v>
      </c>
      <c r="U36" s="203">
        <v>235.16</v>
      </c>
      <c r="V36" s="203">
        <v>0</v>
      </c>
      <c r="W36" s="203">
        <v>3.37</v>
      </c>
      <c r="X36" s="203">
        <v>36.159999999999997</v>
      </c>
      <c r="Y36" s="203">
        <v>0</v>
      </c>
      <c r="Z36" s="203">
        <v>28.95</v>
      </c>
      <c r="AA36" s="203">
        <v>9.65</v>
      </c>
      <c r="AB36" s="203">
        <v>0</v>
      </c>
      <c r="AC36" s="203">
        <v>7.43</v>
      </c>
      <c r="AD36" s="203">
        <v>0</v>
      </c>
      <c r="AE36" s="203">
        <v>0</v>
      </c>
      <c r="AF36" s="203">
        <v>0</v>
      </c>
      <c r="AG36" s="203">
        <v>-0.24</v>
      </c>
      <c r="AH36" s="203">
        <v>0</v>
      </c>
      <c r="AI36" s="203">
        <v>0</v>
      </c>
      <c r="AJ36" s="203">
        <v>0</v>
      </c>
      <c r="AK36" s="203">
        <v>40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26.3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22.45</v>
      </c>
      <c r="L37" s="203">
        <v>18.829999999999998</v>
      </c>
      <c r="M37" s="203">
        <v>0</v>
      </c>
      <c r="N37" s="203">
        <v>28.95</v>
      </c>
      <c r="O37" s="203">
        <v>48.62</v>
      </c>
      <c r="P37" s="203">
        <v>66.62</v>
      </c>
      <c r="Q37" s="203">
        <v>0.9</v>
      </c>
      <c r="R37" s="203">
        <v>2.7</v>
      </c>
      <c r="S37" s="203">
        <v>1.79</v>
      </c>
      <c r="T37" s="203">
        <v>0</v>
      </c>
      <c r="U37" s="203">
        <v>235.16</v>
      </c>
      <c r="V37" s="203">
        <v>0</v>
      </c>
      <c r="W37" s="203">
        <v>3.37</v>
      </c>
      <c r="X37" s="203">
        <v>14.47</v>
      </c>
      <c r="Y37" s="203">
        <v>0</v>
      </c>
      <c r="Z37" s="203">
        <v>28.95</v>
      </c>
      <c r="AA37" s="203">
        <v>9.65</v>
      </c>
      <c r="AB37" s="203">
        <v>0</v>
      </c>
      <c r="AC37" s="203">
        <v>7.43</v>
      </c>
      <c r="AD37" s="203">
        <v>0</v>
      </c>
      <c r="AE37" s="203">
        <v>0</v>
      </c>
      <c r="AF37" s="203">
        <v>0</v>
      </c>
      <c r="AG37" s="203">
        <v>-0.24</v>
      </c>
      <c r="AH37" s="203">
        <v>0</v>
      </c>
      <c r="AI37" s="203">
        <v>0</v>
      </c>
      <c r="AJ37" s="203">
        <v>0</v>
      </c>
      <c r="AK37" s="203">
        <v>40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26.3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22.45</v>
      </c>
      <c r="L38" s="203">
        <v>24.21</v>
      </c>
      <c r="M38" s="203">
        <v>0</v>
      </c>
      <c r="N38" s="203">
        <v>28.95</v>
      </c>
      <c r="O38" s="203">
        <v>48.62</v>
      </c>
      <c r="P38" s="203">
        <v>66.62</v>
      </c>
      <c r="Q38" s="203">
        <v>0.9</v>
      </c>
      <c r="R38" s="203">
        <v>2.7</v>
      </c>
      <c r="S38" s="203">
        <v>1.79</v>
      </c>
      <c r="T38" s="203">
        <v>0</v>
      </c>
      <c r="U38" s="203">
        <v>235.16</v>
      </c>
      <c r="V38" s="203">
        <v>0</v>
      </c>
      <c r="W38" s="203">
        <v>3.37</v>
      </c>
      <c r="X38" s="203">
        <v>14.47</v>
      </c>
      <c r="Y38" s="203">
        <v>0</v>
      </c>
      <c r="Z38" s="203">
        <v>28.95</v>
      </c>
      <c r="AA38" s="203">
        <v>9.65</v>
      </c>
      <c r="AB38" s="203">
        <v>0</v>
      </c>
      <c r="AC38" s="203">
        <v>7.43</v>
      </c>
      <c r="AD38" s="203">
        <v>0</v>
      </c>
      <c r="AE38" s="203">
        <v>0</v>
      </c>
      <c r="AF38" s="203">
        <v>0</v>
      </c>
      <c r="AG38" s="203">
        <v>-0.24</v>
      </c>
      <c r="AH38" s="203">
        <v>0</v>
      </c>
      <c r="AI38" s="203">
        <v>0</v>
      </c>
      <c r="AJ38" s="203">
        <v>0</v>
      </c>
      <c r="AK38" s="203">
        <v>40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26.3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22.45</v>
      </c>
      <c r="L39" s="203">
        <v>24.21</v>
      </c>
      <c r="M39" s="203">
        <v>0</v>
      </c>
      <c r="N39" s="203">
        <v>28.95</v>
      </c>
      <c r="O39" s="203">
        <v>48.62</v>
      </c>
      <c r="P39" s="203">
        <v>66.62</v>
      </c>
      <c r="Q39" s="203">
        <v>0.9</v>
      </c>
      <c r="R39" s="203">
        <v>2.7</v>
      </c>
      <c r="S39" s="203">
        <v>1.79</v>
      </c>
      <c r="T39" s="203">
        <v>0</v>
      </c>
      <c r="U39" s="203">
        <v>235.16</v>
      </c>
      <c r="V39" s="203">
        <v>0</v>
      </c>
      <c r="W39" s="203">
        <v>3.37</v>
      </c>
      <c r="X39" s="203">
        <v>14.47</v>
      </c>
      <c r="Y39" s="203">
        <v>0</v>
      </c>
      <c r="Z39" s="203">
        <v>28.95</v>
      </c>
      <c r="AA39" s="203">
        <v>9.65</v>
      </c>
      <c r="AB39" s="203">
        <v>0</v>
      </c>
      <c r="AC39" s="203">
        <v>7.43</v>
      </c>
      <c r="AD39" s="203">
        <v>0</v>
      </c>
      <c r="AE39" s="203">
        <v>0</v>
      </c>
      <c r="AF39" s="203">
        <v>0</v>
      </c>
      <c r="AG39" s="203">
        <v>-0.24</v>
      </c>
      <c r="AH39" s="203">
        <v>0</v>
      </c>
      <c r="AI39" s="203">
        <v>0</v>
      </c>
      <c r="AJ39" s="203">
        <v>0</v>
      </c>
      <c r="AK39" s="203">
        <v>40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26.3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22.45</v>
      </c>
      <c r="L40" s="203">
        <v>20.62</v>
      </c>
      <c r="M40" s="203">
        <v>0</v>
      </c>
      <c r="N40" s="203">
        <v>28.95</v>
      </c>
      <c r="O40" s="203">
        <v>48.62</v>
      </c>
      <c r="P40" s="203">
        <v>66.62</v>
      </c>
      <c r="Q40" s="203">
        <v>0.9</v>
      </c>
      <c r="R40" s="203">
        <v>2.7</v>
      </c>
      <c r="S40" s="203">
        <v>1.79</v>
      </c>
      <c r="T40" s="203">
        <v>0</v>
      </c>
      <c r="U40" s="203">
        <v>235.16</v>
      </c>
      <c r="V40" s="203">
        <v>0</v>
      </c>
      <c r="W40" s="203">
        <v>3.37</v>
      </c>
      <c r="X40" s="203">
        <v>14.47</v>
      </c>
      <c r="Y40" s="203">
        <v>0</v>
      </c>
      <c r="Z40" s="203">
        <v>28.95</v>
      </c>
      <c r="AA40" s="203">
        <v>9.65</v>
      </c>
      <c r="AB40" s="203">
        <v>0</v>
      </c>
      <c r="AC40" s="203">
        <v>7.43</v>
      </c>
      <c r="AD40" s="203">
        <v>0</v>
      </c>
      <c r="AE40" s="203">
        <v>0</v>
      </c>
      <c r="AF40" s="203">
        <v>0</v>
      </c>
      <c r="AG40" s="203">
        <v>-0.24</v>
      </c>
      <c r="AH40" s="203">
        <v>0</v>
      </c>
      <c r="AI40" s="203">
        <v>0</v>
      </c>
      <c r="AJ40" s="203">
        <v>0</v>
      </c>
      <c r="AK40" s="203">
        <v>40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26.3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22.46</v>
      </c>
      <c r="L41" s="203">
        <v>17.97</v>
      </c>
      <c r="M41" s="203">
        <v>0</v>
      </c>
      <c r="N41" s="203">
        <v>28.95</v>
      </c>
      <c r="O41" s="203">
        <v>48.62</v>
      </c>
      <c r="P41" s="203">
        <v>66.62</v>
      </c>
      <c r="Q41" s="203">
        <v>0.9</v>
      </c>
      <c r="R41" s="203">
        <v>2.7</v>
      </c>
      <c r="S41" s="203">
        <v>1.79</v>
      </c>
      <c r="T41" s="203">
        <v>0</v>
      </c>
      <c r="U41" s="203">
        <v>235.16</v>
      </c>
      <c r="V41" s="203">
        <v>0</v>
      </c>
      <c r="W41" s="203">
        <v>3.37</v>
      </c>
      <c r="X41" s="203">
        <v>14.47</v>
      </c>
      <c r="Y41" s="203">
        <v>0</v>
      </c>
      <c r="Z41" s="203">
        <v>28.95</v>
      </c>
      <c r="AA41" s="203">
        <v>9.65</v>
      </c>
      <c r="AB41" s="203">
        <v>0</v>
      </c>
      <c r="AC41" s="203">
        <v>7.43</v>
      </c>
      <c r="AD41" s="203">
        <v>0</v>
      </c>
      <c r="AE41" s="203">
        <v>0</v>
      </c>
      <c r="AF41" s="203">
        <v>0</v>
      </c>
      <c r="AG41" s="203">
        <v>-0.24</v>
      </c>
      <c r="AH41" s="203">
        <v>0</v>
      </c>
      <c r="AI41" s="203">
        <v>0</v>
      </c>
      <c r="AJ41" s="203">
        <v>0</v>
      </c>
      <c r="AK41" s="203">
        <v>40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26.3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22.46</v>
      </c>
      <c r="L42" s="203">
        <v>17.97</v>
      </c>
      <c r="M42" s="203">
        <v>0</v>
      </c>
      <c r="N42" s="203">
        <v>28.95</v>
      </c>
      <c r="O42" s="203">
        <v>48.62</v>
      </c>
      <c r="P42" s="203">
        <v>66.62</v>
      </c>
      <c r="Q42" s="203">
        <v>0.9</v>
      </c>
      <c r="R42" s="203">
        <v>2.7</v>
      </c>
      <c r="S42" s="203">
        <v>1.79</v>
      </c>
      <c r="T42" s="203">
        <v>0</v>
      </c>
      <c r="U42" s="203">
        <v>235.16</v>
      </c>
      <c r="V42" s="203">
        <v>0</v>
      </c>
      <c r="W42" s="203">
        <v>3.37</v>
      </c>
      <c r="X42" s="203">
        <v>14.47</v>
      </c>
      <c r="Y42" s="203">
        <v>0</v>
      </c>
      <c r="Z42" s="203">
        <v>28.95</v>
      </c>
      <c r="AA42" s="203">
        <v>9.65</v>
      </c>
      <c r="AB42" s="203">
        <v>0</v>
      </c>
      <c r="AC42" s="203">
        <v>7.43</v>
      </c>
      <c r="AD42" s="203">
        <v>0</v>
      </c>
      <c r="AE42" s="203">
        <v>0</v>
      </c>
      <c r="AF42" s="203">
        <v>0</v>
      </c>
      <c r="AG42" s="203">
        <v>-0.24</v>
      </c>
      <c r="AH42" s="203">
        <v>0</v>
      </c>
      <c r="AI42" s="203">
        <v>0</v>
      </c>
      <c r="AJ42" s="203">
        <v>0</v>
      </c>
      <c r="AK42" s="203">
        <v>40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26.3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22.46</v>
      </c>
      <c r="L43" s="203">
        <v>17.97</v>
      </c>
      <c r="M43" s="203">
        <v>0</v>
      </c>
      <c r="N43" s="203">
        <v>28.95</v>
      </c>
      <c r="O43" s="203">
        <v>48.62</v>
      </c>
      <c r="P43" s="203">
        <v>66.62</v>
      </c>
      <c r="Q43" s="203">
        <v>0.9</v>
      </c>
      <c r="R43" s="203">
        <v>2.7</v>
      </c>
      <c r="S43" s="203">
        <v>1.79</v>
      </c>
      <c r="T43" s="203">
        <v>0</v>
      </c>
      <c r="U43" s="203">
        <v>235.16</v>
      </c>
      <c r="V43" s="203">
        <v>0</v>
      </c>
      <c r="W43" s="203">
        <v>3.37</v>
      </c>
      <c r="X43" s="203">
        <v>14.47</v>
      </c>
      <c r="Y43" s="203">
        <v>0</v>
      </c>
      <c r="Z43" s="203">
        <v>28.95</v>
      </c>
      <c r="AA43" s="203">
        <v>9.65</v>
      </c>
      <c r="AB43" s="203">
        <v>0</v>
      </c>
      <c r="AC43" s="203">
        <v>18.690000000000001</v>
      </c>
      <c r="AD43" s="203">
        <v>0</v>
      </c>
      <c r="AE43" s="203">
        <v>0</v>
      </c>
      <c r="AF43" s="203">
        <v>0</v>
      </c>
      <c r="AG43" s="203">
        <v>-0.24</v>
      </c>
      <c r="AH43" s="203">
        <v>0</v>
      </c>
      <c r="AI43" s="203">
        <v>0</v>
      </c>
      <c r="AJ43" s="203">
        <v>0</v>
      </c>
      <c r="AK43" s="203">
        <v>40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26.3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22.46</v>
      </c>
      <c r="L44" s="203">
        <v>17.97</v>
      </c>
      <c r="M44" s="203">
        <v>0</v>
      </c>
      <c r="N44" s="203">
        <v>28.95</v>
      </c>
      <c r="O44" s="203">
        <v>48.62</v>
      </c>
      <c r="P44" s="203">
        <v>66.62</v>
      </c>
      <c r="Q44" s="203">
        <v>0.9</v>
      </c>
      <c r="R44" s="203">
        <v>2.7</v>
      </c>
      <c r="S44" s="203">
        <v>1.79</v>
      </c>
      <c r="T44" s="203">
        <v>0</v>
      </c>
      <c r="U44" s="203">
        <v>235.16</v>
      </c>
      <c r="V44" s="203">
        <v>0</v>
      </c>
      <c r="W44" s="203">
        <v>3.37</v>
      </c>
      <c r="X44" s="203">
        <v>14.47</v>
      </c>
      <c r="Y44" s="203">
        <v>0</v>
      </c>
      <c r="Z44" s="203">
        <v>28.95</v>
      </c>
      <c r="AA44" s="203">
        <v>9.65</v>
      </c>
      <c r="AB44" s="203">
        <v>0</v>
      </c>
      <c r="AC44" s="203">
        <v>7.43</v>
      </c>
      <c r="AD44" s="203">
        <v>0</v>
      </c>
      <c r="AE44" s="203">
        <v>0</v>
      </c>
      <c r="AF44" s="203">
        <v>0</v>
      </c>
      <c r="AG44" s="203">
        <v>-0.24</v>
      </c>
      <c r="AH44" s="203">
        <v>0</v>
      </c>
      <c r="AI44" s="203">
        <v>0</v>
      </c>
      <c r="AJ44" s="203">
        <v>0</v>
      </c>
      <c r="AK44" s="203">
        <v>40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26.3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22.46</v>
      </c>
      <c r="L45" s="203">
        <v>17.97</v>
      </c>
      <c r="M45" s="203">
        <v>0</v>
      </c>
      <c r="N45" s="203">
        <v>28.95</v>
      </c>
      <c r="O45" s="203">
        <v>48.62</v>
      </c>
      <c r="P45" s="203">
        <v>66.62</v>
      </c>
      <c r="Q45" s="203">
        <v>0.9</v>
      </c>
      <c r="R45" s="203">
        <v>2.7</v>
      </c>
      <c r="S45" s="203">
        <v>1.79</v>
      </c>
      <c r="T45" s="203">
        <v>0</v>
      </c>
      <c r="U45" s="203">
        <v>235.16</v>
      </c>
      <c r="V45" s="203">
        <v>0</v>
      </c>
      <c r="W45" s="203">
        <v>3.37</v>
      </c>
      <c r="X45" s="203">
        <v>14.47</v>
      </c>
      <c r="Y45" s="203">
        <v>0</v>
      </c>
      <c r="Z45" s="203">
        <v>28.95</v>
      </c>
      <c r="AA45" s="203">
        <v>9.65</v>
      </c>
      <c r="AB45" s="203">
        <v>0</v>
      </c>
      <c r="AC45" s="203">
        <v>7.43</v>
      </c>
      <c r="AD45" s="203">
        <v>0</v>
      </c>
      <c r="AE45" s="203">
        <v>0</v>
      </c>
      <c r="AF45" s="203">
        <v>0</v>
      </c>
      <c r="AG45" s="203">
        <v>-0.24</v>
      </c>
      <c r="AH45" s="203">
        <v>0</v>
      </c>
      <c r="AI45" s="203">
        <v>0</v>
      </c>
      <c r="AJ45" s="203">
        <v>0</v>
      </c>
      <c r="AK45" s="203">
        <v>40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26.3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22.46</v>
      </c>
      <c r="L46" s="203">
        <v>17.97</v>
      </c>
      <c r="M46" s="203">
        <v>0</v>
      </c>
      <c r="N46" s="203">
        <v>28.95</v>
      </c>
      <c r="O46" s="203">
        <v>48.62</v>
      </c>
      <c r="P46" s="203">
        <v>66.62</v>
      </c>
      <c r="Q46" s="203">
        <v>0.9</v>
      </c>
      <c r="R46" s="203">
        <v>2.7</v>
      </c>
      <c r="S46" s="203">
        <v>1.79</v>
      </c>
      <c r="T46" s="203">
        <v>0</v>
      </c>
      <c r="U46" s="203">
        <v>235.16</v>
      </c>
      <c r="V46" s="203">
        <v>0</v>
      </c>
      <c r="W46" s="203">
        <v>3.37</v>
      </c>
      <c r="X46" s="203">
        <v>14.47</v>
      </c>
      <c r="Y46" s="203">
        <v>0</v>
      </c>
      <c r="Z46" s="203">
        <v>28.95</v>
      </c>
      <c r="AA46" s="203">
        <v>9.65</v>
      </c>
      <c r="AB46" s="203">
        <v>0</v>
      </c>
      <c r="AC46" s="203">
        <v>7.08</v>
      </c>
      <c r="AD46" s="203">
        <v>0</v>
      </c>
      <c r="AE46" s="203">
        <v>0</v>
      </c>
      <c r="AF46" s="203">
        <v>0</v>
      </c>
      <c r="AG46" s="203">
        <v>-0.24</v>
      </c>
      <c r="AH46" s="203">
        <v>0</v>
      </c>
      <c r="AI46" s="203">
        <v>0</v>
      </c>
      <c r="AJ46" s="203">
        <v>0</v>
      </c>
      <c r="AK46" s="203">
        <v>40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26.3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22.46</v>
      </c>
      <c r="L47" s="203">
        <v>17.97</v>
      </c>
      <c r="M47" s="203">
        <v>0</v>
      </c>
      <c r="N47" s="203">
        <v>28.95</v>
      </c>
      <c r="O47" s="203">
        <v>48.62</v>
      </c>
      <c r="P47" s="203">
        <v>66.62</v>
      </c>
      <c r="Q47" s="203">
        <v>0.9</v>
      </c>
      <c r="R47" s="203">
        <v>2.7</v>
      </c>
      <c r="S47" s="203">
        <v>1.79</v>
      </c>
      <c r="T47" s="203">
        <v>0</v>
      </c>
      <c r="U47" s="203">
        <v>235.16</v>
      </c>
      <c r="V47" s="203">
        <v>0</v>
      </c>
      <c r="W47" s="203">
        <v>3.37</v>
      </c>
      <c r="X47" s="203">
        <v>14.47</v>
      </c>
      <c r="Y47" s="203">
        <v>0</v>
      </c>
      <c r="Z47" s="203">
        <v>28.95</v>
      </c>
      <c r="AA47" s="203">
        <v>9.65</v>
      </c>
      <c r="AB47" s="203">
        <v>0</v>
      </c>
      <c r="AC47" s="203">
        <v>7.08</v>
      </c>
      <c r="AD47" s="203">
        <v>0</v>
      </c>
      <c r="AE47" s="203">
        <v>0</v>
      </c>
      <c r="AF47" s="203">
        <v>0</v>
      </c>
      <c r="AG47" s="203">
        <v>-0.24</v>
      </c>
      <c r="AH47" s="203">
        <v>0</v>
      </c>
      <c r="AI47" s="203">
        <v>0</v>
      </c>
      <c r="AJ47" s="203">
        <v>0</v>
      </c>
      <c r="AK47" s="203">
        <v>49.92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26.3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22.46</v>
      </c>
      <c r="L48" s="203">
        <v>17.97</v>
      </c>
      <c r="M48" s="203">
        <v>0</v>
      </c>
      <c r="N48" s="203">
        <v>28.95</v>
      </c>
      <c r="O48" s="203">
        <v>48.62</v>
      </c>
      <c r="P48" s="203">
        <v>66.62</v>
      </c>
      <c r="Q48" s="203">
        <v>0.9</v>
      </c>
      <c r="R48" s="203">
        <v>2.7</v>
      </c>
      <c r="S48" s="203">
        <v>1.79</v>
      </c>
      <c r="T48" s="203">
        <v>0</v>
      </c>
      <c r="U48" s="203">
        <v>235.16</v>
      </c>
      <c r="V48" s="203">
        <v>0</v>
      </c>
      <c r="W48" s="203">
        <v>3.37</v>
      </c>
      <c r="X48" s="203">
        <v>14.47</v>
      </c>
      <c r="Y48" s="203">
        <v>0</v>
      </c>
      <c r="Z48" s="203">
        <v>28.95</v>
      </c>
      <c r="AA48" s="203">
        <v>9.65</v>
      </c>
      <c r="AB48" s="203">
        <v>0</v>
      </c>
      <c r="AC48" s="203">
        <v>7.08</v>
      </c>
      <c r="AD48" s="203">
        <v>0</v>
      </c>
      <c r="AE48" s="203">
        <v>0</v>
      </c>
      <c r="AF48" s="203">
        <v>0</v>
      </c>
      <c r="AG48" s="203">
        <v>-0.24</v>
      </c>
      <c r="AH48" s="203">
        <v>0</v>
      </c>
      <c r="AI48" s="203">
        <v>0</v>
      </c>
      <c r="AJ48" s="203">
        <v>0</v>
      </c>
      <c r="AK48" s="203">
        <v>49.92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26.3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22.46</v>
      </c>
      <c r="L49" s="203">
        <v>17.97</v>
      </c>
      <c r="M49" s="203">
        <v>0</v>
      </c>
      <c r="N49" s="203">
        <v>28.95</v>
      </c>
      <c r="O49" s="203">
        <v>48.62</v>
      </c>
      <c r="P49" s="203">
        <v>66.62</v>
      </c>
      <c r="Q49" s="203">
        <v>0.9</v>
      </c>
      <c r="R49" s="203">
        <v>2.7</v>
      </c>
      <c r="S49" s="203">
        <v>1.79</v>
      </c>
      <c r="T49" s="203">
        <v>0</v>
      </c>
      <c r="U49" s="203">
        <v>235.16</v>
      </c>
      <c r="V49" s="203">
        <v>0</v>
      </c>
      <c r="W49" s="203">
        <v>3.37</v>
      </c>
      <c r="X49" s="203">
        <v>14.47</v>
      </c>
      <c r="Y49" s="203">
        <v>0</v>
      </c>
      <c r="Z49" s="203">
        <v>28.95</v>
      </c>
      <c r="AA49" s="203">
        <v>9.65</v>
      </c>
      <c r="AB49" s="203">
        <v>0</v>
      </c>
      <c r="AC49" s="203">
        <v>7.08</v>
      </c>
      <c r="AD49" s="203">
        <v>0</v>
      </c>
      <c r="AE49" s="203">
        <v>0</v>
      </c>
      <c r="AF49" s="203">
        <v>0</v>
      </c>
      <c r="AG49" s="203">
        <v>-0.24</v>
      </c>
      <c r="AH49" s="203">
        <v>0</v>
      </c>
      <c r="AI49" s="203">
        <v>0</v>
      </c>
      <c r="AJ49" s="203">
        <v>0</v>
      </c>
      <c r="AK49" s="203">
        <v>49.92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26.3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22.46</v>
      </c>
      <c r="L50" s="203">
        <v>17.97</v>
      </c>
      <c r="M50" s="203">
        <v>0</v>
      </c>
      <c r="N50" s="203">
        <v>28.95</v>
      </c>
      <c r="O50" s="203">
        <v>48.62</v>
      </c>
      <c r="P50" s="203">
        <v>66.62</v>
      </c>
      <c r="Q50" s="203">
        <v>0.9</v>
      </c>
      <c r="R50" s="203">
        <v>2.7</v>
      </c>
      <c r="S50" s="203">
        <v>1.79</v>
      </c>
      <c r="T50" s="203">
        <v>0</v>
      </c>
      <c r="U50" s="203">
        <v>235.16</v>
      </c>
      <c r="V50" s="203">
        <v>0</v>
      </c>
      <c r="W50" s="203">
        <v>3.37</v>
      </c>
      <c r="X50" s="203">
        <v>14.47</v>
      </c>
      <c r="Y50" s="203">
        <v>0</v>
      </c>
      <c r="Z50" s="203">
        <v>28.95</v>
      </c>
      <c r="AA50" s="203">
        <v>9.65</v>
      </c>
      <c r="AB50" s="203">
        <v>0</v>
      </c>
      <c r="AC50" s="203">
        <v>7.08</v>
      </c>
      <c r="AD50" s="203">
        <v>0</v>
      </c>
      <c r="AE50" s="203">
        <v>0</v>
      </c>
      <c r="AF50" s="203">
        <v>0</v>
      </c>
      <c r="AG50" s="203">
        <v>-0.24</v>
      </c>
      <c r="AH50" s="203">
        <v>0</v>
      </c>
      <c r="AI50" s="203">
        <v>0</v>
      </c>
      <c r="AJ50" s="203">
        <v>0</v>
      </c>
      <c r="AK50" s="203">
        <v>49.92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26.3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22.47</v>
      </c>
      <c r="L51" s="203">
        <v>17.97</v>
      </c>
      <c r="M51" s="203">
        <v>0</v>
      </c>
      <c r="N51" s="203">
        <v>28.95</v>
      </c>
      <c r="O51" s="203">
        <v>48.62</v>
      </c>
      <c r="P51" s="203">
        <v>66.62</v>
      </c>
      <c r="Q51" s="203">
        <v>0.9</v>
      </c>
      <c r="R51" s="203">
        <v>2.7</v>
      </c>
      <c r="S51" s="203">
        <v>1.79</v>
      </c>
      <c r="T51" s="203">
        <v>0</v>
      </c>
      <c r="U51" s="203">
        <v>235.16</v>
      </c>
      <c r="V51" s="203">
        <v>0</v>
      </c>
      <c r="W51" s="203">
        <v>3.37</v>
      </c>
      <c r="X51" s="203">
        <v>14.47</v>
      </c>
      <c r="Y51" s="203">
        <v>0</v>
      </c>
      <c r="Z51" s="203">
        <v>28.95</v>
      </c>
      <c r="AA51" s="203">
        <v>9.65</v>
      </c>
      <c r="AB51" s="203">
        <v>0</v>
      </c>
      <c r="AC51" s="203">
        <v>7.08</v>
      </c>
      <c r="AD51" s="203">
        <v>0</v>
      </c>
      <c r="AE51" s="203">
        <v>0</v>
      </c>
      <c r="AF51" s="203">
        <v>0</v>
      </c>
      <c r="AG51" s="203">
        <v>-0.24</v>
      </c>
      <c r="AH51" s="203">
        <v>0</v>
      </c>
      <c r="AI51" s="203">
        <v>0</v>
      </c>
      <c r="AJ51" s="203">
        <v>0</v>
      </c>
      <c r="AK51" s="203">
        <v>49.92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26.3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22.47</v>
      </c>
      <c r="L52" s="203">
        <v>17.97</v>
      </c>
      <c r="M52" s="203">
        <v>0</v>
      </c>
      <c r="N52" s="203">
        <v>28.95</v>
      </c>
      <c r="O52" s="203">
        <v>48.62</v>
      </c>
      <c r="P52" s="203">
        <v>66.62</v>
      </c>
      <c r="Q52" s="203">
        <v>0.9</v>
      </c>
      <c r="R52" s="203">
        <v>2.7</v>
      </c>
      <c r="S52" s="203">
        <v>1.79</v>
      </c>
      <c r="T52" s="203">
        <v>0</v>
      </c>
      <c r="U52" s="203">
        <v>235.16</v>
      </c>
      <c r="V52" s="203">
        <v>0</v>
      </c>
      <c r="W52" s="203">
        <v>3.37</v>
      </c>
      <c r="X52" s="203">
        <v>14.47</v>
      </c>
      <c r="Y52" s="203">
        <v>0</v>
      </c>
      <c r="Z52" s="203">
        <v>28.95</v>
      </c>
      <c r="AA52" s="203">
        <v>9.65</v>
      </c>
      <c r="AB52" s="203">
        <v>0</v>
      </c>
      <c r="AC52" s="203">
        <v>7.08</v>
      </c>
      <c r="AD52" s="203">
        <v>0</v>
      </c>
      <c r="AE52" s="203">
        <v>0</v>
      </c>
      <c r="AF52" s="203">
        <v>0</v>
      </c>
      <c r="AG52" s="203">
        <v>-0.24</v>
      </c>
      <c r="AH52" s="203">
        <v>0</v>
      </c>
      <c r="AI52" s="203">
        <v>0</v>
      </c>
      <c r="AJ52" s="203">
        <v>0</v>
      </c>
      <c r="AK52" s="203">
        <v>49.92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26.3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22.47</v>
      </c>
      <c r="L53" s="203">
        <v>17.97</v>
      </c>
      <c r="M53" s="203">
        <v>0</v>
      </c>
      <c r="N53" s="203">
        <v>28.95</v>
      </c>
      <c r="O53" s="203">
        <v>48.62</v>
      </c>
      <c r="P53" s="203">
        <v>66.62</v>
      </c>
      <c r="Q53" s="203">
        <v>0.9</v>
      </c>
      <c r="R53" s="203">
        <v>2.7</v>
      </c>
      <c r="S53" s="203">
        <v>1.79</v>
      </c>
      <c r="T53" s="203">
        <v>0</v>
      </c>
      <c r="U53" s="203">
        <v>235.16</v>
      </c>
      <c r="V53" s="203">
        <v>0</v>
      </c>
      <c r="W53" s="203">
        <v>3.37</v>
      </c>
      <c r="X53" s="203">
        <v>14.47</v>
      </c>
      <c r="Y53" s="203">
        <v>0</v>
      </c>
      <c r="Z53" s="203">
        <v>28.95</v>
      </c>
      <c r="AA53" s="203">
        <v>9.65</v>
      </c>
      <c r="AB53" s="203">
        <v>0</v>
      </c>
      <c r="AC53" s="203">
        <v>7.08</v>
      </c>
      <c r="AD53" s="203">
        <v>0</v>
      </c>
      <c r="AE53" s="203">
        <v>0</v>
      </c>
      <c r="AF53" s="203">
        <v>0</v>
      </c>
      <c r="AG53" s="203">
        <v>-0.24</v>
      </c>
      <c r="AH53" s="203">
        <v>0</v>
      </c>
      <c r="AI53" s="203">
        <v>0</v>
      </c>
      <c r="AJ53" s="203">
        <v>0</v>
      </c>
      <c r="AK53" s="203">
        <v>49.92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26.3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22.46</v>
      </c>
      <c r="L54" s="203">
        <v>17.97</v>
      </c>
      <c r="M54" s="203">
        <v>0</v>
      </c>
      <c r="N54" s="203">
        <v>28.95</v>
      </c>
      <c r="O54" s="203">
        <v>48.62</v>
      </c>
      <c r="P54" s="203">
        <v>66.62</v>
      </c>
      <c r="Q54" s="203">
        <v>0.9</v>
      </c>
      <c r="R54" s="203">
        <v>2.7</v>
      </c>
      <c r="S54" s="203">
        <v>1.79</v>
      </c>
      <c r="T54" s="203">
        <v>0</v>
      </c>
      <c r="U54" s="203">
        <v>235.16</v>
      </c>
      <c r="V54" s="203">
        <v>0</v>
      </c>
      <c r="W54" s="203">
        <v>3.37</v>
      </c>
      <c r="X54" s="203">
        <v>14.47</v>
      </c>
      <c r="Y54" s="203">
        <v>0</v>
      </c>
      <c r="Z54" s="203">
        <v>28.95</v>
      </c>
      <c r="AA54" s="203">
        <v>9.65</v>
      </c>
      <c r="AB54" s="203">
        <v>0</v>
      </c>
      <c r="AC54" s="203">
        <v>7.08</v>
      </c>
      <c r="AD54" s="203">
        <v>0</v>
      </c>
      <c r="AE54" s="203">
        <v>0</v>
      </c>
      <c r="AF54" s="203">
        <v>0</v>
      </c>
      <c r="AG54" s="203">
        <v>-0.24</v>
      </c>
      <c r="AH54" s="203">
        <v>0</v>
      </c>
      <c r="AI54" s="203">
        <v>0</v>
      </c>
      <c r="AJ54" s="203">
        <v>0</v>
      </c>
      <c r="AK54" s="203">
        <v>49.92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26.3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22.47</v>
      </c>
      <c r="L55" s="203">
        <v>17.97</v>
      </c>
      <c r="M55" s="203">
        <v>0</v>
      </c>
      <c r="N55" s="203">
        <v>28.95</v>
      </c>
      <c r="O55" s="203">
        <v>48.62</v>
      </c>
      <c r="P55" s="203">
        <v>66.62</v>
      </c>
      <c r="Q55" s="203">
        <v>0.9</v>
      </c>
      <c r="R55" s="203">
        <v>2.7</v>
      </c>
      <c r="S55" s="203">
        <v>1.79</v>
      </c>
      <c r="T55" s="203">
        <v>0</v>
      </c>
      <c r="U55" s="203">
        <v>235.16</v>
      </c>
      <c r="V55" s="203">
        <v>0</v>
      </c>
      <c r="W55" s="203">
        <v>3.37</v>
      </c>
      <c r="X55" s="203">
        <v>14.47</v>
      </c>
      <c r="Y55" s="203">
        <v>0</v>
      </c>
      <c r="Z55" s="203">
        <v>28.95</v>
      </c>
      <c r="AA55" s="203">
        <v>9.65</v>
      </c>
      <c r="AB55" s="203">
        <v>0</v>
      </c>
      <c r="AC55" s="203">
        <v>7.08</v>
      </c>
      <c r="AD55" s="203">
        <v>0</v>
      </c>
      <c r="AE55" s="203">
        <v>0</v>
      </c>
      <c r="AF55" s="203">
        <v>0</v>
      </c>
      <c r="AG55" s="203">
        <v>-0.24</v>
      </c>
      <c r="AH55" s="203">
        <v>0</v>
      </c>
      <c r="AI55" s="203">
        <v>0</v>
      </c>
      <c r="AJ55" s="203">
        <v>0</v>
      </c>
      <c r="AK55" s="203">
        <v>49.92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26.3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22.47</v>
      </c>
      <c r="L56" s="203">
        <v>17.97</v>
      </c>
      <c r="M56" s="203">
        <v>0</v>
      </c>
      <c r="N56" s="203">
        <v>28.95</v>
      </c>
      <c r="O56" s="203">
        <v>48.62</v>
      </c>
      <c r="P56" s="203">
        <v>66.62</v>
      </c>
      <c r="Q56" s="203">
        <v>0.9</v>
      </c>
      <c r="R56" s="203">
        <v>2.7</v>
      </c>
      <c r="S56" s="203">
        <v>1.79</v>
      </c>
      <c r="T56" s="203">
        <v>0</v>
      </c>
      <c r="U56" s="203">
        <v>235.16</v>
      </c>
      <c r="V56" s="203">
        <v>0</v>
      </c>
      <c r="W56" s="203">
        <v>3.37</v>
      </c>
      <c r="X56" s="203">
        <v>14.47</v>
      </c>
      <c r="Y56" s="203">
        <v>0</v>
      </c>
      <c r="Z56" s="203">
        <v>28.95</v>
      </c>
      <c r="AA56" s="203">
        <v>9.65</v>
      </c>
      <c r="AB56" s="203">
        <v>0</v>
      </c>
      <c r="AC56" s="203">
        <v>7.08</v>
      </c>
      <c r="AD56" s="203">
        <v>0</v>
      </c>
      <c r="AE56" s="203">
        <v>0</v>
      </c>
      <c r="AF56" s="203">
        <v>0</v>
      </c>
      <c r="AG56" s="203">
        <v>-0.24</v>
      </c>
      <c r="AH56" s="203">
        <v>0</v>
      </c>
      <c r="AI56" s="203">
        <v>0</v>
      </c>
      <c r="AJ56" s="203">
        <v>0</v>
      </c>
      <c r="AK56" s="203">
        <v>49.92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26.3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22.46</v>
      </c>
      <c r="L57" s="203">
        <v>17.97</v>
      </c>
      <c r="M57" s="203">
        <v>0</v>
      </c>
      <c r="N57" s="203">
        <v>28.95</v>
      </c>
      <c r="O57" s="203">
        <v>48.62</v>
      </c>
      <c r="P57" s="203">
        <v>66.62</v>
      </c>
      <c r="Q57" s="203">
        <v>0.9</v>
      </c>
      <c r="R57" s="203">
        <v>2.7</v>
      </c>
      <c r="S57" s="203">
        <v>1.79</v>
      </c>
      <c r="T57" s="203">
        <v>0</v>
      </c>
      <c r="U57" s="203">
        <v>235.16</v>
      </c>
      <c r="V57" s="203">
        <v>0</v>
      </c>
      <c r="W57" s="203">
        <v>3.37</v>
      </c>
      <c r="X57" s="203">
        <v>14.47</v>
      </c>
      <c r="Y57" s="203">
        <v>0</v>
      </c>
      <c r="Z57" s="203">
        <v>28.95</v>
      </c>
      <c r="AA57" s="203">
        <v>9.65</v>
      </c>
      <c r="AB57" s="203">
        <v>0</v>
      </c>
      <c r="AC57" s="203">
        <v>7.08</v>
      </c>
      <c r="AD57" s="203">
        <v>0</v>
      </c>
      <c r="AE57" s="203">
        <v>0</v>
      </c>
      <c r="AF57" s="203">
        <v>0</v>
      </c>
      <c r="AG57" s="203">
        <v>-0.24</v>
      </c>
      <c r="AH57" s="203">
        <v>0</v>
      </c>
      <c r="AI57" s="203">
        <v>0</v>
      </c>
      <c r="AJ57" s="203">
        <v>0</v>
      </c>
      <c r="AK57" s="203">
        <v>49.92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26.3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22.46</v>
      </c>
      <c r="L58" s="203">
        <v>17.97</v>
      </c>
      <c r="M58" s="203">
        <v>0</v>
      </c>
      <c r="N58" s="203">
        <v>28.95</v>
      </c>
      <c r="O58" s="203">
        <v>48.62</v>
      </c>
      <c r="P58" s="203">
        <v>66.62</v>
      </c>
      <c r="Q58" s="203">
        <v>0.9</v>
      </c>
      <c r="R58" s="203">
        <v>2.7</v>
      </c>
      <c r="S58" s="203">
        <v>1.79</v>
      </c>
      <c r="T58" s="203">
        <v>0</v>
      </c>
      <c r="U58" s="203">
        <v>235.16</v>
      </c>
      <c r="V58" s="203">
        <v>0</v>
      </c>
      <c r="W58" s="203">
        <v>3.37</v>
      </c>
      <c r="X58" s="203">
        <v>14.47</v>
      </c>
      <c r="Y58" s="203">
        <v>0</v>
      </c>
      <c r="Z58" s="203">
        <v>28.95</v>
      </c>
      <c r="AA58" s="203">
        <v>9.65</v>
      </c>
      <c r="AB58" s="203">
        <v>0</v>
      </c>
      <c r="AC58" s="203">
        <v>7.08</v>
      </c>
      <c r="AD58" s="203">
        <v>0</v>
      </c>
      <c r="AE58" s="203">
        <v>0</v>
      </c>
      <c r="AF58" s="203">
        <v>0</v>
      </c>
      <c r="AG58" s="203">
        <v>-0.24</v>
      </c>
      <c r="AH58" s="203">
        <v>0</v>
      </c>
      <c r="AI58" s="203">
        <v>0</v>
      </c>
      <c r="AJ58" s="203">
        <v>0</v>
      </c>
      <c r="AK58" s="203">
        <v>49.92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26.3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22.46</v>
      </c>
      <c r="L59" s="203">
        <v>17.97</v>
      </c>
      <c r="M59" s="203">
        <v>0</v>
      </c>
      <c r="N59" s="203">
        <v>28.95</v>
      </c>
      <c r="O59" s="203">
        <v>48.62</v>
      </c>
      <c r="P59" s="203">
        <v>66</v>
      </c>
      <c r="Q59" s="203">
        <v>0.9</v>
      </c>
      <c r="R59" s="203">
        <v>2.7</v>
      </c>
      <c r="S59" s="203">
        <v>1.79</v>
      </c>
      <c r="T59" s="203">
        <v>0</v>
      </c>
      <c r="U59" s="203">
        <v>232.73</v>
      </c>
      <c r="V59" s="203">
        <v>0</v>
      </c>
      <c r="W59" s="203">
        <v>3.37</v>
      </c>
      <c r="X59" s="203">
        <v>14.47</v>
      </c>
      <c r="Y59" s="203">
        <v>0</v>
      </c>
      <c r="Z59" s="203">
        <v>28.95</v>
      </c>
      <c r="AA59" s="203">
        <v>9.65</v>
      </c>
      <c r="AB59" s="203">
        <v>0</v>
      </c>
      <c r="AC59" s="203">
        <v>7.08</v>
      </c>
      <c r="AD59" s="203">
        <v>0</v>
      </c>
      <c r="AE59" s="203">
        <v>0</v>
      </c>
      <c r="AF59" s="203">
        <v>0</v>
      </c>
      <c r="AG59" s="203">
        <v>-0.24</v>
      </c>
      <c r="AH59" s="203">
        <v>0</v>
      </c>
      <c r="AI59" s="203">
        <v>0</v>
      </c>
      <c r="AJ59" s="203">
        <v>0</v>
      </c>
      <c r="AK59" s="203">
        <v>49.92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26.3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22.46</v>
      </c>
      <c r="L60" s="203">
        <v>17.97</v>
      </c>
      <c r="M60" s="203">
        <v>0</v>
      </c>
      <c r="N60" s="203">
        <v>28.95</v>
      </c>
      <c r="O60" s="203">
        <v>48.62</v>
      </c>
      <c r="P60" s="203">
        <v>66</v>
      </c>
      <c r="Q60" s="203">
        <v>0.9</v>
      </c>
      <c r="R60" s="203">
        <v>2.7</v>
      </c>
      <c r="S60" s="203">
        <v>1.79</v>
      </c>
      <c r="T60" s="203">
        <v>0</v>
      </c>
      <c r="U60" s="203">
        <v>232.73</v>
      </c>
      <c r="V60" s="203">
        <v>0</v>
      </c>
      <c r="W60" s="203">
        <v>3.37</v>
      </c>
      <c r="X60" s="203">
        <v>14.47</v>
      </c>
      <c r="Y60" s="203">
        <v>0</v>
      </c>
      <c r="Z60" s="203">
        <v>28.95</v>
      </c>
      <c r="AA60" s="203">
        <v>9.65</v>
      </c>
      <c r="AB60" s="203">
        <v>0</v>
      </c>
      <c r="AC60" s="203">
        <v>7.08</v>
      </c>
      <c r="AD60" s="203">
        <v>0</v>
      </c>
      <c r="AE60" s="203">
        <v>0</v>
      </c>
      <c r="AF60" s="203">
        <v>0</v>
      </c>
      <c r="AG60" s="203">
        <v>-0.24</v>
      </c>
      <c r="AH60" s="203">
        <v>0</v>
      </c>
      <c r="AI60" s="203">
        <v>0</v>
      </c>
      <c r="AJ60" s="203">
        <v>0</v>
      </c>
      <c r="AK60" s="203">
        <v>49.92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26.3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22.54</v>
      </c>
      <c r="L61" s="203">
        <v>18.04</v>
      </c>
      <c r="M61" s="203">
        <v>0</v>
      </c>
      <c r="N61" s="203">
        <v>28.95</v>
      </c>
      <c r="O61" s="203">
        <v>48.62</v>
      </c>
      <c r="P61" s="203">
        <v>66</v>
      </c>
      <c r="Q61" s="203">
        <v>0.9</v>
      </c>
      <c r="R61" s="203">
        <v>2.7</v>
      </c>
      <c r="S61" s="203">
        <v>1.79</v>
      </c>
      <c r="T61" s="203">
        <v>0</v>
      </c>
      <c r="U61" s="203">
        <v>232.73</v>
      </c>
      <c r="V61" s="203">
        <v>0</v>
      </c>
      <c r="W61" s="203">
        <v>3.38</v>
      </c>
      <c r="X61" s="203">
        <v>14.52</v>
      </c>
      <c r="Y61" s="203">
        <v>0</v>
      </c>
      <c r="Z61" s="203">
        <v>28.95</v>
      </c>
      <c r="AA61" s="203">
        <v>9.68</v>
      </c>
      <c r="AB61" s="203">
        <v>0</v>
      </c>
      <c r="AC61" s="203">
        <v>7.08</v>
      </c>
      <c r="AD61" s="203">
        <v>0</v>
      </c>
      <c r="AE61" s="203">
        <v>0</v>
      </c>
      <c r="AF61" s="203">
        <v>0</v>
      </c>
      <c r="AG61" s="203">
        <v>-0.24</v>
      </c>
      <c r="AH61" s="203">
        <v>0</v>
      </c>
      <c r="AI61" s="203">
        <v>0</v>
      </c>
      <c r="AJ61" s="203">
        <v>0</v>
      </c>
      <c r="AK61" s="203">
        <v>49.92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26.3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22.54</v>
      </c>
      <c r="L62" s="203">
        <v>18.04</v>
      </c>
      <c r="M62" s="203">
        <v>0</v>
      </c>
      <c r="N62" s="203">
        <v>28.95</v>
      </c>
      <c r="O62" s="203">
        <v>48.62</v>
      </c>
      <c r="P62" s="203">
        <v>66</v>
      </c>
      <c r="Q62" s="203">
        <v>0.9</v>
      </c>
      <c r="R62" s="203">
        <v>2.7</v>
      </c>
      <c r="S62" s="203">
        <v>1.79</v>
      </c>
      <c r="T62" s="203">
        <v>0</v>
      </c>
      <c r="U62" s="203">
        <v>232.73</v>
      </c>
      <c r="V62" s="203">
        <v>0</v>
      </c>
      <c r="W62" s="203">
        <v>3.38</v>
      </c>
      <c r="X62" s="203">
        <v>14.52</v>
      </c>
      <c r="Y62" s="203">
        <v>0</v>
      </c>
      <c r="Z62" s="203">
        <v>28.95</v>
      </c>
      <c r="AA62" s="203">
        <v>9.68</v>
      </c>
      <c r="AB62" s="203">
        <v>0</v>
      </c>
      <c r="AC62" s="203">
        <v>7</v>
      </c>
      <c r="AD62" s="203">
        <v>0</v>
      </c>
      <c r="AE62" s="203">
        <v>0</v>
      </c>
      <c r="AF62" s="203">
        <v>0</v>
      </c>
      <c r="AG62" s="203">
        <v>-0.24</v>
      </c>
      <c r="AH62" s="203">
        <v>0</v>
      </c>
      <c r="AI62" s="203">
        <v>0</v>
      </c>
      <c r="AJ62" s="203">
        <v>0</v>
      </c>
      <c r="AK62" s="203">
        <v>49.92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26.3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22.54</v>
      </c>
      <c r="L63" s="203">
        <v>18.04</v>
      </c>
      <c r="M63" s="203">
        <v>0</v>
      </c>
      <c r="N63" s="203">
        <v>28.95</v>
      </c>
      <c r="O63" s="203">
        <v>48.62</v>
      </c>
      <c r="P63" s="203">
        <v>66</v>
      </c>
      <c r="Q63" s="203">
        <v>0.9</v>
      </c>
      <c r="R63" s="203">
        <v>2.7</v>
      </c>
      <c r="S63" s="203">
        <v>1.79</v>
      </c>
      <c r="T63" s="203">
        <v>0</v>
      </c>
      <c r="U63" s="203">
        <v>232.73</v>
      </c>
      <c r="V63" s="203">
        <v>3.49</v>
      </c>
      <c r="W63" s="203">
        <v>8.5299999999999994</v>
      </c>
      <c r="X63" s="203">
        <v>36.159999999999997</v>
      </c>
      <c r="Y63" s="203">
        <v>0</v>
      </c>
      <c r="Z63" s="203">
        <v>54.45</v>
      </c>
      <c r="AA63" s="203">
        <v>9.69</v>
      </c>
      <c r="AB63" s="203">
        <v>0</v>
      </c>
      <c r="AC63" s="203">
        <v>7</v>
      </c>
      <c r="AD63" s="203">
        <v>0</v>
      </c>
      <c r="AE63" s="203">
        <v>0</v>
      </c>
      <c r="AF63" s="203">
        <v>0</v>
      </c>
      <c r="AG63" s="203">
        <v>-0.24</v>
      </c>
      <c r="AH63" s="203">
        <v>0</v>
      </c>
      <c r="AI63" s="203">
        <v>0</v>
      </c>
      <c r="AJ63" s="203">
        <v>0</v>
      </c>
      <c r="AK63" s="203">
        <v>49.92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26.3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22.54</v>
      </c>
      <c r="L64" s="203">
        <v>18.04</v>
      </c>
      <c r="M64" s="203">
        <v>0</v>
      </c>
      <c r="N64" s="203">
        <v>28.95</v>
      </c>
      <c r="O64" s="203">
        <v>48.62</v>
      </c>
      <c r="P64" s="203">
        <v>66</v>
      </c>
      <c r="Q64" s="203">
        <v>0.9</v>
      </c>
      <c r="R64" s="203">
        <v>2.7</v>
      </c>
      <c r="S64" s="203">
        <v>1.79</v>
      </c>
      <c r="T64" s="203">
        <v>0</v>
      </c>
      <c r="U64" s="203">
        <v>232.73</v>
      </c>
      <c r="V64" s="203">
        <v>3.49</v>
      </c>
      <c r="W64" s="203">
        <v>8.5299999999999994</v>
      </c>
      <c r="X64" s="203">
        <v>36.159999999999997</v>
      </c>
      <c r="Y64" s="203">
        <v>0</v>
      </c>
      <c r="Z64" s="203">
        <v>54.45</v>
      </c>
      <c r="AA64" s="203">
        <v>9.69</v>
      </c>
      <c r="AB64" s="203">
        <v>0</v>
      </c>
      <c r="AC64" s="203">
        <v>7</v>
      </c>
      <c r="AD64" s="203">
        <v>0</v>
      </c>
      <c r="AE64" s="203">
        <v>0</v>
      </c>
      <c r="AF64" s="203">
        <v>0</v>
      </c>
      <c r="AG64" s="203">
        <v>-0.24</v>
      </c>
      <c r="AH64" s="203">
        <v>0</v>
      </c>
      <c r="AI64" s="203">
        <v>0</v>
      </c>
      <c r="AJ64" s="203">
        <v>0</v>
      </c>
      <c r="AK64" s="203">
        <v>49.92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26.3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22.54</v>
      </c>
      <c r="L65" s="203">
        <v>18.04</v>
      </c>
      <c r="M65" s="203">
        <v>0</v>
      </c>
      <c r="N65" s="203">
        <v>28.95</v>
      </c>
      <c r="O65" s="203">
        <v>48.62</v>
      </c>
      <c r="P65" s="203">
        <v>66</v>
      </c>
      <c r="Q65" s="203">
        <v>0.9</v>
      </c>
      <c r="R65" s="203">
        <v>2.7</v>
      </c>
      <c r="S65" s="203">
        <v>1.79</v>
      </c>
      <c r="T65" s="203">
        <v>0</v>
      </c>
      <c r="U65" s="203">
        <v>232.73</v>
      </c>
      <c r="V65" s="203">
        <v>3.49</v>
      </c>
      <c r="W65" s="203">
        <v>8.5299999999999994</v>
      </c>
      <c r="X65" s="203">
        <v>36.159999999999997</v>
      </c>
      <c r="Y65" s="203">
        <v>0</v>
      </c>
      <c r="Z65" s="203">
        <v>54.45</v>
      </c>
      <c r="AA65" s="203">
        <v>9.69</v>
      </c>
      <c r="AB65" s="203">
        <v>0</v>
      </c>
      <c r="AC65" s="203">
        <v>7</v>
      </c>
      <c r="AD65" s="203">
        <v>0</v>
      </c>
      <c r="AE65" s="203">
        <v>0</v>
      </c>
      <c r="AF65" s="203">
        <v>0</v>
      </c>
      <c r="AG65" s="203">
        <v>-0.24</v>
      </c>
      <c r="AH65" s="203">
        <v>0</v>
      </c>
      <c r="AI65" s="203">
        <v>0</v>
      </c>
      <c r="AJ65" s="203">
        <v>0</v>
      </c>
      <c r="AK65" s="203">
        <v>49.92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26.3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22.54</v>
      </c>
      <c r="L66" s="203">
        <v>18.04</v>
      </c>
      <c r="M66" s="203">
        <v>0</v>
      </c>
      <c r="N66" s="203">
        <v>28.95</v>
      </c>
      <c r="O66" s="203">
        <v>48.62</v>
      </c>
      <c r="P66" s="203">
        <v>66</v>
      </c>
      <c r="Q66" s="203">
        <v>0.9</v>
      </c>
      <c r="R66" s="203">
        <v>2.7</v>
      </c>
      <c r="S66" s="203">
        <v>1.79</v>
      </c>
      <c r="T66" s="203">
        <v>0</v>
      </c>
      <c r="U66" s="203">
        <v>232.73</v>
      </c>
      <c r="V66" s="203">
        <v>3.49</v>
      </c>
      <c r="W66" s="203">
        <v>8.5299999999999994</v>
      </c>
      <c r="X66" s="203">
        <v>36.159999999999997</v>
      </c>
      <c r="Y66" s="203">
        <v>0</v>
      </c>
      <c r="Z66" s="203">
        <v>54.45</v>
      </c>
      <c r="AA66" s="203">
        <v>9.69</v>
      </c>
      <c r="AB66" s="203">
        <v>0</v>
      </c>
      <c r="AC66" s="203">
        <v>7</v>
      </c>
      <c r="AD66" s="203">
        <v>0</v>
      </c>
      <c r="AE66" s="203">
        <v>0</v>
      </c>
      <c r="AF66" s="203">
        <v>0</v>
      </c>
      <c r="AG66" s="203">
        <v>-0.24</v>
      </c>
      <c r="AH66" s="203">
        <v>0</v>
      </c>
      <c r="AI66" s="203">
        <v>0</v>
      </c>
      <c r="AJ66" s="203">
        <v>0</v>
      </c>
      <c r="AK66" s="203">
        <v>49.92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26.3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22.54</v>
      </c>
      <c r="L67" s="203">
        <v>18.04</v>
      </c>
      <c r="M67" s="203">
        <v>0</v>
      </c>
      <c r="N67" s="203">
        <v>28.95</v>
      </c>
      <c r="O67" s="203">
        <v>48.62</v>
      </c>
      <c r="P67" s="203">
        <v>66</v>
      </c>
      <c r="Q67" s="203">
        <v>0.9</v>
      </c>
      <c r="R67" s="203">
        <v>2.7</v>
      </c>
      <c r="S67" s="203">
        <v>1.79</v>
      </c>
      <c r="T67" s="203">
        <v>0</v>
      </c>
      <c r="U67" s="203">
        <v>232.73</v>
      </c>
      <c r="V67" s="203">
        <v>3.49</v>
      </c>
      <c r="W67" s="203">
        <v>8.5299999999999994</v>
      </c>
      <c r="X67" s="203">
        <v>36.159999999999997</v>
      </c>
      <c r="Y67" s="203">
        <v>0</v>
      </c>
      <c r="Z67" s="203">
        <v>54.45</v>
      </c>
      <c r="AA67" s="203">
        <v>9.69</v>
      </c>
      <c r="AB67" s="203">
        <v>0</v>
      </c>
      <c r="AC67" s="203">
        <v>7</v>
      </c>
      <c r="AD67" s="203">
        <v>0</v>
      </c>
      <c r="AE67" s="203">
        <v>0</v>
      </c>
      <c r="AF67" s="203">
        <v>0</v>
      </c>
      <c r="AG67" s="203">
        <v>-0.24</v>
      </c>
      <c r="AH67" s="203">
        <v>0</v>
      </c>
      <c r="AI67" s="203">
        <v>0</v>
      </c>
      <c r="AJ67" s="203">
        <v>0</v>
      </c>
      <c r="AK67" s="203">
        <v>49.92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26.3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22.54</v>
      </c>
      <c r="L68" s="203">
        <v>18.04</v>
      </c>
      <c r="M68" s="203">
        <v>0</v>
      </c>
      <c r="N68" s="203">
        <v>28.95</v>
      </c>
      <c r="O68" s="203">
        <v>48.62</v>
      </c>
      <c r="P68" s="203">
        <v>66</v>
      </c>
      <c r="Q68" s="203">
        <v>0.9</v>
      </c>
      <c r="R68" s="203">
        <v>2.7</v>
      </c>
      <c r="S68" s="203">
        <v>1.79</v>
      </c>
      <c r="T68" s="203">
        <v>0</v>
      </c>
      <c r="U68" s="203">
        <v>232.73</v>
      </c>
      <c r="V68" s="203">
        <v>3.49</v>
      </c>
      <c r="W68" s="203">
        <v>8.5299999999999994</v>
      </c>
      <c r="X68" s="203">
        <v>36.159999999999997</v>
      </c>
      <c r="Y68" s="203">
        <v>0</v>
      </c>
      <c r="Z68" s="203">
        <v>54.45</v>
      </c>
      <c r="AA68" s="203">
        <v>9.69</v>
      </c>
      <c r="AB68" s="203">
        <v>0</v>
      </c>
      <c r="AC68" s="203">
        <v>7</v>
      </c>
      <c r="AD68" s="203">
        <v>0</v>
      </c>
      <c r="AE68" s="203">
        <v>0</v>
      </c>
      <c r="AF68" s="203">
        <v>0</v>
      </c>
      <c r="AG68" s="203">
        <v>-0.24</v>
      </c>
      <c r="AH68" s="203">
        <v>0</v>
      </c>
      <c r="AI68" s="203">
        <v>0</v>
      </c>
      <c r="AJ68" s="203">
        <v>0</v>
      </c>
      <c r="AK68" s="203">
        <v>49.92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26.3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22.54</v>
      </c>
      <c r="L69" s="203">
        <v>18.04</v>
      </c>
      <c r="M69" s="203">
        <v>0</v>
      </c>
      <c r="N69" s="203">
        <v>28.95</v>
      </c>
      <c r="O69" s="203">
        <v>48.62</v>
      </c>
      <c r="P69" s="203">
        <v>66</v>
      </c>
      <c r="Q69" s="203">
        <v>0.9</v>
      </c>
      <c r="R69" s="203">
        <v>2.7</v>
      </c>
      <c r="S69" s="203">
        <v>1.79</v>
      </c>
      <c r="T69" s="203">
        <v>0</v>
      </c>
      <c r="U69" s="203">
        <v>232.73</v>
      </c>
      <c r="V69" s="203">
        <v>3.49</v>
      </c>
      <c r="W69" s="203">
        <v>8.5299999999999994</v>
      </c>
      <c r="X69" s="203">
        <v>36.159999999999997</v>
      </c>
      <c r="Y69" s="203">
        <v>0</v>
      </c>
      <c r="Z69" s="203">
        <v>54.45</v>
      </c>
      <c r="AA69" s="203">
        <v>9.69</v>
      </c>
      <c r="AB69" s="203">
        <v>0</v>
      </c>
      <c r="AC69" s="203">
        <v>7</v>
      </c>
      <c r="AD69" s="203">
        <v>0</v>
      </c>
      <c r="AE69" s="203">
        <v>0</v>
      </c>
      <c r="AF69" s="203">
        <v>0</v>
      </c>
      <c r="AG69" s="203">
        <v>-0.24</v>
      </c>
      <c r="AH69" s="203">
        <v>0</v>
      </c>
      <c r="AI69" s="203">
        <v>0</v>
      </c>
      <c r="AJ69" s="203">
        <v>0</v>
      </c>
      <c r="AK69" s="203">
        <v>49.92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26.3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22.08</v>
      </c>
      <c r="L70" s="203">
        <v>18.04</v>
      </c>
      <c r="M70" s="203">
        <v>0</v>
      </c>
      <c r="N70" s="203">
        <v>28.95</v>
      </c>
      <c r="O70" s="203">
        <v>48.62</v>
      </c>
      <c r="P70" s="203">
        <v>66</v>
      </c>
      <c r="Q70" s="203">
        <v>5.35</v>
      </c>
      <c r="R70" s="203">
        <v>10.220000000000001</v>
      </c>
      <c r="S70" s="203">
        <v>6.47</v>
      </c>
      <c r="T70" s="203">
        <v>0</v>
      </c>
      <c r="U70" s="203">
        <v>232.73</v>
      </c>
      <c r="V70" s="203">
        <v>3.49</v>
      </c>
      <c r="W70" s="203">
        <v>8.5299999999999994</v>
      </c>
      <c r="X70" s="203">
        <v>36.159999999999997</v>
      </c>
      <c r="Y70" s="203">
        <v>0</v>
      </c>
      <c r="Z70" s="203">
        <v>54.45</v>
      </c>
      <c r="AA70" s="203">
        <v>10.039999999999999</v>
      </c>
      <c r="AB70" s="203">
        <v>0</v>
      </c>
      <c r="AC70" s="203">
        <v>7</v>
      </c>
      <c r="AD70" s="203">
        <v>0</v>
      </c>
      <c r="AE70" s="203">
        <v>0</v>
      </c>
      <c r="AF70" s="203">
        <v>0</v>
      </c>
      <c r="AG70" s="203">
        <v>-0.24</v>
      </c>
      <c r="AH70" s="203">
        <v>0</v>
      </c>
      <c r="AI70" s="203">
        <v>0</v>
      </c>
      <c r="AJ70" s="203">
        <v>0</v>
      </c>
      <c r="AK70" s="203">
        <v>49.92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26.3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22.08</v>
      </c>
      <c r="L71" s="203">
        <v>18.04</v>
      </c>
      <c r="M71" s="203">
        <v>0</v>
      </c>
      <c r="N71" s="203">
        <v>28.95</v>
      </c>
      <c r="O71" s="203">
        <v>48.62</v>
      </c>
      <c r="P71" s="203">
        <v>66.180000000000007</v>
      </c>
      <c r="Q71" s="203">
        <v>5.35</v>
      </c>
      <c r="R71" s="203">
        <v>10.39</v>
      </c>
      <c r="S71" s="203">
        <v>6.47</v>
      </c>
      <c r="T71" s="203">
        <v>0</v>
      </c>
      <c r="U71" s="203">
        <v>232.73</v>
      </c>
      <c r="V71" s="203">
        <v>3.49</v>
      </c>
      <c r="W71" s="203">
        <v>8.5299999999999994</v>
      </c>
      <c r="X71" s="203">
        <v>36.159999999999997</v>
      </c>
      <c r="Y71" s="203">
        <v>0</v>
      </c>
      <c r="Z71" s="203">
        <v>54.45</v>
      </c>
      <c r="AA71" s="203">
        <v>10.039999999999999</v>
      </c>
      <c r="AB71" s="203">
        <v>0</v>
      </c>
      <c r="AC71" s="203">
        <v>7</v>
      </c>
      <c r="AD71" s="203">
        <v>0</v>
      </c>
      <c r="AE71" s="203">
        <v>0</v>
      </c>
      <c r="AF71" s="203">
        <v>0</v>
      </c>
      <c r="AG71" s="203">
        <v>-0.24</v>
      </c>
      <c r="AH71" s="203">
        <v>0</v>
      </c>
      <c r="AI71" s="203">
        <v>0</v>
      </c>
      <c r="AJ71" s="203">
        <v>0</v>
      </c>
      <c r="AK71" s="203">
        <v>49.92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26.3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22.08</v>
      </c>
      <c r="L72" s="203">
        <v>18.04</v>
      </c>
      <c r="M72" s="203">
        <v>0</v>
      </c>
      <c r="N72" s="203">
        <v>28.95</v>
      </c>
      <c r="O72" s="203">
        <v>48.62</v>
      </c>
      <c r="P72" s="203">
        <v>66.180000000000007</v>
      </c>
      <c r="Q72" s="203">
        <v>5.35</v>
      </c>
      <c r="R72" s="203">
        <v>10.39</v>
      </c>
      <c r="S72" s="203">
        <v>6.47</v>
      </c>
      <c r="T72" s="203">
        <v>0</v>
      </c>
      <c r="U72" s="203">
        <v>232.73</v>
      </c>
      <c r="V72" s="203">
        <v>3.49</v>
      </c>
      <c r="W72" s="203">
        <v>8.5299999999999994</v>
      </c>
      <c r="X72" s="203">
        <v>36.159999999999997</v>
      </c>
      <c r="Y72" s="203">
        <v>0</v>
      </c>
      <c r="Z72" s="203">
        <v>54.45</v>
      </c>
      <c r="AA72" s="203">
        <v>10.039999999999999</v>
      </c>
      <c r="AB72" s="203">
        <v>0</v>
      </c>
      <c r="AC72" s="203">
        <v>7</v>
      </c>
      <c r="AD72" s="203">
        <v>0</v>
      </c>
      <c r="AE72" s="203">
        <v>0</v>
      </c>
      <c r="AF72" s="203">
        <v>0</v>
      </c>
      <c r="AG72" s="203">
        <v>-0.24</v>
      </c>
      <c r="AH72" s="203">
        <v>0</v>
      </c>
      <c r="AI72" s="203">
        <v>0</v>
      </c>
      <c r="AJ72" s="203">
        <v>0</v>
      </c>
      <c r="AK72" s="203">
        <v>49.92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22.01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49.98</v>
      </c>
      <c r="L73" s="203">
        <v>62.97</v>
      </c>
      <c r="M73" s="203">
        <v>0</v>
      </c>
      <c r="N73" s="203">
        <v>28.95</v>
      </c>
      <c r="O73" s="203">
        <v>48.62</v>
      </c>
      <c r="P73" s="203">
        <v>66.180000000000007</v>
      </c>
      <c r="Q73" s="203">
        <v>5.35</v>
      </c>
      <c r="R73" s="203">
        <v>10.39</v>
      </c>
      <c r="S73" s="203">
        <v>6.47</v>
      </c>
      <c r="T73" s="203">
        <v>0</v>
      </c>
      <c r="U73" s="203">
        <v>232.73</v>
      </c>
      <c r="V73" s="203">
        <v>3.49</v>
      </c>
      <c r="W73" s="203">
        <v>8.5299999999999994</v>
      </c>
      <c r="X73" s="203">
        <v>36.159999999999997</v>
      </c>
      <c r="Y73" s="203">
        <v>0</v>
      </c>
      <c r="Z73" s="203">
        <v>54.45</v>
      </c>
      <c r="AA73" s="203">
        <v>19.61</v>
      </c>
      <c r="AB73" s="203">
        <v>0</v>
      </c>
      <c r="AC73" s="203">
        <v>7</v>
      </c>
      <c r="AD73" s="203">
        <v>0</v>
      </c>
      <c r="AE73" s="203">
        <v>0</v>
      </c>
      <c r="AF73" s="203">
        <v>0</v>
      </c>
      <c r="AG73" s="203">
        <v>-0.24</v>
      </c>
      <c r="AH73" s="203">
        <v>0</v>
      </c>
      <c r="AI73" s="203">
        <v>0</v>
      </c>
      <c r="AJ73" s="203">
        <v>0</v>
      </c>
      <c r="AK73" s="203">
        <v>49.92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13.93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49.98</v>
      </c>
      <c r="L74" s="203">
        <v>62.97</v>
      </c>
      <c r="M74" s="203">
        <v>0</v>
      </c>
      <c r="N74" s="203">
        <v>28.95</v>
      </c>
      <c r="O74" s="203">
        <v>48.62</v>
      </c>
      <c r="P74" s="203">
        <v>66.180000000000007</v>
      </c>
      <c r="Q74" s="203">
        <v>5.35</v>
      </c>
      <c r="R74" s="203">
        <v>10.39</v>
      </c>
      <c r="S74" s="203">
        <v>6.47</v>
      </c>
      <c r="T74" s="203">
        <v>0</v>
      </c>
      <c r="U74" s="203">
        <v>232.73</v>
      </c>
      <c r="V74" s="203">
        <v>3.49</v>
      </c>
      <c r="W74" s="203">
        <v>8.5299999999999994</v>
      </c>
      <c r="X74" s="203">
        <v>36.159999999999997</v>
      </c>
      <c r="Y74" s="203">
        <v>0</v>
      </c>
      <c r="Z74" s="203">
        <v>54.45</v>
      </c>
      <c r="AA74" s="203">
        <v>19.61</v>
      </c>
      <c r="AB74" s="203">
        <v>0</v>
      </c>
      <c r="AC74" s="203">
        <v>7</v>
      </c>
      <c r="AD74" s="203">
        <v>0</v>
      </c>
      <c r="AE74" s="203">
        <v>0</v>
      </c>
      <c r="AF74" s="203">
        <v>0</v>
      </c>
      <c r="AG74" s="203">
        <v>-0.24</v>
      </c>
      <c r="AH74" s="203">
        <v>0</v>
      </c>
      <c r="AI74" s="203">
        <v>0</v>
      </c>
      <c r="AJ74" s="203">
        <v>0</v>
      </c>
      <c r="AK74" s="203">
        <v>49.92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8.1999999999999993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49.98</v>
      </c>
      <c r="L75" s="203">
        <v>62.97</v>
      </c>
      <c r="M75" s="203">
        <v>0</v>
      </c>
      <c r="N75" s="203">
        <v>28.95</v>
      </c>
      <c r="O75" s="203">
        <v>48.62</v>
      </c>
      <c r="P75" s="203">
        <v>66.180000000000007</v>
      </c>
      <c r="Q75" s="203">
        <v>5.35</v>
      </c>
      <c r="R75" s="203">
        <v>10.39</v>
      </c>
      <c r="S75" s="203">
        <v>6.47</v>
      </c>
      <c r="T75" s="203">
        <v>0</v>
      </c>
      <c r="U75" s="203">
        <v>232.73</v>
      </c>
      <c r="V75" s="203">
        <v>3.49</v>
      </c>
      <c r="W75" s="203">
        <v>7.74</v>
      </c>
      <c r="X75" s="203">
        <v>36.159999999999997</v>
      </c>
      <c r="Y75" s="203">
        <v>0</v>
      </c>
      <c r="Z75" s="203">
        <v>54.45</v>
      </c>
      <c r="AA75" s="203">
        <v>19.61</v>
      </c>
      <c r="AB75" s="203">
        <v>0</v>
      </c>
      <c r="AC75" s="203">
        <v>19.09</v>
      </c>
      <c r="AD75" s="203">
        <v>0</v>
      </c>
      <c r="AE75" s="203">
        <v>0</v>
      </c>
      <c r="AF75" s="203">
        <v>0</v>
      </c>
      <c r="AG75" s="203">
        <v>-0.24</v>
      </c>
      <c r="AH75" s="203">
        <v>0</v>
      </c>
      <c r="AI75" s="203">
        <v>0</v>
      </c>
      <c r="AJ75" s="203">
        <v>0</v>
      </c>
      <c r="AK75" s="203">
        <v>49.92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49.98</v>
      </c>
      <c r="L76" s="203">
        <v>62.97</v>
      </c>
      <c r="M76" s="203">
        <v>0</v>
      </c>
      <c r="N76" s="203">
        <v>28.95</v>
      </c>
      <c r="O76" s="203">
        <v>48.62</v>
      </c>
      <c r="P76" s="203">
        <v>66.180000000000007</v>
      </c>
      <c r="Q76" s="203">
        <v>5.35</v>
      </c>
      <c r="R76" s="203">
        <v>10.39</v>
      </c>
      <c r="S76" s="203">
        <v>6.47</v>
      </c>
      <c r="T76" s="203">
        <v>0</v>
      </c>
      <c r="U76" s="203">
        <v>232.73</v>
      </c>
      <c r="V76" s="203">
        <v>3.49</v>
      </c>
      <c r="W76" s="203">
        <v>7.44</v>
      </c>
      <c r="X76" s="203">
        <v>36.159999999999997</v>
      </c>
      <c r="Y76" s="203">
        <v>0</v>
      </c>
      <c r="Z76" s="203">
        <v>54.45</v>
      </c>
      <c r="AA76" s="203">
        <v>19.61</v>
      </c>
      <c r="AB76" s="203">
        <v>0</v>
      </c>
      <c r="AC76" s="203">
        <v>19.649999999999999</v>
      </c>
      <c r="AD76" s="203">
        <v>0</v>
      </c>
      <c r="AE76" s="203">
        <v>0</v>
      </c>
      <c r="AF76" s="203">
        <v>0</v>
      </c>
      <c r="AG76" s="203">
        <v>-0.24</v>
      </c>
      <c r="AH76" s="203">
        <v>0</v>
      </c>
      <c r="AI76" s="203">
        <v>0</v>
      </c>
      <c r="AJ76" s="203">
        <v>0</v>
      </c>
      <c r="AK76" s="203">
        <v>49.92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49.98</v>
      </c>
      <c r="L77" s="203">
        <v>62.97</v>
      </c>
      <c r="M77" s="203">
        <v>0</v>
      </c>
      <c r="N77" s="203">
        <v>28.95</v>
      </c>
      <c r="O77" s="203">
        <v>48.62</v>
      </c>
      <c r="P77" s="203">
        <v>66.180000000000007</v>
      </c>
      <c r="Q77" s="203">
        <v>5.35</v>
      </c>
      <c r="R77" s="203">
        <v>10.39</v>
      </c>
      <c r="S77" s="203">
        <v>6.47</v>
      </c>
      <c r="T77" s="203">
        <v>0</v>
      </c>
      <c r="U77" s="203">
        <v>232.73</v>
      </c>
      <c r="V77" s="203">
        <v>3.49</v>
      </c>
      <c r="W77" s="203">
        <v>7.44</v>
      </c>
      <c r="X77" s="203">
        <v>36.159999999999997</v>
      </c>
      <c r="Y77" s="203">
        <v>0</v>
      </c>
      <c r="Z77" s="203">
        <v>54.45</v>
      </c>
      <c r="AA77" s="203">
        <v>19.61</v>
      </c>
      <c r="AB77" s="203">
        <v>0</v>
      </c>
      <c r="AC77" s="203">
        <v>19.649999999999999</v>
      </c>
      <c r="AD77" s="203">
        <v>0</v>
      </c>
      <c r="AE77" s="203">
        <v>0</v>
      </c>
      <c r="AF77" s="203">
        <v>0</v>
      </c>
      <c r="AG77" s="203">
        <v>-0.24</v>
      </c>
      <c r="AH77" s="203">
        <v>0</v>
      </c>
      <c r="AI77" s="203">
        <v>0</v>
      </c>
      <c r="AJ77" s="203">
        <v>0</v>
      </c>
      <c r="AK77" s="203">
        <v>49.92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49.98</v>
      </c>
      <c r="L78" s="203">
        <v>62.97</v>
      </c>
      <c r="M78" s="203">
        <v>0</v>
      </c>
      <c r="N78" s="203">
        <v>28.95</v>
      </c>
      <c r="O78" s="203">
        <v>48.62</v>
      </c>
      <c r="P78" s="203">
        <v>66.180000000000007</v>
      </c>
      <c r="Q78" s="203">
        <v>5.35</v>
      </c>
      <c r="R78" s="203">
        <v>10.39</v>
      </c>
      <c r="S78" s="203">
        <v>6.47</v>
      </c>
      <c r="T78" s="203">
        <v>0</v>
      </c>
      <c r="U78" s="203">
        <v>232.73</v>
      </c>
      <c r="V78" s="203">
        <v>3.49</v>
      </c>
      <c r="W78" s="203">
        <v>7.44</v>
      </c>
      <c r="X78" s="203">
        <v>36.159999999999997</v>
      </c>
      <c r="Y78" s="203">
        <v>0</v>
      </c>
      <c r="Z78" s="203">
        <v>54.45</v>
      </c>
      <c r="AA78" s="203">
        <v>19.61</v>
      </c>
      <c r="AB78" s="203">
        <v>0</v>
      </c>
      <c r="AC78" s="203">
        <v>19.649999999999999</v>
      </c>
      <c r="AD78" s="203">
        <v>0</v>
      </c>
      <c r="AE78" s="203">
        <v>0</v>
      </c>
      <c r="AF78" s="203">
        <v>0</v>
      </c>
      <c r="AG78" s="203">
        <v>-0.24</v>
      </c>
      <c r="AH78" s="203">
        <v>0</v>
      </c>
      <c r="AI78" s="203">
        <v>0</v>
      </c>
      <c r="AJ78" s="203">
        <v>0</v>
      </c>
      <c r="AK78" s="203">
        <v>49.92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49.98</v>
      </c>
      <c r="L79" s="203">
        <v>62.97</v>
      </c>
      <c r="M79" s="203">
        <v>0</v>
      </c>
      <c r="N79" s="203">
        <v>28.95</v>
      </c>
      <c r="O79" s="203">
        <v>48.62</v>
      </c>
      <c r="P79" s="203">
        <v>66.180000000000007</v>
      </c>
      <c r="Q79" s="203">
        <v>5.35</v>
      </c>
      <c r="R79" s="203">
        <v>10.39</v>
      </c>
      <c r="S79" s="203">
        <v>6.47</v>
      </c>
      <c r="T79" s="203">
        <v>0</v>
      </c>
      <c r="U79" s="203">
        <v>232.73</v>
      </c>
      <c r="V79" s="203">
        <v>3.49</v>
      </c>
      <c r="W79" s="203">
        <v>7.44</v>
      </c>
      <c r="X79" s="203">
        <v>36.159999999999997</v>
      </c>
      <c r="Y79" s="203">
        <v>0</v>
      </c>
      <c r="Z79" s="203">
        <v>54.45</v>
      </c>
      <c r="AA79" s="203">
        <v>19.61</v>
      </c>
      <c r="AB79" s="203">
        <v>0</v>
      </c>
      <c r="AC79" s="203">
        <v>19.649999999999999</v>
      </c>
      <c r="AD79" s="203">
        <v>0</v>
      </c>
      <c r="AE79" s="203">
        <v>0</v>
      </c>
      <c r="AF79" s="203">
        <v>0</v>
      </c>
      <c r="AG79" s="203">
        <v>-0.24</v>
      </c>
      <c r="AH79" s="203">
        <v>0</v>
      </c>
      <c r="AI79" s="203">
        <v>0</v>
      </c>
      <c r="AJ79" s="203">
        <v>0</v>
      </c>
      <c r="AK79" s="203">
        <v>49.92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49.98</v>
      </c>
      <c r="L80" s="203">
        <v>62.97</v>
      </c>
      <c r="M80" s="203">
        <v>0</v>
      </c>
      <c r="N80" s="203">
        <v>28.95</v>
      </c>
      <c r="O80" s="203">
        <v>48.62</v>
      </c>
      <c r="P80" s="203">
        <v>66.180000000000007</v>
      </c>
      <c r="Q80" s="203">
        <v>5.35</v>
      </c>
      <c r="R80" s="203">
        <v>10.39</v>
      </c>
      <c r="S80" s="203">
        <v>6.47</v>
      </c>
      <c r="T80" s="203">
        <v>0</v>
      </c>
      <c r="U80" s="203">
        <v>232.73</v>
      </c>
      <c r="V80" s="203">
        <v>3.49</v>
      </c>
      <c r="W80" s="203">
        <v>7.44</v>
      </c>
      <c r="X80" s="203">
        <v>36.159999999999997</v>
      </c>
      <c r="Y80" s="203">
        <v>0</v>
      </c>
      <c r="Z80" s="203">
        <v>54.45</v>
      </c>
      <c r="AA80" s="203">
        <v>19.61</v>
      </c>
      <c r="AB80" s="203">
        <v>0</v>
      </c>
      <c r="AC80" s="203">
        <v>19.649999999999999</v>
      </c>
      <c r="AD80" s="203">
        <v>0</v>
      </c>
      <c r="AE80" s="203">
        <v>0</v>
      </c>
      <c r="AF80" s="203">
        <v>0</v>
      </c>
      <c r="AG80" s="203">
        <v>-0.24</v>
      </c>
      <c r="AH80" s="203">
        <v>0</v>
      </c>
      <c r="AI80" s="203">
        <v>0</v>
      </c>
      <c r="AJ80" s="203">
        <v>0</v>
      </c>
      <c r="AK80" s="203">
        <v>49.92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49.98</v>
      </c>
      <c r="L81" s="203">
        <v>62.97</v>
      </c>
      <c r="M81" s="203">
        <v>0</v>
      </c>
      <c r="N81" s="203">
        <v>28.95</v>
      </c>
      <c r="O81" s="203">
        <v>48.62</v>
      </c>
      <c r="P81" s="203">
        <v>66.180000000000007</v>
      </c>
      <c r="Q81" s="203">
        <v>5.35</v>
      </c>
      <c r="R81" s="203">
        <v>10.39</v>
      </c>
      <c r="S81" s="203">
        <v>6.47</v>
      </c>
      <c r="T81" s="203">
        <v>0</v>
      </c>
      <c r="U81" s="203">
        <v>232.73</v>
      </c>
      <c r="V81" s="203">
        <v>3.49</v>
      </c>
      <c r="W81" s="203">
        <v>7.74</v>
      </c>
      <c r="X81" s="203">
        <v>36.159999999999997</v>
      </c>
      <c r="Y81" s="203">
        <v>0</v>
      </c>
      <c r="Z81" s="203">
        <v>54.45</v>
      </c>
      <c r="AA81" s="203">
        <v>19.61</v>
      </c>
      <c r="AB81" s="203">
        <v>0</v>
      </c>
      <c r="AC81" s="203">
        <v>19.649999999999999</v>
      </c>
      <c r="AD81" s="203">
        <v>0</v>
      </c>
      <c r="AE81" s="203">
        <v>0</v>
      </c>
      <c r="AF81" s="203">
        <v>0</v>
      </c>
      <c r="AG81" s="203">
        <v>-0.24</v>
      </c>
      <c r="AH81" s="203">
        <v>0</v>
      </c>
      <c r="AI81" s="203">
        <v>0</v>
      </c>
      <c r="AJ81" s="203">
        <v>0</v>
      </c>
      <c r="AK81" s="203">
        <v>48.67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49.98</v>
      </c>
      <c r="L82" s="203">
        <v>62.97</v>
      </c>
      <c r="M82" s="203">
        <v>0</v>
      </c>
      <c r="N82" s="203">
        <v>28.95</v>
      </c>
      <c r="O82" s="203">
        <v>48.62</v>
      </c>
      <c r="P82" s="203">
        <v>66.180000000000007</v>
      </c>
      <c r="Q82" s="203">
        <v>5.35</v>
      </c>
      <c r="R82" s="203">
        <v>10.39</v>
      </c>
      <c r="S82" s="203">
        <v>6.47</v>
      </c>
      <c r="T82" s="203">
        <v>0</v>
      </c>
      <c r="U82" s="203">
        <v>232.73</v>
      </c>
      <c r="V82" s="203">
        <v>3.49</v>
      </c>
      <c r="W82" s="203">
        <v>7.74</v>
      </c>
      <c r="X82" s="203">
        <v>36.159999999999997</v>
      </c>
      <c r="Y82" s="203">
        <v>0</v>
      </c>
      <c r="Z82" s="203">
        <v>54.45</v>
      </c>
      <c r="AA82" s="203">
        <v>19.61</v>
      </c>
      <c r="AB82" s="203">
        <v>0</v>
      </c>
      <c r="AC82" s="203">
        <v>7.08</v>
      </c>
      <c r="AD82" s="203">
        <v>0</v>
      </c>
      <c r="AE82" s="203">
        <v>0</v>
      </c>
      <c r="AF82" s="203">
        <v>0</v>
      </c>
      <c r="AG82" s="203">
        <v>-0.24</v>
      </c>
      <c r="AH82" s="203">
        <v>0</v>
      </c>
      <c r="AI82" s="203">
        <v>0</v>
      </c>
      <c r="AJ82" s="203">
        <v>0</v>
      </c>
      <c r="AK82" s="203">
        <v>48.67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49.98</v>
      </c>
      <c r="L83" s="203">
        <v>62.97</v>
      </c>
      <c r="M83" s="203">
        <v>0</v>
      </c>
      <c r="N83" s="203">
        <v>28.95</v>
      </c>
      <c r="O83" s="203">
        <v>48.62</v>
      </c>
      <c r="P83" s="203">
        <v>66.180000000000007</v>
      </c>
      <c r="Q83" s="203">
        <v>5.35</v>
      </c>
      <c r="R83" s="203">
        <v>10.39</v>
      </c>
      <c r="S83" s="203">
        <v>6.47</v>
      </c>
      <c r="T83" s="203">
        <v>0</v>
      </c>
      <c r="U83" s="203">
        <v>232.73</v>
      </c>
      <c r="V83" s="203">
        <v>3.49</v>
      </c>
      <c r="W83" s="203">
        <v>7.74</v>
      </c>
      <c r="X83" s="203">
        <v>36.159999999999997</v>
      </c>
      <c r="Y83" s="203">
        <v>0</v>
      </c>
      <c r="Z83" s="203">
        <v>54.45</v>
      </c>
      <c r="AA83" s="203">
        <v>10.039999999999999</v>
      </c>
      <c r="AB83" s="203">
        <v>0</v>
      </c>
      <c r="AC83" s="203">
        <v>7.08</v>
      </c>
      <c r="AD83" s="203">
        <v>0</v>
      </c>
      <c r="AE83" s="203">
        <v>0</v>
      </c>
      <c r="AF83" s="203">
        <v>0</v>
      </c>
      <c r="AG83" s="203">
        <v>-0.24</v>
      </c>
      <c r="AH83" s="203">
        <v>0</v>
      </c>
      <c r="AI83" s="203">
        <v>0</v>
      </c>
      <c r="AJ83" s="203">
        <v>0</v>
      </c>
      <c r="AK83" s="203">
        <v>48.67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49.98</v>
      </c>
      <c r="L84" s="203">
        <v>62.97</v>
      </c>
      <c r="M84" s="203">
        <v>0</v>
      </c>
      <c r="N84" s="203">
        <v>28.95</v>
      </c>
      <c r="O84" s="203">
        <v>48.62</v>
      </c>
      <c r="P84" s="203">
        <v>66.180000000000007</v>
      </c>
      <c r="Q84" s="203">
        <v>5.35</v>
      </c>
      <c r="R84" s="203">
        <v>10.39</v>
      </c>
      <c r="S84" s="203">
        <v>6.47</v>
      </c>
      <c r="T84" s="203">
        <v>0</v>
      </c>
      <c r="U84" s="203">
        <v>232.73</v>
      </c>
      <c r="V84" s="203">
        <v>3.49</v>
      </c>
      <c r="W84" s="203">
        <v>7.74</v>
      </c>
      <c r="X84" s="203">
        <v>36.159999999999997</v>
      </c>
      <c r="Y84" s="203">
        <v>0</v>
      </c>
      <c r="Z84" s="203">
        <v>54.45</v>
      </c>
      <c r="AA84" s="203">
        <v>10.039999999999999</v>
      </c>
      <c r="AB84" s="203">
        <v>0</v>
      </c>
      <c r="AC84" s="203">
        <v>7.08</v>
      </c>
      <c r="AD84" s="203">
        <v>0</v>
      </c>
      <c r="AE84" s="203">
        <v>0</v>
      </c>
      <c r="AF84" s="203">
        <v>0</v>
      </c>
      <c r="AG84" s="203">
        <v>-0.24</v>
      </c>
      <c r="AH84" s="203">
        <v>0</v>
      </c>
      <c r="AI84" s="203">
        <v>0</v>
      </c>
      <c r="AJ84" s="203">
        <v>0</v>
      </c>
      <c r="AK84" s="203">
        <v>48.67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49.98</v>
      </c>
      <c r="L85" s="203">
        <v>62.97</v>
      </c>
      <c r="M85" s="203">
        <v>0</v>
      </c>
      <c r="N85" s="203">
        <v>28.95</v>
      </c>
      <c r="O85" s="203">
        <v>48.62</v>
      </c>
      <c r="P85" s="203">
        <v>66.63</v>
      </c>
      <c r="Q85" s="203">
        <v>5.35</v>
      </c>
      <c r="R85" s="203">
        <v>10.39</v>
      </c>
      <c r="S85" s="203">
        <v>6.47</v>
      </c>
      <c r="T85" s="203">
        <v>0</v>
      </c>
      <c r="U85" s="203">
        <v>232.73</v>
      </c>
      <c r="V85" s="203">
        <v>3.49</v>
      </c>
      <c r="W85" s="203">
        <v>7.74</v>
      </c>
      <c r="X85" s="203">
        <v>36.159999999999997</v>
      </c>
      <c r="Y85" s="203">
        <v>0</v>
      </c>
      <c r="Z85" s="203">
        <v>54.45</v>
      </c>
      <c r="AA85" s="203">
        <v>9.74</v>
      </c>
      <c r="AB85" s="203">
        <v>0</v>
      </c>
      <c r="AC85" s="203">
        <v>7.08</v>
      </c>
      <c r="AD85" s="203">
        <v>0</v>
      </c>
      <c r="AE85" s="203">
        <v>0</v>
      </c>
      <c r="AF85" s="203">
        <v>0</v>
      </c>
      <c r="AG85" s="203">
        <v>-0.24</v>
      </c>
      <c r="AH85" s="203">
        <v>0</v>
      </c>
      <c r="AI85" s="203">
        <v>0</v>
      </c>
      <c r="AJ85" s="203">
        <v>0</v>
      </c>
      <c r="AK85" s="203">
        <v>48.36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49.98</v>
      </c>
      <c r="L86" s="203">
        <v>62.97</v>
      </c>
      <c r="M86" s="203">
        <v>0</v>
      </c>
      <c r="N86" s="203">
        <v>28.95</v>
      </c>
      <c r="O86" s="203">
        <v>48.62</v>
      </c>
      <c r="P86" s="203">
        <v>66.63</v>
      </c>
      <c r="Q86" s="203">
        <v>5.35</v>
      </c>
      <c r="R86" s="203">
        <v>10.39</v>
      </c>
      <c r="S86" s="203">
        <v>6.47</v>
      </c>
      <c r="T86" s="203">
        <v>0</v>
      </c>
      <c r="U86" s="203">
        <v>232.73</v>
      </c>
      <c r="V86" s="203">
        <v>3.49</v>
      </c>
      <c r="W86" s="203">
        <v>7.74</v>
      </c>
      <c r="X86" s="203">
        <v>36.159999999999997</v>
      </c>
      <c r="Y86" s="203">
        <v>0</v>
      </c>
      <c r="Z86" s="203">
        <v>54.45</v>
      </c>
      <c r="AA86" s="203">
        <v>9.74</v>
      </c>
      <c r="AB86" s="203">
        <v>0</v>
      </c>
      <c r="AC86" s="203">
        <v>7.43</v>
      </c>
      <c r="AD86" s="203">
        <v>0</v>
      </c>
      <c r="AE86" s="203">
        <v>0</v>
      </c>
      <c r="AF86" s="203">
        <v>0</v>
      </c>
      <c r="AG86" s="203">
        <v>-0.24</v>
      </c>
      <c r="AH86" s="203">
        <v>0</v>
      </c>
      <c r="AI86" s="203">
        <v>0</v>
      </c>
      <c r="AJ86" s="203">
        <v>0</v>
      </c>
      <c r="AK86" s="203">
        <v>48.67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49.98</v>
      </c>
      <c r="L87" s="203">
        <v>18.34</v>
      </c>
      <c r="M87" s="203">
        <v>0</v>
      </c>
      <c r="N87" s="203">
        <v>28.95</v>
      </c>
      <c r="O87" s="203">
        <v>48.62</v>
      </c>
      <c r="P87" s="203">
        <v>66.63</v>
      </c>
      <c r="Q87" s="203">
        <v>5.35</v>
      </c>
      <c r="R87" s="203">
        <v>10.39</v>
      </c>
      <c r="S87" s="203">
        <v>6.47</v>
      </c>
      <c r="T87" s="203">
        <v>0</v>
      </c>
      <c r="U87" s="203">
        <v>232.73</v>
      </c>
      <c r="V87" s="203">
        <v>3.49</v>
      </c>
      <c r="W87" s="203">
        <v>7.74</v>
      </c>
      <c r="X87" s="203">
        <v>36.159999999999997</v>
      </c>
      <c r="Y87" s="203">
        <v>0</v>
      </c>
      <c r="Z87" s="203">
        <v>54.45</v>
      </c>
      <c r="AA87" s="203">
        <v>19.61</v>
      </c>
      <c r="AB87" s="203">
        <v>0</v>
      </c>
      <c r="AC87" s="203">
        <v>18.690000000000001</v>
      </c>
      <c r="AD87" s="203">
        <v>0</v>
      </c>
      <c r="AE87" s="203">
        <v>0</v>
      </c>
      <c r="AF87" s="203">
        <v>0</v>
      </c>
      <c r="AG87" s="203">
        <v>-0.24</v>
      </c>
      <c r="AH87" s="203">
        <v>0</v>
      </c>
      <c r="AI87" s="203">
        <v>0</v>
      </c>
      <c r="AJ87" s="203">
        <v>0</v>
      </c>
      <c r="AK87" s="203">
        <v>49.46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49.98</v>
      </c>
      <c r="L88" s="203">
        <v>18.34</v>
      </c>
      <c r="M88" s="203">
        <v>0</v>
      </c>
      <c r="N88" s="203">
        <v>28.95</v>
      </c>
      <c r="O88" s="203">
        <v>48.62</v>
      </c>
      <c r="P88" s="203">
        <v>66.63</v>
      </c>
      <c r="Q88" s="203">
        <v>5.35</v>
      </c>
      <c r="R88" s="203">
        <v>10.39</v>
      </c>
      <c r="S88" s="203">
        <v>6.47</v>
      </c>
      <c r="T88" s="203">
        <v>0</v>
      </c>
      <c r="U88" s="203">
        <v>232.73</v>
      </c>
      <c r="V88" s="203">
        <v>3.49</v>
      </c>
      <c r="W88" s="203">
        <v>7.74</v>
      </c>
      <c r="X88" s="203">
        <v>36.159999999999997</v>
      </c>
      <c r="Y88" s="203">
        <v>0</v>
      </c>
      <c r="Z88" s="203">
        <v>54.45</v>
      </c>
      <c r="AA88" s="203">
        <v>19.61</v>
      </c>
      <c r="AB88" s="203">
        <v>0</v>
      </c>
      <c r="AC88" s="203">
        <v>18.690000000000001</v>
      </c>
      <c r="AD88" s="203">
        <v>0</v>
      </c>
      <c r="AE88" s="203">
        <v>0</v>
      </c>
      <c r="AF88" s="203">
        <v>0</v>
      </c>
      <c r="AG88" s="203">
        <v>-0.24</v>
      </c>
      <c r="AH88" s="203">
        <v>0</v>
      </c>
      <c r="AI88" s="203">
        <v>0</v>
      </c>
      <c r="AJ88" s="203">
        <v>0</v>
      </c>
      <c r="AK88" s="203">
        <v>49.46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49.98</v>
      </c>
      <c r="L89" s="203">
        <v>18.34</v>
      </c>
      <c r="M89" s="203">
        <v>0</v>
      </c>
      <c r="N89" s="203">
        <v>28.95</v>
      </c>
      <c r="O89" s="203">
        <v>48.62</v>
      </c>
      <c r="P89" s="203">
        <v>66.63</v>
      </c>
      <c r="Q89" s="203">
        <v>5.35</v>
      </c>
      <c r="R89" s="203">
        <v>10.39</v>
      </c>
      <c r="S89" s="203">
        <v>6.47</v>
      </c>
      <c r="T89" s="203">
        <v>0</v>
      </c>
      <c r="U89" s="203">
        <v>232.73</v>
      </c>
      <c r="V89" s="203">
        <v>3.49</v>
      </c>
      <c r="W89" s="203">
        <v>7.74</v>
      </c>
      <c r="X89" s="203">
        <v>36.159999999999997</v>
      </c>
      <c r="Y89" s="203">
        <v>0</v>
      </c>
      <c r="Z89" s="203">
        <v>54.45</v>
      </c>
      <c r="AA89" s="203">
        <v>19.61</v>
      </c>
      <c r="AB89" s="203">
        <v>0</v>
      </c>
      <c r="AC89" s="203">
        <v>18.690000000000001</v>
      </c>
      <c r="AD89" s="203">
        <v>0</v>
      </c>
      <c r="AE89" s="203">
        <v>0</v>
      </c>
      <c r="AF89" s="203">
        <v>0</v>
      </c>
      <c r="AG89" s="203">
        <v>-0.24</v>
      </c>
      <c r="AH89" s="203">
        <v>0</v>
      </c>
      <c r="AI89" s="203">
        <v>0</v>
      </c>
      <c r="AJ89" s="203">
        <v>0</v>
      </c>
      <c r="AK89" s="203">
        <v>49.46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49.98</v>
      </c>
      <c r="L90" s="203">
        <v>18.34</v>
      </c>
      <c r="M90" s="203">
        <v>0</v>
      </c>
      <c r="N90" s="203">
        <v>28.95</v>
      </c>
      <c r="O90" s="203">
        <v>48.62</v>
      </c>
      <c r="P90" s="203">
        <v>66.63</v>
      </c>
      <c r="Q90" s="203">
        <v>5.35</v>
      </c>
      <c r="R90" s="203">
        <v>10.39</v>
      </c>
      <c r="S90" s="203">
        <v>6.47</v>
      </c>
      <c r="T90" s="203">
        <v>0</v>
      </c>
      <c r="U90" s="203">
        <v>232.73</v>
      </c>
      <c r="V90" s="203">
        <v>3.49</v>
      </c>
      <c r="W90" s="203">
        <v>7.74</v>
      </c>
      <c r="X90" s="203">
        <v>36.159999999999997</v>
      </c>
      <c r="Y90" s="203">
        <v>0</v>
      </c>
      <c r="Z90" s="203">
        <v>54.45</v>
      </c>
      <c r="AA90" s="203">
        <v>19.61</v>
      </c>
      <c r="AB90" s="203">
        <v>0</v>
      </c>
      <c r="AC90" s="203">
        <v>18.690000000000001</v>
      </c>
      <c r="AD90" s="203">
        <v>0</v>
      </c>
      <c r="AE90" s="203">
        <v>0</v>
      </c>
      <c r="AF90" s="203">
        <v>0</v>
      </c>
      <c r="AG90" s="203">
        <v>-0.24</v>
      </c>
      <c r="AH90" s="203">
        <v>0</v>
      </c>
      <c r="AI90" s="203">
        <v>0</v>
      </c>
      <c r="AJ90" s="203">
        <v>0</v>
      </c>
      <c r="AK90" s="203">
        <v>49.46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49.98</v>
      </c>
      <c r="L91" s="203">
        <v>17.7</v>
      </c>
      <c r="M91" s="203">
        <v>0</v>
      </c>
      <c r="N91" s="203">
        <v>28.95</v>
      </c>
      <c r="O91" s="203">
        <v>48.62</v>
      </c>
      <c r="P91" s="203">
        <v>66.62</v>
      </c>
      <c r="Q91" s="203">
        <v>5.35</v>
      </c>
      <c r="R91" s="203">
        <v>10.39</v>
      </c>
      <c r="S91" s="203">
        <v>6.47</v>
      </c>
      <c r="T91" s="203">
        <v>0</v>
      </c>
      <c r="U91" s="203">
        <v>232.73</v>
      </c>
      <c r="V91" s="203">
        <v>3.49</v>
      </c>
      <c r="W91" s="203">
        <v>7.74</v>
      </c>
      <c r="X91" s="203">
        <v>36.159999999999997</v>
      </c>
      <c r="Y91" s="203">
        <v>0</v>
      </c>
      <c r="Z91" s="203">
        <v>54.45</v>
      </c>
      <c r="AA91" s="203">
        <v>19.61</v>
      </c>
      <c r="AB91" s="203">
        <v>0</v>
      </c>
      <c r="AC91" s="203">
        <v>19.21</v>
      </c>
      <c r="AD91" s="203">
        <v>0</v>
      </c>
      <c r="AE91" s="203">
        <v>0</v>
      </c>
      <c r="AF91" s="203">
        <v>0</v>
      </c>
      <c r="AG91" s="203">
        <v>-0.24</v>
      </c>
      <c r="AH91" s="203">
        <v>0</v>
      </c>
      <c r="AI91" s="203">
        <v>0</v>
      </c>
      <c r="AJ91" s="203">
        <v>0</v>
      </c>
      <c r="AK91" s="203">
        <v>49.92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49.98</v>
      </c>
      <c r="L92" s="203">
        <v>17.7</v>
      </c>
      <c r="M92" s="203">
        <v>0</v>
      </c>
      <c r="N92" s="203">
        <v>28.95</v>
      </c>
      <c r="O92" s="203">
        <v>48.62</v>
      </c>
      <c r="P92" s="203">
        <v>66.62</v>
      </c>
      <c r="Q92" s="203">
        <v>5.35</v>
      </c>
      <c r="R92" s="203">
        <v>10.39</v>
      </c>
      <c r="S92" s="203">
        <v>6.47</v>
      </c>
      <c r="T92" s="203">
        <v>0</v>
      </c>
      <c r="U92" s="203">
        <v>232.73</v>
      </c>
      <c r="V92" s="203">
        <v>3.49</v>
      </c>
      <c r="W92" s="203">
        <v>7.74</v>
      </c>
      <c r="X92" s="203">
        <v>36.159999999999997</v>
      </c>
      <c r="Y92" s="203">
        <v>0</v>
      </c>
      <c r="Z92" s="203">
        <v>54.45</v>
      </c>
      <c r="AA92" s="203">
        <v>19.61</v>
      </c>
      <c r="AB92" s="203">
        <v>0</v>
      </c>
      <c r="AC92" s="203">
        <v>19.21</v>
      </c>
      <c r="AD92" s="203">
        <v>0</v>
      </c>
      <c r="AE92" s="203">
        <v>0</v>
      </c>
      <c r="AF92" s="203">
        <v>0</v>
      </c>
      <c r="AG92" s="203">
        <v>-0.24</v>
      </c>
      <c r="AH92" s="203">
        <v>0</v>
      </c>
      <c r="AI92" s="203">
        <v>0</v>
      </c>
      <c r="AJ92" s="203">
        <v>0</v>
      </c>
      <c r="AK92" s="203">
        <v>49.92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49.98</v>
      </c>
      <c r="L93" s="203">
        <v>17.7</v>
      </c>
      <c r="M93" s="203">
        <v>0</v>
      </c>
      <c r="N93" s="203">
        <v>28.95</v>
      </c>
      <c r="O93" s="203">
        <v>48.62</v>
      </c>
      <c r="P93" s="203">
        <v>66.62</v>
      </c>
      <c r="Q93" s="203">
        <v>5.35</v>
      </c>
      <c r="R93" s="203">
        <v>10.39</v>
      </c>
      <c r="S93" s="203">
        <v>6.47</v>
      </c>
      <c r="T93" s="203">
        <v>0</v>
      </c>
      <c r="U93" s="203">
        <v>232.73</v>
      </c>
      <c r="V93" s="203">
        <v>3.49</v>
      </c>
      <c r="W93" s="203">
        <v>7.74</v>
      </c>
      <c r="X93" s="203">
        <v>36.159999999999997</v>
      </c>
      <c r="Y93" s="203">
        <v>0</v>
      </c>
      <c r="Z93" s="203">
        <v>54.45</v>
      </c>
      <c r="AA93" s="203">
        <v>19.61</v>
      </c>
      <c r="AB93" s="203">
        <v>0</v>
      </c>
      <c r="AC93" s="203">
        <v>19.21</v>
      </c>
      <c r="AD93" s="203">
        <v>0</v>
      </c>
      <c r="AE93" s="203">
        <v>0</v>
      </c>
      <c r="AF93" s="203">
        <v>0</v>
      </c>
      <c r="AG93" s="203">
        <v>-0.24</v>
      </c>
      <c r="AH93" s="203">
        <v>0</v>
      </c>
      <c r="AI93" s="203">
        <v>0</v>
      </c>
      <c r="AJ93" s="203">
        <v>0</v>
      </c>
      <c r="AK93" s="203">
        <v>49.92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49.98</v>
      </c>
      <c r="L94" s="203">
        <v>17.7</v>
      </c>
      <c r="M94" s="203">
        <v>0</v>
      </c>
      <c r="N94" s="203">
        <v>28.95</v>
      </c>
      <c r="O94" s="203">
        <v>48.62</v>
      </c>
      <c r="P94" s="203">
        <v>66.62</v>
      </c>
      <c r="Q94" s="203">
        <v>5.35</v>
      </c>
      <c r="R94" s="203">
        <v>10.39</v>
      </c>
      <c r="S94" s="203">
        <v>6.47</v>
      </c>
      <c r="T94" s="203">
        <v>0</v>
      </c>
      <c r="U94" s="203">
        <v>232.73</v>
      </c>
      <c r="V94" s="203">
        <v>3.49</v>
      </c>
      <c r="W94" s="203">
        <v>7.74</v>
      </c>
      <c r="X94" s="203">
        <v>36.159999999999997</v>
      </c>
      <c r="Y94" s="203">
        <v>0</v>
      </c>
      <c r="Z94" s="203">
        <v>54.45</v>
      </c>
      <c r="AA94" s="203">
        <v>19.61</v>
      </c>
      <c r="AB94" s="203">
        <v>0</v>
      </c>
      <c r="AC94" s="203">
        <v>19.21</v>
      </c>
      <c r="AD94" s="203">
        <v>0</v>
      </c>
      <c r="AE94" s="203">
        <v>0</v>
      </c>
      <c r="AF94" s="203">
        <v>0</v>
      </c>
      <c r="AG94" s="203">
        <v>-0.24</v>
      </c>
      <c r="AH94" s="203">
        <v>0</v>
      </c>
      <c r="AI94" s="203">
        <v>0</v>
      </c>
      <c r="AJ94" s="203">
        <v>0</v>
      </c>
      <c r="AK94" s="203">
        <v>49.92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49.98</v>
      </c>
      <c r="L95" s="203">
        <v>17.7</v>
      </c>
      <c r="M95" s="203">
        <v>0</v>
      </c>
      <c r="N95" s="203">
        <v>28.95</v>
      </c>
      <c r="O95" s="203">
        <v>48.62</v>
      </c>
      <c r="P95" s="203">
        <v>66.62</v>
      </c>
      <c r="Q95" s="203">
        <v>5.35</v>
      </c>
      <c r="R95" s="203">
        <v>10.39</v>
      </c>
      <c r="S95" s="203">
        <v>6.47</v>
      </c>
      <c r="T95" s="203">
        <v>0</v>
      </c>
      <c r="U95" s="203">
        <v>232.73</v>
      </c>
      <c r="V95" s="203">
        <v>3.49</v>
      </c>
      <c r="W95" s="203">
        <v>7.74</v>
      </c>
      <c r="X95" s="203">
        <v>36.159999999999997</v>
      </c>
      <c r="Y95" s="203">
        <v>0</v>
      </c>
      <c r="Z95" s="203">
        <v>54.45</v>
      </c>
      <c r="AA95" s="203">
        <v>19.61</v>
      </c>
      <c r="AB95" s="203">
        <v>0</v>
      </c>
      <c r="AC95" s="203">
        <v>19.21</v>
      </c>
      <c r="AD95" s="203">
        <v>0</v>
      </c>
      <c r="AE95" s="203">
        <v>0</v>
      </c>
      <c r="AF95" s="203">
        <v>0</v>
      </c>
      <c r="AG95" s="203">
        <v>-0.24</v>
      </c>
      <c r="AH95" s="203">
        <v>0</v>
      </c>
      <c r="AI95" s="203">
        <v>0</v>
      </c>
      <c r="AJ95" s="203">
        <v>0</v>
      </c>
      <c r="AK95" s="203">
        <v>49.92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49.98</v>
      </c>
      <c r="L96" s="203">
        <v>17.7</v>
      </c>
      <c r="M96" s="203">
        <v>0</v>
      </c>
      <c r="N96" s="203">
        <v>28.95</v>
      </c>
      <c r="O96" s="203">
        <v>48.62</v>
      </c>
      <c r="P96" s="203">
        <v>66.62</v>
      </c>
      <c r="Q96" s="203">
        <v>5.35</v>
      </c>
      <c r="R96" s="203">
        <v>10.39</v>
      </c>
      <c r="S96" s="203">
        <v>6.47</v>
      </c>
      <c r="T96" s="203">
        <v>0</v>
      </c>
      <c r="U96" s="203">
        <v>232.73</v>
      </c>
      <c r="V96" s="203">
        <v>3.49</v>
      </c>
      <c r="W96" s="203">
        <v>7.74</v>
      </c>
      <c r="X96" s="203">
        <v>36.159999999999997</v>
      </c>
      <c r="Y96" s="203">
        <v>0</v>
      </c>
      <c r="Z96" s="203">
        <v>54.45</v>
      </c>
      <c r="AA96" s="203">
        <v>19.61</v>
      </c>
      <c r="AB96" s="203">
        <v>0</v>
      </c>
      <c r="AC96" s="203">
        <v>19.21</v>
      </c>
      <c r="AD96" s="203">
        <v>0</v>
      </c>
      <c r="AE96" s="203">
        <v>0</v>
      </c>
      <c r="AF96" s="203">
        <v>0</v>
      </c>
      <c r="AG96" s="203">
        <v>-0.24</v>
      </c>
      <c r="AH96" s="203">
        <v>0</v>
      </c>
      <c r="AI96" s="203">
        <v>0</v>
      </c>
      <c r="AJ96" s="203">
        <v>0</v>
      </c>
      <c r="AK96" s="203">
        <v>49.92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24.12</v>
      </c>
      <c r="L97" s="203">
        <v>17.7</v>
      </c>
      <c r="M97" s="203">
        <v>0</v>
      </c>
      <c r="N97" s="203">
        <v>28.95</v>
      </c>
      <c r="O97" s="203">
        <v>48.62</v>
      </c>
      <c r="P97" s="203">
        <v>66.62</v>
      </c>
      <c r="Q97" s="203">
        <v>5.35</v>
      </c>
      <c r="R97" s="203">
        <v>10.39</v>
      </c>
      <c r="S97" s="203">
        <v>6.47</v>
      </c>
      <c r="T97" s="203">
        <v>0</v>
      </c>
      <c r="U97" s="203">
        <v>232.73</v>
      </c>
      <c r="V97" s="203">
        <v>3.49</v>
      </c>
      <c r="W97" s="203">
        <v>8.0399999999999991</v>
      </c>
      <c r="X97" s="203">
        <v>36.159999999999997</v>
      </c>
      <c r="Y97" s="203">
        <v>0</v>
      </c>
      <c r="Z97" s="203">
        <v>54.45</v>
      </c>
      <c r="AA97" s="203">
        <v>9.65</v>
      </c>
      <c r="AB97" s="203">
        <v>0</v>
      </c>
      <c r="AC97" s="203">
        <v>7.78</v>
      </c>
      <c r="AD97" s="203">
        <v>0</v>
      </c>
      <c r="AE97" s="203">
        <v>0</v>
      </c>
      <c r="AF97" s="203">
        <v>0</v>
      </c>
      <c r="AG97" s="203">
        <v>-0.24</v>
      </c>
      <c r="AH97" s="203">
        <v>0</v>
      </c>
      <c r="AI97" s="203">
        <v>0</v>
      </c>
      <c r="AJ97" s="203">
        <v>0</v>
      </c>
      <c r="AK97" s="203">
        <v>49.92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24.12</v>
      </c>
      <c r="L98" s="203">
        <v>17.7</v>
      </c>
      <c r="M98" s="203">
        <v>0</v>
      </c>
      <c r="N98" s="203">
        <v>28.95</v>
      </c>
      <c r="O98" s="203">
        <v>48.62</v>
      </c>
      <c r="P98" s="203">
        <v>66.62</v>
      </c>
      <c r="Q98" s="203">
        <v>0.96</v>
      </c>
      <c r="R98" s="203">
        <v>2.9</v>
      </c>
      <c r="S98" s="203">
        <v>1.93</v>
      </c>
      <c r="T98" s="203">
        <v>0</v>
      </c>
      <c r="U98" s="203">
        <v>232.73</v>
      </c>
      <c r="V98" s="203">
        <v>3.49</v>
      </c>
      <c r="W98" s="203">
        <v>8.0399999999999991</v>
      </c>
      <c r="X98" s="203">
        <v>36.159999999999997</v>
      </c>
      <c r="Y98" s="203">
        <v>0</v>
      </c>
      <c r="Z98" s="203">
        <v>54.45</v>
      </c>
      <c r="AA98" s="203">
        <v>9.65</v>
      </c>
      <c r="AB98" s="203">
        <v>0</v>
      </c>
      <c r="AC98" s="203">
        <v>7.78</v>
      </c>
      <c r="AD98" s="203">
        <v>0</v>
      </c>
      <c r="AE98" s="203">
        <v>0</v>
      </c>
      <c r="AF98" s="203">
        <v>0</v>
      </c>
      <c r="AG98" s="203">
        <v>-0.24</v>
      </c>
      <c r="AH98" s="203">
        <v>0</v>
      </c>
      <c r="AI98" s="203">
        <v>0</v>
      </c>
      <c r="AJ98" s="203">
        <v>0</v>
      </c>
      <c r="AK98" s="203">
        <v>49.92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0.7978200000000002</v>
      </c>
      <c r="L99">
        <f t="shared" si="0"/>
        <v>0.73204499999999928</v>
      </c>
      <c r="M99">
        <f t="shared" si="0"/>
        <v>0</v>
      </c>
      <c r="N99">
        <f t="shared" si="0"/>
        <v>0.69479999999999942</v>
      </c>
      <c r="O99">
        <f t="shared" si="0"/>
        <v>1.1668799999999981</v>
      </c>
      <c r="P99">
        <f t="shared" si="0"/>
        <v>1.5954949999999999</v>
      </c>
      <c r="Q99">
        <f t="shared" si="0"/>
        <v>7.6262500000000066E-2</v>
      </c>
      <c r="R99">
        <f t="shared" si="0"/>
        <v>0.15914749999999978</v>
      </c>
      <c r="S99">
        <f t="shared" si="0"/>
        <v>0.10081000000000008</v>
      </c>
      <c r="T99">
        <f t="shared" si="0"/>
        <v>0</v>
      </c>
      <c r="U99">
        <f t="shared" si="0"/>
        <v>5.5699099999999957</v>
      </c>
      <c r="V99">
        <f t="shared" si="0"/>
        <v>5.8457500000000051E-2</v>
      </c>
      <c r="W99">
        <f t="shared" si="0"/>
        <v>0.16046999999999997</v>
      </c>
      <c r="X99">
        <f t="shared" si="0"/>
        <v>0.72687999999999953</v>
      </c>
      <c r="Y99">
        <f t="shared" si="0"/>
        <v>0</v>
      </c>
      <c r="Z99">
        <f t="shared" si="0"/>
        <v>1.0836749999999984</v>
      </c>
      <c r="AA99">
        <f t="shared" si="0"/>
        <v>0.30691749999999979</v>
      </c>
      <c r="AB99">
        <f t="shared" si="0"/>
        <v>0</v>
      </c>
      <c r="AC99">
        <f t="shared" si="0"/>
        <v>0.25369500000000006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-5.7599999999999917E-3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1.165907500000001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0.29470999999999981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6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2.85</v>
      </c>
      <c r="L3" s="203">
        <v>414.95</v>
      </c>
      <c r="M3" s="203">
        <v>13.62</v>
      </c>
      <c r="N3" s="203">
        <v>34.97</v>
      </c>
      <c r="O3" s="203">
        <v>0</v>
      </c>
      <c r="P3" s="203">
        <v>41.24</v>
      </c>
      <c r="Q3" s="203">
        <v>6.46</v>
      </c>
      <c r="R3" s="203">
        <v>12.56</v>
      </c>
      <c r="S3" s="203">
        <v>7.82</v>
      </c>
      <c r="T3" s="203">
        <v>0</v>
      </c>
      <c r="U3" s="203">
        <v>49.96</v>
      </c>
      <c r="V3" s="203">
        <v>4.22</v>
      </c>
      <c r="W3" s="203">
        <v>9.17</v>
      </c>
      <c r="X3" s="203">
        <v>43.67</v>
      </c>
      <c r="Y3" s="203">
        <v>0</v>
      </c>
      <c r="Z3" s="203">
        <v>59.84</v>
      </c>
      <c r="AA3" s="203">
        <v>23.68</v>
      </c>
      <c r="AB3" s="203">
        <v>0</v>
      </c>
      <c r="AC3" s="203">
        <v>12</v>
      </c>
      <c r="AD3" s="203">
        <v>0</v>
      </c>
      <c r="AE3" s="203">
        <v>0</v>
      </c>
      <c r="AF3" s="203">
        <v>0</v>
      </c>
      <c r="AG3" s="203">
        <v>-0.28999999999999998</v>
      </c>
      <c r="AH3" s="203">
        <v>0</v>
      </c>
      <c r="AI3" s="203">
        <v>0</v>
      </c>
      <c r="AJ3" s="203">
        <v>0</v>
      </c>
      <c r="AK3" s="203">
        <v>69.599999999999994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2.85</v>
      </c>
      <c r="L4" s="203">
        <v>395.65</v>
      </c>
      <c r="M4" s="203">
        <v>13.62</v>
      </c>
      <c r="N4" s="203">
        <v>34.97</v>
      </c>
      <c r="O4" s="203">
        <v>0</v>
      </c>
      <c r="P4" s="203">
        <v>41.24</v>
      </c>
      <c r="Q4" s="203">
        <v>6.46</v>
      </c>
      <c r="R4" s="203">
        <v>12.56</v>
      </c>
      <c r="S4" s="203">
        <v>7.82</v>
      </c>
      <c r="T4" s="203">
        <v>0</v>
      </c>
      <c r="U4" s="203">
        <v>49.96</v>
      </c>
      <c r="V4" s="203">
        <v>4.22</v>
      </c>
      <c r="W4" s="203">
        <v>9.17</v>
      </c>
      <c r="X4" s="203">
        <v>43.67</v>
      </c>
      <c r="Y4" s="203">
        <v>0</v>
      </c>
      <c r="Z4" s="203">
        <v>59.84</v>
      </c>
      <c r="AA4" s="203">
        <v>23.68</v>
      </c>
      <c r="AB4" s="203">
        <v>0</v>
      </c>
      <c r="AC4" s="203">
        <v>7.79</v>
      </c>
      <c r="AD4" s="203">
        <v>0</v>
      </c>
      <c r="AE4" s="203">
        <v>0</v>
      </c>
      <c r="AF4" s="203">
        <v>0</v>
      </c>
      <c r="AG4" s="203">
        <v>-0.28999999999999998</v>
      </c>
      <c r="AH4" s="203">
        <v>0</v>
      </c>
      <c r="AI4" s="203">
        <v>0</v>
      </c>
      <c r="AJ4" s="203">
        <v>0</v>
      </c>
      <c r="AK4" s="203">
        <v>69.599999999999994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2.85</v>
      </c>
      <c r="L5" s="203">
        <v>395.65</v>
      </c>
      <c r="M5" s="203">
        <v>13.62</v>
      </c>
      <c r="N5" s="203">
        <v>34.97</v>
      </c>
      <c r="O5" s="203">
        <v>0</v>
      </c>
      <c r="P5" s="203">
        <v>41.24</v>
      </c>
      <c r="Q5" s="203">
        <v>6.46</v>
      </c>
      <c r="R5" s="203">
        <v>12.56</v>
      </c>
      <c r="S5" s="203">
        <v>7.82</v>
      </c>
      <c r="T5" s="203">
        <v>0</v>
      </c>
      <c r="U5" s="203">
        <v>49.96</v>
      </c>
      <c r="V5" s="203">
        <v>4.22</v>
      </c>
      <c r="W5" s="203">
        <v>9.17</v>
      </c>
      <c r="X5" s="203">
        <v>43.67</v>
      </c>
      <c r="Y5" s="203">
        <v>0</v>
      </c>
      <c r="Z5" s="203">
        <v>59.84</v>
      </c>
      <c r="AA5" s="203">
        <v>23.68</v>
      </c>
      <c r="AB5" s="203">
        <v>0</v>
      </c>
      <c r="AC5" s="203">
        <v>7.79</v>
      </c>
      <c r="AD5" s="203">
        <v>0</v>
      </c>
      <c r="AE5" s="203">
        <v>0</v>
      </c>
      <c r="AF5" s="203">
        <v>0</v>
      </c>
      <c r="AG5" s="203">
        <v>-0.28999999999999998</v>
      </c>
      <c r="AH5" s="203">
        <v>0</v>
      </c>
      <c r="AI5" s="203">
        <v>0</v>
      </c>
      <c r="AJ5" s="203">
        <v>0</v>
      </c>
      <c r="AK5" s="203">
        <v>69.599999999999994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2.85</v>
      </c>
      <c r="L6" s="203">
        <v>376.35</v>
      </c>
      <c r="M6" s="203">
        <v>13.62</v>
      </c>
      <c r="N6" s="203">
        <v>34.97</v>
      </c>
      <c r="O6" s="203">
        <v>0</v>
      </c>
      <c r="P6" s="203">
        <v>41.24</v>
      </c>
      <c r="Q6" s="203">
        <v>6.46</v>
      </c>
      <c r="R6" s="203">
        <v>12.56</v>
      </c>
      <c r="S6" s="203">
        <v>7.82</v>
      </c>
      <c r="T6" s="203">
        <v>0</v>
      </c>
      <c r="U6" s="203">
        <v>49.96</v>
      </c>
      <c r="V6" s="203">
        <v>4.22</v>
      </c>
      <c r="W6" s="203">
        <v>9.17</v>
      </c>
      <c r="X6" s="203">
        <v>43.67</v>
      </c>
      <c r="Y6" s="203">
        <v>0</v>
      </c>
      <c r="Z6" s="203">
        <v>59.84</v>
      </c>
      <c r="AA6" s="203">
        <v>23.68</v>
      </c>
      <c r="AB6" s="203">
        <v>0</v>
      </c>
      <c r="AC6" s="203">
        <v>7.79</v>
      </c>
      <c r="AD6" s="203">
        <v>0</v>
      </c>
      <c r="AE6" s="203">
        <v>0</v>
      </c>
      <c r="AF6" s="203">
        <v>0</v>
      </c>
      <c r="AG6" s="203">
        <v>-0.28999999999999998</v>
      </c>
      <c r="AH6" s="203">
        <v>0</v>
      </c>
      <c r="AI6" s="203">
        <v>0</v>
      </c>
      <c r="AJ6" s="203">
        <v>0</v>
      </c>
      <c r="AK6" s="203">
        <v>69.599999999999994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2.85</v>
      </c>
      <c r="L7" s="203">
        <v>357.05</v>
      </c>
      <c r="M7" s="203">
        <v>13.62</v>
      </c>
      <c r="N7" s="203">
        <v>34.97</v>
      </c>
      <c r="O7" s="203">
        <v>0</v>
      </c>
      <c r="P7" s="203">
        <v>41.24</v>
      </c>
      <c r="Q7" s="203">
        <v>6.45</v>
      </c>
      <c r="R7" s="203">
        <v>12.56</v>
      </c>
      <c r="S7" s="203">
        <v>7.81</v>
      </c>
      <c r="T7" s="203">
        <v>0</v>
      </c>
      <c r="U7" s="203">
        <v>49.96</v>
      </c>
      <c r="V7" s="203">
        <v>4.22</v>
      </c>
      <c r="W7" s="203">
        <v>9.17</v>
      </c>
      <c r="X7" s="203">
        <v>43.67</v>
      </c>
      <c r="Y7" s="203">
        <v>0</v>
      </c>
      <c r="Z7" s="203">
        <v>59.84</v>
      </c>
      <c r="AA7" s="203">
        <v>23.68</v>
      </c>
      <c r="AB7" s="203">
        <v>0</v>
      </c>
      <c r="AC7" s="203">
        <v>7.79</v>
      </c>
      <c r="AD7" s="203">
        <v>0</v>
      </c>
      <c r="AE7" s="203">
        <v>0</v>
      </c>
      <c r="AF7" s="203">
        <v>0</v>
      </c>
      <c r="AG7" s="203">
        <v>-0.28999999999999998</v>
      </c>
      <c r="AH7" s="203">
        <v>0</v>
      </c>
      <c r="AI7" s="203">
        <v>0</v>
      </c>
      <c r="AJ7" s="203">
        <v>0</v>
      </c>
      <c r="AK7" s="203">
        <v>69.599999999999994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2.85</v>
      </c>
      <c r="L8" s="203">
        <v>347.4</v>
      </c>
      <c r="M8" s="203">
        <v>13.62</v>
      </c>
      <c r="N8" s="203">
        <v>34.97</v>
      </c>
      <c r="O8" s="203">
        <v>0</v>
      </c>
      <c r="P8" s="203">
        <v>41.24</v>
      </c>
      <c r="Q8" s="203">
        <v>6.45</v>
      </c>
      <c r="R8" s="203">
        <v>12.56</v>
      </c>
      <c r="S8" s="203">
        <v>7.82</v>
      </c>
      <c r="T8" s="203">
        <v>0</v>
      </c>
      <c r="U8" s="203">
        <v>49.96</v>
      </c>
      <c r="V8" s="203">
        <v>4.22</v>
      </c>
      <c r="W8" s="203">
        <v>9.17</v>
      </c>
      <c r="X8" s="203">
        <v>43.67</v>
      </c>
      <c r="Y8" s="203">
        <v>0</v>
      </c>
      <c r="Z8" s="203">
        <v>59.84</v>
      </c>
      <c r="AA8" s="203">
        <v>23.68</v>
      </c>
      <c r="AB8" s="203">
        <v>0</v>
      </c>
      <c r="AC8" s="203">
        <v>7.79</v>
      </c>
      <c r="AD8" s="203">
        <v>0</v>
      </c>
      <c r="AE8" s="203">
        <v>0</v>
      </c>
      <c r="AF8" s="203">
        <v>0</v>
      </c>
      <c r="AG8" s="203">
        <v>-0.28999999999999998</v>
      </c>
      <c r="AH8" s="203">
        <v>0</v>
      </c>
      <c r="AI8" s="203">
        <v>0</v>
      </c>
      <c r="AJ8" s="203">
        <v>0</v>
      </c>
      <c r="AK8" s="203">
        <v>69.599999999999994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2.85</v>
      </c>
      <c r="L9" s="203">
        <v>337.75</v>
      </c>
      <c r="M9" s="203">
        <v>13.62</v>
      </c>
      <c r="N9" s="203">
        <v>34.97</v>
      </c>
      <c r="O9" s="203">
        <v>0</v>
      </c>
      <c r="P9" s="203">
        <v>41.24</v>
      </c>
      <c r="Q9" s="203">
        <v>6.45</v>
      </c>
      <c r="R9" s="203">
        <v>12.56</v>
      </c>
      <c r="S9" s="203">
        <v>7.82</v>
      </c>
      <c r="T9" s="203">
        <v>0</v>
      </c>
      <c r="U9" s="203">
        <v>49.96</v>
      </c>
      <c r="V9" s="203">
        <v>4.22</v>
      </c>
      <c r="W9" s="203">
        <v>9.17</v>
      </c>
      <c r="X9" s="203">
        <v>43.67</v>
      </c>
      <c r="Y9" s="203">
        <v>0</v>
      </c>
      <c r="Z9" s="203">
        <v>59.84</v>
      </c>
      <c r="AA9" s="203">
        <v>23.68</v>
      </c>
      <c r="AB9" s="203">
        <v>0</v>
      </c>
      <c r="AC9" s="203">
        <v>7.79</v>
      </c>
      <c r="AD9" s="203">
        <v>0</v>
      </c>
      <c r="AE9" s="203">
        <v>0</v>
      </c>
      <c r="AF9" s="203">
        <v>0</v>
      </c>
      <c r="AG9" s="203">
        <v>-0.28999999999999998</v>
      </c>
      <c r="AH9" s="203">
        <v>0</v>
      </c>
      <c r="AI9" s="203">
        <v>0</v>
      </c>
      <c r="AJ9" s="203">
        <v>0</v>
      </c>
      <c r="AK9" s="203">
        <v>69.599999999999994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2.85</v>
      </c>
      <c r="L10" s="203">
        <v>318.45</v>
      </c>
      <c r="M10" s="203">
        <v>13.62</v>
      </c>
      <c r="N10" s="203">
        <v>34.97</v>
      </c>
      <c r="O10" s="203">
        <v>0</v>
      </c>
      <c r="P10" s="203">
        <v>41.24</v>
      </c>
      <c r="Q10" s="203">
        <v>6.45</v>
      </c>
      <c r="R10" s="203">
        <v>12.56</v>
      </c>
      <c r="S10" s="203">
        <v>7.82</v>
      </c>
      <c r="T10" s="203">
        <v>0</v>
      </c>
      <c r="U10" s="203">
        <v>49.96</v>
      </c>
      <c r="V10" s="203">
        <v>4.22</v>
      </c>
      <c r="W10" s="203">
        <v>9.17</v>
      </c>
      <c r="X10" s="203">
        <v>43.67</v>
      </c>
      <c r="Y10" s="203">
        <v>0</v>
      </c>
      <c r="Z10" s="203">
        <v>59.84</v>
      </c>
      <c r="AA10" s="203">
        <v>23.68</v>
      </c>
      <c r="AB10" s="203">
        <v>0</v>
      </c>
      <c r="AC10" s="203">
        <v>7.79</v>
      </c>
      <c r="AD10" s="203">
        <v>0</v>
      </c>
      <c r="AE10" s="203">
        <v>0</v>
      </c>
      <c r="AF10" s="203">
        <v>0</v>
      </c>
      <c r="AG10" s="203">
        <v>-0.28999999999999998</v>
      </c>
      <c r="AH10" s="203">
        <v>0</v>
      </c>
      <c r="AI10" s="203">
        <v>0</v>
      </c>
      <c r="AJ10" s="203">
        <v>0</v>
      </c>
      <c r="AK10" s="203">
        <v>69.599999999999994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2.85</v>
      </c>
      <c r="L11" s="203">
        <v>299.14999999999998</v>
      </c>
      <c r="M11" s="203">
        <v>13.62</v>
      </c>
      <c r="N11" s="203">
        <v>34.97</v>
      </c>
      <c r="O11" s="203">
        <v>0</v>
      </c>
      <c r="P11" s="203">
        <v>41.24</v>
      </c>
      <c r="Q11" s="203">
        <v>6.46</v>
      </c>
      <c r="R11" s="203">
        <v>12.56</v>
      </c>
      <c r="S11" s="203">
        <v>7.82</v>
      </c>
      <c r="T11" s="203">
        <v>0</v>
      </c>
      <c r="U11" s="203">
        <v>49.96</v>
      </c>
      <c r="V11" s="203">
        <v>4.22</v>
      </c>
      <c r="W11" s="203">
        <v>10.31</v>
      </c>
      <c r="X11" s="203">
        <v>43.67</v>
      </c>
      <c r="Y11" s="203">
        <v>0</v>
      </c>
      <c r="Z11" s="203">
        <v>59.84</v>
      </c>
      <c r="AA11" s="203">
        <v>23.68</v>
      </c>
      <c r="AB11" s="203">
        <v>0</v>
      </c>
      <c r="AC11" s="203">
        <v>12</v>
      </c>
      <c r="AD11" s="203">
        <v>0</v>
      </c>
      <c r="AE11" s="203">
        <v>0</v>
      </c>
      <c r="AF11" s="203">
        <v>0</v>
      </c>
      <c r="AG11" s="203">
        <v>-0.28999999999999998</v>
      </c>
      <c r="AH11" s="203">
        <v>0</v>
      </c>
      <c r="AI11" s="203">
        <v>0</v>
      </c>
      <c r="AJ11" s="203">
        <v>0</v>
      </c>
      <c r="AK11" s="203">
        <v>69.599999999999994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2.85</v>
      </c>
      <c r="L12" s="203">
        <v>289.5</v>
      </c>
      <c r="M12" s="203">
        <v>13.62</v>
      </c>
      <c r="N12" s="203">
        <v>34.97</v>
      </c>
      <c r="O12" s="203">
        <v>0</v>
      </c>
      <c r="P12" s="203">
        <v>41.24</v>
      </c>
      <c r="Q12" s="203">
        <v>6.46</v>
      </c>
      <c r="R12" s="203">
        <v>12.56</v>
      </c>
      <c r="S12" s="203">
        <v>7.82</v>
      </c>
      <c r="T12" s="203">
        <v>0</v>
      </c>
      <c r="U12" s="203">
        <v>49.96</v>
      </c>
      <c r="V12" s="203">
        <v>4.22</v>
      </c>
      <c r="W12" s="203">
        <v>10.31</v>
      </c>
      <c r="X12" s="203">
        <v>43.67</v>
      </c>
      <c r="Y12" s="203">
        <v>0</v>
      </c>
      <c r="Z12" s="203">
        <v>59.84</v>
      </c>
      <c r="AA12" s="203">
        <v>23.68</v>
      </c>
      <c r="AB12" s="203">
        <v>0</v>
      </c>
      <c r="AC12" s="203">
        <v>12</v>
      </c>
      <c r="AD12" s="203">
        <v>0</v>
      </c>
      <c r="AE12" s="203">
        <v>0</v>
      </c>
      <c r="AF12" s="203">
        <v>0</v>
      </c>
      <c r="AG12" s="203">
        <v>-0.28999999999999998</v>
      </c>
      <c r="AH12" s="203">
        <v>0</v>
      </c>
      <c r="AI12" s="203">
        <v>0</v>
      </c>
      <c r="AJ12" s="203">
        <v>0</v>
      </c>
      <c r="AK12" s="203">
        <v>69.599999999999994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2.85</v>
      </c>
      <c r="L13" s="203">
        <v>289.5</v>
      </c>
      <c r="M13" s="203">
        <v>13.62</v>
      </c>
      <c r="N13" s="203">
        <v>34.97</v>
      </c>
      <c r="O13" s="203">
        <v>0</v>
      </c>
      <c r="P13" s="203">
        <v>41.24</v>
      </c>
      <c r="Q13" s="203">
        <v>6.46</v>
      </c>
      <c r="R13" s="203">
        <v>12.56</v>
      </c>
      <c r="S13" s="203">
        <v>7.82</v>
      </c>
      <c r="T13" s="203">
        <v>0</v>
      </c>
      <c r="U13" s="203">
        <v>49.96</v>
      </c>
      <c r="V13" s="203">
        <v>4.22</v>
      </c>
      <c r="W13" s="203">
        <v>10.31</v>
      </c>
      <c r="X13" s="203">
        <v>43.67</v>
      </c>
      <c r="Y13" s="203">
        <v>0</v>
      </c>
      <c r="Z13" s="203">
        <v>59.84</v>
      </c>
      <c r="AA13" s="203">
        <v>23.68</v>
      </c>
      <c r="AB13" s="203">
        <v>0</v>
      </c>
      <c r="AC13" s="203">
        <v>12</v>
      </c>
      <c r="AD13" s="203">
        <v>0</v>
      </c>
      <c r="AE13" s="203">
        <v>0</v>
      </c>
      <c r="AF13" s="203">
        <v>0</v>
      </c>
      <c r="AG13" s="203">
        <v>-0.28999999999999998</v>
      </c>
      <c r="AH13" s="203">
        <v>0</v>
      </c>
      <c r="AI13" s="203">
        <v>0</v>
      </c>
      <c r="AJ13" s="203">
        <v>0</v>
      </c>
      <c r="AK13" s="203">
        <v>69.599999999999994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2.85</v>
      </c>
      <c r="L14" s="203">
        <v>270.2</v>
      </c>
      <c r="M14" s="203">
        <v>13.62</v>
      </c>
      <c r="N14" s="203">
        <v>34.97</v>
      </c>
      <c r="O14" s="203">
        <v>0</v>
      </c>
      <c r="P14" s="203">
        <v>41.24</v>
      </c>
      <c r="Q14" s="203">
        <v>6.46</v>
      </c>
      <c r="R14" s="203">
        <v>12.56</v>
      </c>
      <c r="S14" s="203">
        <v>7.82</v>
      </c>
      <c r="T14" s="203">
        <v>0</v>
      </c>
      <c r="U14" s="203">
        <v>49.96</v>
      </c>
      <c r="V14" s="203">
        <v>4.22</v>
      </c>
      <c r="W14" s="203">
        <v>10.31</v>
      </c>
      <c r="X14" s="203">
        <v>43.67</v>
      </c>
      <c r="Y14" s="203">
        <v>0</v>
      </c>
      <c r="Z14" s="203">
        <v>59.84</v>
      </c>
      <c r="AA14" s="203">
        <v>23.68</v>
      </c>
      <c r="AB14" s="203">
        <v>0</v>
      </c>
      <c r="AC14" s="203">
        <v>12</v>
      </c>
      <c r="AD14" s="203">
        <v>0</v>
      </c>
      <c r="AE14" s="203">
        <v>0</v>
      </c>
      <c r="AF14" s="203">
        <v>0</v>
      </c>
      <c r="AG14" s="203">
        <v>-0.28999999999999998</v>
      </c>
      <c r="AH14" s="203">
        <v>0</v>
      </c>
      <c r="AI14" s="203">
        <v>0</v>
      </c>
      <c r="AJ14" s="203">
        <v>0</v>
      </c>
      <c r="AK14" s="203">
        <v>69.599999999999994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2.85</v>
      </c>
      <c r="L15" s="203">
        <v>260.55</v>
      </c>
      <c r="M15" s="203">
        <v>13.62</v>
      </c>
      <c r="N15" s="203">
        <v>34.97</v>
      </c>
      <c r="O15" s="203">
        <v>0</v>
      </c>
      <c r="P15" s="203">
        <v>41.24</v>
      </c>
      <c r="Q15" s="203">
        <v>6.46</v>
      </c>
      <c r="R15" s="203">
        <v>12.56</v>
      </c>
      <c r="S15" s="203">
        <v>7.82</v>
      </c>
      <c r="T15" s="203">
        <v>0</v>
      </c>
      <c r="U15" s="203">
        <v>49.96</v>
      </c>
      <c r="V15" s="203">
        <v>4.22</v>
      </c>
      <c r="W15" s="203">
        <v>10.31</v>
      </c>
      <c r="X15" s="203">
        <v>43.67</v>
      </c>
      <c r="Y15" s="203">
        <v>0</v>
      </c>
      <c r="Z15" s="203">
        <v>59.84</v>
      </c>
      <c r="AA15" s="203">
        <v>23.68</v>
      </c>
      <c r="AB15" s="203">
        <v>0</v>
      </c>
      <c r="AC15" s="203">
        <v>12</v>
      </c>
      <c r="AD15" s="203">
        <v>0</v>
      </c>
      <c r="AE15" s="203">
        <v>0</v>
      </c>
      <c r="AF15" s="203">
        <v>0</v>
      </c>
      <c r="AG15" s="203">
        <v>-0.28999999999999998</v>
      </c>
      <c r="AH15" s="203">
        <v>0</v>
      </c>
      <c r="AI15" s="203">
        <v>0</v>
      </c>
      <c r="AJ15" s="203">
        <v>0</v>
      </c>
      <c r="AK15" s="203">
        <v>69.599999999999994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2.85</v>
      </c>
      <c r="L16" s="203">
        <v>250.45</v>
      </c>
      <c r="M16" s="203">
        <v>13.62</v>
      </c>
      <c r="N16" s="203">
        <v>34.97</v>
      </c>
      <c r="O16" s="203">
        <v>0</v>
      </c>
      <c r="P16" s="203">
        <v>41.24</v>
      </c>
      <c r="Q16" s="203">
        <v>6.46</v>
      </c>
      <c r="R16" s="203">
        <v>12.56</v>
      </c>
      <c r="S16" s="203">
        <v>7.82</v>
      </c>
      <c r="T16" s="203">
        <v>0</v>
      </c>
      <c r="U16" s="203">
        <v>49.96</v>
      </c>
      <c r="V16" s="203">
        <v>4.22</v>
      </c>
      <c r="W16" s="203">
        <v>10.31</v>
      </c>
      <c r="X16" s="203">
        <v>43.67</v>
      </c>
      <c r="Y16" s="203">
        <v>0</v>
      </c>
      <c r="Z16" s="203">
        <v>59.84</v>
      </c>
      <c r="AA16" s="203">
        <v>7.72</v>
      </c>
      <c r="AB16" s="203">
        <v>0</v>
      </c>
      <c r="AC16" s="203">
        <v>12</v>
      </c>
      <c r="AD16" s="203">
        <v>0</v>
      </c>
      <c r="AE16" s="203">
        <v>0</v>
      </c>
      <c r="AF16" s="203">
        <v>0</v>
      </c>
      <c r="AG16" s="203">
        <v>-0.28999999999999998</v>
      </c>
      <c r="AH16" s="203">
        <v>0</v>
      </c>
      <c r="AI16" s="203">
        <v>0</v>
      </c>
      <c r="AJ16" s="203">
        <v>0</v>
      </c>
      <c r="AK16" s="203">
        <v>69.599999999999994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2.85</v>
      </c>
      <c r="L17" s="203">
        <v>250.45</v>
      </c>
      <c r="M17" s="203">
        <v>13.62</v>
      </c>
      <c r="N17" s="203">
        <v>34.97</v>
      </c>
      <c r="O17" s="203">
        <v>0</v>
      </c>
      <c r="P17" s="203">
        <v>41.24</v>
      </c>
      <c r="Q17" s="203">
        <v>6.45</v>
      </c>
      <c r="R17" s="203">
        <v>12.55</v>
      </c>
      <c r="S17" s="203">
        <v>7.82</v>
      </c>
      <c r="T17" s="203">
        <v>0</v>
      </c>
      <c r="U17" s="203">
        <v>49.96</v>
      </c>
      <c r="V17" s="203">
        <v>4.22</v>
      </c>
      <c r="W17" s="203">
        <v>10.31</v>
      </c>
      <c r="X17" s="203">
        <v>43.67</v>
      </c>
      <c r="Y17" s="203">
        <v>0</v>
      </c>
      <c r="Z17" s="203">
        <v>59.84</v>
      </c>
      <c r="AA17" s="203">
        <v>7.72</v>
      </c>
      <c r="AB17" s="203">
        <v>0</v>
      </c>
      <c r="AC17" s="203">
        <v>12</v>
      </c>
      <c r="AD17" s="203">
        <v>0</v>
      </c>
      <c r="AE17" s="203">
        <v>0</v>
      </c>
      <c r="AF17" s="203">
        <v>0</v>
      </c>
      <c r="AG17" s="203">
        <v>-0.28999999999999998</v>
      </c>
      <c r="AH17" s="203">
        <v>0</v>
      </c>
      <c r="AI17" s="203">
        <v>0</v>
      </c>
      <c r="AJ17" s="203">
        <v>0</v>
      </c>
      <c r="AK17" s="203">
        <v>69.599999999999994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250.45</v>
      </c>
      <c r="M18" s="203">
        <v>13.62</v>
      </c>
      <c r="N18" s="203">
        <v>34.97</v>
      </c>
      <c r="O18" s="203">
        <v>0</v>
      </c>
      <c r="P18" s="203">
        <v>41.24</v>
      </c>
      <c r="Q18" s="203">
        <v>6.45</v>
      </c>
      <c r="R18" s="203">
        <v>12.55</v>
      </c>
      <c r="S18" s="203">
        <v>7.82</v>
      </c>
      <c r="T18" s="203">
        <v>0</v>
      </c>
      <c r="U18" s="203">
        <v>49.96</v>
      </c>
      <c r="V18" s="203">
        <v>4.22</v>
      </c>
      <c r="W18" s="203">
        <v>10.31</v>
      </c>
      <c r="X18" s="203">
        <v>43.67</v>
      </c>
      <c r="Y18" s="203">
        <v>0</v>
      </c>
      <c r="Z18" s="203">
        <v>59.84</v>
      </c>
      <c r="AA18" s="203">
        <v>7.72</v>
      </c>
      <c r="AB18" s="203">
        <v>0</v>
      </c>
      <c r="AC18" s="203">
        <v>12</v>
      </c>
      <c r="AD18" s="203">
        <v>0</v>
      </c>
      <c r="AE18" s="203">
        <v>0</v>
      </c>
      <c r="AF18" s="203">
        <v>0</v>
      </c>
      <c r="AG18" s="203">
        <v>-0.28999999999999998</v>
      </c>
      <c r="AH18" s="203">
        <v>0</v>
      </c>
      <c r="AI18" s="203">
        <v>0</v>
      </c>
      <c r="AJ18" s="203">
        <v>0</v>
      </c>
      <c r="AK18" s="203">
        <v>69.599999999999994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250.45</v>
      </c>
      <c r="M19" s="203">
        <v>13.62</v>
      </c>
      <c r="N19" s="203">
        <v>34.97</v>
      </c>
      <c r="O19" s="203">
        <v>0</v>
      </c>
      <c r="P19" s="203">
        <v>41.24</v>
      </c>
      <c r="Q19" s="203">
        <v>6.45</v>
      </c>
      <c r="R19" s="203">
        <v>12.55</v>
      </c>
      <c r="S19" s="203">
        <v>7.82</v>
      </c>
      <c r="T19" s="203">
        <v>0</v>
      </c>
      <c r="U19" s="203">
        <v>49.96</v>
      </c>
      <c r="V19" s="203">
        <v>4.22</v>
      </c>
      <c r="W19" s="203">
        <v>10.31</v>
      </c>
      <c r="X19" s="203">
        <v>43.67</v>
      </c>
      <c r="Y19" s="203">
        <v>0</v>
      </c>
      <c r="Z19" s="203">
        <v>59.84</v>
      </c>
      <c r="AA19" s="203">
        <v>7.72</v>
      </c>
      <c r="AB19" s="203">
        <v>0</v>
      </c>
      <c r="AC19" s="203">
        <v>12</v>
      </c>
      <c r="AD19" s="203">
        <v>0</v>
      </c>
      <c r="AE19" s="203">
        <v>0</v>
      </c>
      <c r="AF19" s="203">
        <v>0</v>
      </c>
      <c r="AG19" s="203">
        <v>-0.28999999999999998</v>
      </c>
      <c r="AH19" s="203">
        <v>0</v>
      </c>
      <c r="AI19" s="203">
        <v>0</v>
      </c>
      <c r="AJ19" s="203">
        <v>0</v>
      </c>
      <c r="AK19" s="203">
        <v>69.599999999999994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250.45</v>
      </c>
      <c r="M20" s="203">
        <v>13.62</v>
      </c>
      <c r="N20" s="203">
        <v>34.97</v>
      </c>
      <c r="O20" s="203">
        <v>0</v>
      </c>
      <c r="P20" s="203">
        <v>41.24</v>
      </c>
      <c r="Q20" s="203">
        <v>6.45</v>
      </c>
      <c r="R20" s="203">
        <v>12.55</v>
      </c>
      <c r="S20" s="203">
        <v>7.82</v>
      </c>
      <c r="T20" s="203">
        <v>0</v>
      </c>
      <c r="U20" s="203">
        <v>49.96</v>
      </c>
      <c r="V20" s="203">
        <v>4.22</v>
      </c>
      <c r="W20" s="203">
        <v>10.31</v>
      </c>
      <c r="X20" s="203">
        <v>43.67</v>
      </c>
      <c r="Y20" s="203">
        <v>0</v>
      </c>
      <c r="Z20" s="203">
        <v>59.84</v>
      </c>
      <c r="AA20" s="203">
        <v>7.72</v>
      </c>
      <c r="AB20" s="203">
        <v>0</v>
      </c>
      <c r="AC20" s="203">
        <v>12</v>
      </c>
      <c r="AD20" s="203">
        <v>0</v>
      </c>
      <c r="AE20" s="203">
        <v>0</v>
      </c>
      <c r="AF20" s="203">
        <v>0</v>
      </c>
      <c r="AG20" s="203">
        <v>-0.28999999999999998</v>
      </c>
      <c r="AH20" s="203">
        <v>0</v>
      </c>
      <c r="AI20" s="203">
        <v>0</v>
      </c>
      <c r="AJ20" s="203">
        <v>0</v>
      </c>
      <c r="AK20" s="203">
        <v>69.599999999999994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248.05</v>
      </c>
      <c r="M21" s="203">
        <v>13.62</v>
      </c>
      <c r="N21" s="203">
        <v>34.97</v>
      </c>
      <c r="O21" s="203">
        <v>0</v>
      </c>
      <c r="P21" s="203">
        <v>41.24</v>
      </c>
      <c r="Q21" s="203">
        <v>6.45</v>
      </c>
      <c r="R21" s="203">
        <v>12.55</v>
      </c>
      <c r="S21" s="203">
        <v>7.82</v>
      </c>
      <c r="T21" s="203">
        <v>0</v>
      </c>
      <c r="U21" s="203">
        <v>49.96</v>
      </c>
      <c r="V21" s="203">
        <v>4.22</v>
      </c>
      <c r="W21" s="203">
        <v>10.31</v>
      </c>
      <c r="X21" s="203">
        <v>43.67</v>
      </c>
      <c r="Y21" s="203">
        <v>0</v>
      </c>
      <c r="Z21" s="203">
        <v>59.84</v>
      </c>
      <c r="AA21" s="203">
        <v>7.72</v>
      </c>
      <c r="AB21" s="203">
        <v>0</v>
      </c>
      <c r="AC21" s="203">
        <v>12</v>
      </c>
      <c r="AD21" s="203">
        <v>0</v>
      </c>
      <c r="AE21" s="203">
        <v>0</v>
      </c>
      <c r="AF21" s="203">
        <v>0</v>
      </c>
      <c r="AG21" s="203">
        <v>-0.28999999999999998</v>
      </c>
      <c r="AH21" s="203">
        <v>0</v>
      </c>
      <c r="AI21" s="203">
        <v>0</v>
      </c>
      <c r="AJ21" s="203">
        <v>0</v>
      </c>
      <c r="AK21" s="203">
        <v>69.599999999999994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248.05</v>
      </c>
      <c r="M22" s="203">
        <v>13.62</v>
      </c>
      <c r="N22" s="203">
        <v>34.97</v>
      </c>
      <c r="O22" s="203">
        <v>0</v>
      </c>
      <c r="P22" s="203">
        <v>41.24</v>
      </c>
      <c r="Q22" s="203">
        <v>6.45</v>
      </c>
      <c r="R22" s="203">
        <v>12.55</v>
      </c>
      <c r="S22" s="203">
        <v>7.82</v>
      </c>
      <c r="T22" s="203">
        <v>0</v>
      </c>
      <c r="U22" s="203">
        <v>49.96</v>
      </c>
      <c r="V22" s="203">
        <v>4.22</v>
      </c>
      <c r="W22" s="203">
        <v>10.31</v>
      </c>
      <c r="X22" s="203">
        <v>43.67</v>
      </c>
      <c r="Y22" s="203">
        <v>0</v>
      </c>
      <c r="Z22" s="203">
        <v>59.84</v>
      </c>
      <c r="AA22" s="203">
        <v>7.72</v>
      </c>
      <c r="AB22" s="203">
        <v>0</v>
      </c>
      <c r="AC22" s="203">
        <v>12</v>
      </c>
      <c r="AD22" s="203">
        <v>0</v>
      </c>
      <c r="AE22" s="203">
        <v>0</v>
      </c>
      <c r="AF22" s="203">
        <v>0</v>
      </c>
      <c r="AG22" s="203">
        <v>-0.28999999999999998</v>
      </c>
      <c r="AH22" s="203">
        <v>0</v>
      </c>
      <c r="AI22" s="203">
        <v>0</v>
      </c>
      <c r="AJ22" s="203">
        <v>0</v>
      </c>
      <c r="AK22" s="203">
        <v>69.599999999999994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251.04</v>
      </c>
      <c r="M23" s="203">
        <v>13.62</v>
      </c>
      <c r="N23" s="203">
        <v>34.97</v>
      </c>
      <c r="O23" s="203">
        <v>0</v>
      </c>
      <c r="P23" s="203">
        <v>41.24</v>
      </c>
      <c r="Q23" s="203">
        <v>6.46</v>
      </c>
      <c r="R23" s="203">
        <v>12.56</v>
      </c>
      <c r="S23" s="203">
        <v>7.82</v>
      </c>
      <c r="T23" s="203">
        <v>0</v>
      </c>
      <c r="U23" s="203">
        <v>49.96</v>
      </c>
      <c r="V23" s="203">
        <v>4.22</v>
      </c>
      <c r="W23" s="203">
        <v>10.31</v>
      </c>
      <c r="X23" s="203">
        <v>43.67</v>
      </c>
      <c r="Y23" s="203">
        <v>0</v>
      </c>
      <c r="Z23" s="203">
        <v>59.84</v>
      </c>
      <c r="AA23" s="203">
        <v>7.72</v>
      </c>
      <c r="AB23" s="203">
        <v>0</v>
      </c>
      <c r="AC23" s="203">
        <v>12</v>
      </c>
      <c r="AD23" s="203">
        <v>0</v>
      </c>
      <c r="AE23" s="203">
        <v>0</v>
      </c>
      <c r="AF23" s="203">
        <v>0</v>
      </c>
      <c r="AG23" s="203">
        <v>-0.28999999999999998</v>
      </c>
      <c r="AH23" s="203">
        <v>0</v>
      </c>
      <c r="AI23" s="203">
        <v>0</v>
      </c>
      <c r="AJ23" s="203">
        <v>0</v>
      </c>
      <c r="AK23" s="203">
        <v>69.599999999999994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251.04</v>
      </c>
      <c r="M24" s="203">
        <v>13.62</v>
      </c>
      <c r="N24" s="203">
        <v>34.97</v>
      </c>
      <c r="O24" s="203">
        <v>0</v>
      </c>
      <c r="P24" s="203">
        <v>41.24</v>
      </c>
      <c r="Q24" s="203">
        <v>6.46</v>
      </c>
      <c r="R24" s="203">
        <v>12.56</v>
      </c>
      <c r="S24" s="203">
        <v>7.82</v>
      </c>
      <c r="T24" s="203">
        <v>0</v>
      </c>
      <c r="U24" s="203">
        <v>49.96</v>
      </c>
      <c r="V24" s="203">
        <v>4.22</v>
      </c>
      <c r="W24" s="203">
        <v>10.31</v>
      </c>
      <c r="X24" s="203">
        <v>43.67</v>
      </c>
      <c r="Y24" s="203">
        <v>0</v>
      </c>
      <c r="Z24" s="203">
        <v>59.84</v>
      </c>
      <c r="AA24" s="203">
        <v>7.72</v>
      </c>
      <c r="AB24" s="203">
        <v>0</v>
      </c>
      <c r="AC24" s="203">
        <v>12</v>
      </c>
      <c r="AD24" s="203">
        <v>0</v>
      </c>
      <c r="AE24" s="203">
        <v>0</v>
      </c>
      <c r="AF24" s="203">
        <v>0</v>
      </c>
      <c r="AG24" s="203">
        <v>-0.28999999999999998</v>
      </c>
      <c r="AH24" s="203">
        <v>0</v>
      </c>
      <c r="AI24" s="203">
        <v>0</v>
      </c>
      <c r="AJ24" s="203">
        <v>0</v>
      </c>
      <c r="AK24" s="203">
        <v>69.599999999999994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2.85</v>
      </c>
      <c r="L25" s="203">
        <v>308.8</v>
      </c>
      <c r="M25" s="203">
        <v>13.62</v>
      </c>
      <c r="N25" s="203">
        <v>34.97</v>
      </c>
      <c r="O25" s="203">
        <v>0</v>
      </c>
      <c r="P25" s="203">
        <v>41.24</v>
      </c>
      <c r="Q25" s="203">
        <v>6.46</v>
      </c>
      <c r="R25" s="203">
        <v>12.56</v>
      </c>
      <c r="S25" s="203">
        <v>7.82</v>
      </c>
      <c r="T25" s="203">
        <v>0</v>
      </c>
      <c r="U25" s="203">
        <v>49.96</v>
      </c>
      <c r="V25" s="203">
        <v>4.22</v>
      </c>
      <c r="W25" s="203">
        <v>10.31</v>
      </c>
      <c r="X25" s="203">
        <v>43.67</v>
      </c>
      <c r="Y25" s="203">
        <v>0</v>
      </c>
      <c r="Z25" s="203">
        <v>59.84</v>
      </c>
      <c r="AA25" s="203">
        <v>23.68</v>
      </c>
      <c r="AB25" s="203">
        <v>0</v>
      </c>
      <c r="AC25" s="203">
        <v>12</v>
      </c>
      <c r="AD25" s="203">
        <v>0</v>
      </c>
      <c r="AE25" s="203">
        <v>0</v>
      </c>
      <c r="AF25" s="203">
        <v>0</v>
      </c>
      <c r="AG25" s="203">
        <v>-0.28999999999999998</v>
      </c>
      <c r="AH25" s="203">
        <v>0</v>
      </c>
      <c r="AI25" s="203">
        <v>0</v>
      </c>
      <c r="AJ25" s="203">
        <v>0</v>
      </c>
      <c r="AK25" s="203">
        <v>69.599999999999994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2.85</v>
      </c>
      <c r="L26" s="203">
        <v>444.8</v>
      </c>
      <c r="M26" s="203">
        <v>13.62</v>
      </c>
      <c r="N26" s="203">
        <v>34.97</v>
      </c>
      <c r="O26" s="203">
        <v>0</v>
      </c>
      <c r="P26" s="203">
        <v>41.24</v>
      </c>
      <c r="Q26" s="203">
        <v>6.46</v>
      </c>
      <c r="R26" s="203">
        <v>12.56</v>
      </c>
      <c r="S26" s="203">
        <v>7.82</v>
      </c>
      <c r="T26" s="203">
        <v>0</v>
      </c>
      <c r="U26" s="203">
        <v>49.96</v>
      </c>
      <c r="V26" s="203">
        <v>4.22</v>
      </c>
      <c r="W26" s="203">
        <v>10.31</v>
      </c>
      <c r="X26" s="203">
        <v>43.67</v>
      </c>
      <c r="Y26" s="203">
        <v>0</v>
      </c>
      <c r="Z26" s="203">
        <v>59.84</v>
      </c>
      <c r="AA26" s="203">
        <v>23.68</v>
      </c>
      <c r="AB26" s="203">
        <v>0</v>
      </c>
      <c r="AC26" s="203">
        <v>12</v>
      </c>
      <c r="AD26" s="203">
        <v>0</v>
      </c>
      <c r="AE26" s="203">
        <v>0</v>
      </c>
      <c r="AF26" s="203">
        <v>0</v>
      </c>
      <c r="AG26" s="203">
        <v>-0.28999999999999998</v>
      </c>
      <c r="AH26" s="203">
        <v>0</v>
      </c>
      <c r="AI26" s="203">
        <v>0</v>
      </c>
      <c r="AJ26" s="203">
        <v>0</v>
      </c>
      <c r="AK26" s="203">
        <v>69.599999999999994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2.85</v>
      </c>
      <c r="L27" s="203">
        <v>444.8</v>
      </c>
      <c r="M27" s="203">
        <v>13.62</v>
      </c>
      <c r="N27" s="203">
        <v>34.97</v>
      </c>
      <c r="O27" s="203">
        <v>0</v>
      </c>
      <c r="P27" s="203">
        <v>41.24</v>
      </c>
      <c r="Q27" s="203">
        <v>6.46</v>
      </c>
      <c r="R27" s="203">
        <v>12.56</v>
      </c>
      <c r="S27" s="203">
        <v>7.82</v>
      </c>
      <c r="T27" s="203">
        <v>0</v>
      </c>
      <c r="U27" s="203">
        <v>50.96</v>
      </c>
      <c r="V27" s="203">
        <v>4.22</v>
      </c>
      <c r="W27" s="203">
        <v>10.31</v>
      </c>
      <c r="X27" s="203">
        <v>43.67</v>
      </c>
      <c r="Y27" s="203">
        <v>0</v>
      </c>
      <c r="Z27" s="203">
        <v>59.84</v>
      </c>
      <c r="AA27" s="203">
        <v>23.68</v>
      </c>
      <c r="AB27" s="203">
        <v>0</v>
      </c>
      <c r="AC27" s="203">
        <v>12</v>
      </c>
      <c r="AD27" s="203">
        <v>0</v>
      </c>
      <c r="AE27" s="203">
        <v>0</v>
      </c>
      <c r="AF27" s="203">
        <v>0</v>
      </c>
      <c r="AG27" s="203">
        <v>-0.28999999999999998</v>
      </c>
      <c r="AH27" s="203">
        <v>0</v>
      </c>
      <c r="AI27" s="203">
        <v>0</v>
      </c>
      <c r="AJ27" s="203">
        <v>0</v>
      </c>
      <c r="AK27" s="203">
        <v>69.599999999999994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4.5999999999999996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2.85</v>
      </c>
      <c r="L28" s="203">
        <v>444.8</v>
      </c>
      <c r="M28" s="203">
        <v>13.62</v>
      </c>
      <c r="N28" s="203">
        <v>34.97</v>
      </c>
      <c r="O28" s="203">
        <v>0</v>
      </c>
      <c r="P28" s="203">
        <v>41.24</v>
      </c>
      <c r="Q28" s="203">
        <v>6.46</v>
      </c>
      <c r="R28" s="203">
        <v>12.56</v>
      </c>
      <c r="S28" s="203">
        <v>7.82</v>
      </c>
      <c r="T28" s="203">
        <v>0</v>
      </c>
      <c r="U28" s="203">
        <v>50.96</v>
      </c>
      <c r="V28" s="203">
        <v>4.22</v>
      </c>
      <c r="W28" s="203">
        <v>10.31</v>
      </c>
      <c r="X28" s="203">
        <v>43.67</v>
      </c>
      <c r="Y28" s="203">
        <v>0</v>
      </c>
      <c r="Z28" s="203">
        <v>59.84</v>
      </c>
      <c r="AA28" s="203">
        <v>23.68</v>
      </c>
      <c r="AB28" s="203">
        <v>0</v>
      </c>
      <c r="AC28" s="203">
        <v>12</v>
      </c>
      <c r="AD28" s="203">
        <v>0</v>
      </c>
      <c r="AE28" s="203">
        <v>0</v>
      </c>
      <c r="AF28" s="203">
        <v>0</v>
      </c>
      <c r="AG28" s="203">
        <v>-0.28999999999999998</v>
      </c>
      <c r="AH28" s="203">
        <v>0</v>
      </c>
      <c r="AI28" s="203">
        <v>0</v>
      </c>
      <c r="AJ28" s="203">
        <v>0</v>
      </c>
      <c r="AK28" s="203">
        <v>69.599999999999994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8.66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2.85</v>
      </c>
      <c r="L29" s="203">
        <v>444.8</v>
      </c>
      <c r="M29" s="203">
        <v>13.62</v>
      </c>
      <c r="N29" s="203">
        <v>34.97</v>
      </c>
      <c r="O29" s="203">
        <v>0</v>
      </c>
      <c r="P29" s="203">
        <v>41.24</v>
      </c>
      <c r="Q29" s="203">
        <v>6.46</v>
      </c>
      <c r="R29" s="203">
        <v>12.56</v>
      </c>
      <c r="S29" s="203">
        <v>7.82</v>
      </c>
      <c r="T29" s="203">
        <v>0</v>
      </c>
      <c r="U29" s="203">
        <v>50.96</v>
      </c>
      <c r="V29" s="203">
        <v>4.22</v>
      </c>
      <c r="W29" s="203">
        <v>10.31</v>
      </c>
      <c r="X29" s="203">
        <v>43.67</v>
      </c>
      <c r="Y29" s="203">
        <v>0</v>
      </c>
      <c r="Z29" s="203">
        <v>59.84</v>
      </c>
      <c r="AA29" s="203">
        <v>23.68</v>
      </c>
      <c r="AB29" s="203">
        <v>0</v>
      </c>
      <c r="AC29" s="203">
        <v>12</v>
      </c>
      <c r="AD29" s="203">
        <v>0</v>
      </c>
      <c r="AE29" s="203">
        <v>0</v>
      </c>
      <c r="AF29" s="203">
        <v>0</v>
      </c>
      <c r="AG29" s="203">
        <v>-0.28999999999999998</v>
      </c>
      <c r="AH29" s="203">
        <v>0</v>
      </c>
      <c r="AI29" s="203">
        <v>0</v>
      </c>
      <c r="AJ29" s="203">
        <v>0</v>
      </c>
      <c r="AK29" s="203">
        <v>69.599999999999994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13.33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2.85</v>
      </c>
      <c r="L30" s="203">
        <v>444.8</v>
      </c>
      <c r="M30" s="203">
        <v>13.62</v>
      </c>
      <c r="N30" s="203">
        <v>34.97</v>
      </c>
      <c r="O30" s="203">
        <v>0</v>
      </c>
      <c r="P30" s="203">
        <v>41.24</v>
      </c>
      <c r="Q30" s="203">
        <v>6.46</v>
      </c>
      <c r="R30" s="203">
        <v>12.56</v>
      </c>
      <c r="S30" s="203">
        <v>7.82</v>
      </c>
      <c r="T30" s="203">
        <v>0</v>
      </c>
      <c r="U30" s="203">
        <v>50.96</v>
      </c>
      <c r="V30" s="203">
        <v>4.22</v>
      </c>
      <c r="W30" s="203">
        <v>10.31</v>
      </c>
      <c r="X30" s="203">
        <v>43.67</v>
      </c>
      <c r="Y30" s="203">
        <v>0</v>
      </c>
      <c r="Z30" s="203">
        <v>59.84</v>
      </c>
      <c r="AA30" s="203">
        <v>23.68</v>
      </c>
      <c r="AB30" s="203">
        <v>0</v>
      </c>
      <c r="AC30" s="203">
        <v>12</v>
      </c>
      <c r="AD30" s="203">
        <v>0</v>
      </c>
      <c r="AE30" s="203">
        <v>0</v>
      </c>
      <c r="AF30" s="203">
        <v>0</v>
      </c>
      <c r="AG30" s="203">
        <v>-0.28999999999999998</v>
      </c>
      <c r="AH30" s="203">
        <v>0</v>
      </c>
      <c r="AI30" s="203">
        <v>0</v>
      </c>
      <c r="AJ30" s="203">
        <v>0</v>
      </c>
      <c r="AK30" s="203">
        <v>69.599999999999994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18.809999999999999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2.85</v>
      </c>
      <c r="L31" s="203">
        <v>444.8</v>
      </c>
      <c r="M31" s="203">
        <v>13.62</v>
      </c>
      <c r="N31" s="203">
        <v>34.97</v>
      </c>
      <c r="O31" s="203">
        <v>0</v>
      </c>
      <c r="P31" s="203">
        <v>41.24</v>
      </c>
      <c r="Q31" s="203">
        <v>6.46</v>
      </c>
      <c r="R31" s="203">
        <v>12.56</v>
      </c>
      <c r="S31" s="203">
        <v>7.82</v>
      </c>
      <c r="T31" s="203">
        <v>0</v>
      </c>
      <c r="U31" s="203">
        <v>51.66</v>
      </c>
      <c r="V31" s="203">
        <v>4.22</v>
      </c>
      <c r="W31" s="203">
        <v>10.31</v>
      </c>
      <c r="X31" s="203">
        <v>43.67</v>
      </c>
      <c r="Y31" s="203">
        <v>0</v>
      </c>
      <c r="Z31" s="203">
        <v>59.84</v>
      </c>
      <c r="AA31" s="203">
        <v>23.68</v>
      </c>
      <c r="AB31" s="203">
        <v>0</v>
      </c>
      <c r="AC31" s="203">
        <v>12</v>
      </c>
      <c r="AD31" s="203">
        <v>0</v>
      </c>
      <c r="AE31" s="203">
        <v>0</v>
      </c>
      <c r="AF31" s="203">
        <v>0</v>
      </c>
      <c r="AG31" s="203">
        <v>-0.28999999999999998</v>
      </c>
      <c r="AH31" s="203">
        <v>0</v>
      </c>
      <c r="AI31" s="203">
        <v>0</v>
      </c>
      <c r="AJ31" s="203">
        <v>0</v>
      </c>
      <c r="AK31" s="203">
        <v>69.599999999999994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19.2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2.85</v>
      </c>
      <c r="L32" s="203">
        <v>405.3</v>
      </c>
      <c r="M32" s="203">
        <v>13.62</v>
      </c>
      <c r="N32" s="203">
        <v>34.97</v>
      </c>
      <c r="O32" s="203">
        <v>0</v>
      </c>
      <c r="P32" s="203">
        <v>41.24</v>
      </c>
      <c r="Q32" s="203">
        <v>6.46</v>
      </c>
      <c r="R32" s="203">
        <v>12.56</v>
      </c>
      <c r="S32" s="203">
        <v>7.82</v>
      </c>
      <c r="T32" s="203">
        <v>0</v>
      </c>
      <c r="U32" s="203">
        <v>51.66</v>
      </c>
      <c r="V32" s="203">
        <v>4.22</v>
      </c>
      <c r="W32" s="203">
        <v>10.31</v>
      </c>
      <c r="X32" s="203">
        <v>43.67</v>
      </c>
      <c r="Y32" s="203">
        <v>0</v>
      </c>
      <c r="Z32" s="203">
        <v>59.84</v>
      </c>
      <c r="AA32" s="203">
        <v>23.68</v>
      </c>
      <c r="AB32" s="203">
        <v>0</v>
      </c>
      <c r="AC32" s="203">
        <v>12</v>
      </c>
      <c r="AD32" s="203">
        <v>0</v>
      </c>
      <c r="AE32" s="203">
        <v>0</v>
      </c>
      <c r="AF32" s="203">
        <v>0</v>
      </c>
      <c r="AG32" s="203">
        <v>-0.28999999999999998</v>
      </c>
      <c r="AH32" s="203">
        <v>0</v>
      </c>
      <c r="AI32" s="203">
        <v>0</v>
      </c>
      <c r="AJ32" s="203">
        <v>0</v>
      </c>
      <c r="AK32" s="203">
        <v>69.599999999999994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19.2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2.85</v>
      </c>
      <c r="L33" s="203">
        <v>309.69</v>
      </c>
      <c r="M33" s="203">
        <v>13.62</v>
      </c>
      <c r="N33" s="203">
        <v>34.97</v>
      </c>
      <c r="O33" s="203">
        <v>0</v>
      </c>
      <c r="P33" s="203">
        <v>41.24</v>
      </c>
      <c r="Q33" s="203">
        <v>6.46</v>
      </c>
      <c r="R33" s="203">
        <v>12.56</v>
      </c>
      <c r="S33" s="203">
        <v>7.82</v>
      </c>
      <c r="T33" s="203">
        <v>0</v>
      </c>
      <c r="U33" s="203">
        <v>51.66</v>
      </c>
      <c r="V33" s="203">
        <v>4.22</v>
      </c>
      <c r="W33" s="203">
        <v>10.31</v>
      </c>
      <c r="X33" s="203">
        <v>43.67</v>
      </c>
      <c r="Y33" s="203">
        <v>0</v>
      </c>
      <c r="Z33" s="203">
        <v>59.84</v>
      </c>
      <c r="AA33" s="203">
        <v>23.68</v>
      </c>
      <c r="AB33" s="203">
        <v>0</v>
      </c>
      <c r="AC33" s="203">
        <v>12</v>
      </c>
      <c r="AD33" s="203">
        <v>0</v>
      </c>
      <c r="AE33" s="203">
        <v>0</v>
      </c>
      <c r="AF33" s="203">
        <v>0</v>
      </c>
      <c r="AG33" s="203">
        <v>-0.28999999999999998</v>
      </c>
      <c r="AH33" s="203">
        <v>0</v>
      </c>
      <c r="AI33" s="203">
        <v>0</v>
      </c>
      <c r="AJ33" s="203">
        <v>0</v>
      </c>
      <c r="AK33" s="203">
        <v>69.599999999999994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19.2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245.11</v>
      </c>
      <c r="M34" s="203">
        <v>13.62</v>
      </c>
      <c r="N34" s="203">
        <v>34.97</v>
      </c>
      <c r="O34" s="203">
        <v>0</v>
      </c>
      <c r="P34" s="203">
        <v>41.24</v>
      </c>
      <c r="Q34" s="203">
        <v>6.46</v>
      </c>
      <c r="R34" s="203">
        <v>12.56</v>
      </c>
      <c r="S34" s="203">
        <v>7.81</v>
      </c>
      <c r="T34" s="203">
        <v>0</v>
      </c>
      <c r="U34" s="203">
        <v>51.66</v>
      </c>
      <c r="V34" s="203">
        <v>4.34</v>
      </c>
      <c r="W34" s="203">
        <v>10.31</v>
      </c>
      <c r="X34" s="203">
        <v>43.67</v>
      </c>
      <c r="Y34" s="203">
        <v>0</v>
      </c>
      <c r="Z34" s="203">
        <v>59.84</v>
      </c>
      <c r="AA34" s="203">
        <v>7.72</v>
      </c>
      <c r="AB34" s="203">
        <v>0</v>
      </c>
      <c r="AC34" s="203">
        <v>12</v>
      </c>
      <c r="AD34" s="203">
        <v>0</v>
      </c>
      <c r="AE34" s="203">
        <v>0</v>
      </c>
      <c r="AF34" s="203">
        <v>0</v>
      </c>
      <c r="AG34" s="203">
        <v>-0.28999999999999998</v>
      </c>
      <c r="AH34" s="203">
        <v>0</v>
      </c>
      <c r="AI34" s="203">
        <v>0</v>
      </c>
      <c r="AJ34" s="203">
        <v>0</v>
      </c>
      <c r="AK34" s="203">
        <v>50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19.2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254</v>
      </c>
      <c r="M35" s="203">
        <v>13.62</v>
      </c>
      <c r="N35" s="203">
        <v>34.97</v>
      </c>
      <c r="O35" s="203">
        <v>0</v>
      </c>
      <c r="P35" s="203">
        <v>41.24</v>
      </c>
      <c r="Q35" s="203">
        <v>6.46</v>
      </c>
      <c r="R35" s="203">
        <v>12.56</v>
      </c>
      <c r="S35" s="203">
        <v>7.81</v>
      </c>
      <c r="T35" s="203">
        <v>0</v>
      </c>
      <c r="U35" s="203">
        <v>51.66</v>
      </c>
      <c r="V35" s="203">
        <v>4.22</v>
      </c>
      <c r="W35" s="203">
        <v>10.31</v>
      </c>
      <c r="X35" s="203">
        <v>43.67</v>
      </c>
      <c r="Y35" s="203">
        <v>0</v>
      </c>
      <c r="Z35" s="203">
        <v>59.84</v>
      </c>
      <c r="AA35" s="203">
        <v>7.72</v>
      </c>
      <c r="AB35" s="203">
        <v>0</v>
      </c>
      <c r="AC35" s="203">
        <v>12</v>
      </c>
      <c r="AD35" s="203">
        <v>0</v>
      </c>
      <c r="AE35" s="203">
        <v>0</v>
      </c>
      <c r="AF35" s="203">
        <v>0</v>
      </c>
      <c r="AG35" s="203">
        <v>-0.28999999999999998</v>
      </c>
      <c r="AH35" s="203">
        <v>0</v>
      </c>
      <c r="AI35" s="203">
        <v>0</v>
      </c>
      <c r="AJ35" s="203">
        <v>0</v>
      </c>
      <c r="AK35" s="203">
        <v>50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19.2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254</v>
      </c>
      <c r="M36" s="203">
        <v>13.62</v>
      </c>
      <c r="N36" s="203">
        <v>34.97</v>
      </c>
      <c r="O36" s="203">
        <v>0</v>
      </c>
      <c r="P36" s="203">
        <v>41.24</v>
      </c>
      <c r="Q36" s="203">
        <v>6.46</v>
      </c>
      <c r="R36" s="203">
        <v>12.56</v>
      </c>
      <c r="S36" s="203">
        <v>7.81</v>
      </c>
      <c r="T36" s="203">
        <v>0</v>
      </c>
      <c r="U36" s="203">
        <v>51.66</v>
      </c>
      <c r="V36" s="203">
        <v>4.22</v>
      </c>
      <c r="W36" s="203">
        <v>10.31</v>
      </c>
      <c r="X36" s="203">
        <v>43.67</v>
      </c>
      <c r="Y36" s="203">
        <v>0</v>
      </c>
      <c r="Z36" s="203">
        <v>59.84</v>
      </c>
      <c r="AA36" s="203">
        <v>7.72</v>
      </c>
      <c r="AB36" s="203">
        <v>0</v>
      </c>
      <c r="AC36" s="203">
        <v>12</v>
      </c>
      <c r="AD36" s="203">
        <v>0</v>
      </c>
      <c r="AE36" s="203">
        <v>0</v>
      </c>
      <c r="AF36" s="203">
        <v>0</v>
      </c>
      <c r="AG36" s="203">
        <v>-0.28999999999999998</v>
      </c>
      <c r="AH36" s="203">
        <v>0</v>
      </c>
      <c r="AI36" s="203">
        <v>0</v>
      </c>
      <c r="AJ36" s="203">
        <v>0</v>
      </c>
      <c r="AK36" s="203">
        <v>50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19.2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254</v>
      </c>
      <c r="M37" s="203">
        <v>13.62</v>
      </c>
      <c r="N37" s="203">
        <v>34.97</v>
      </c>
      <c r="O37" s="203">
        <v>0</v>
      </c>
      <c r="P37" s="203">
        <v>41.24</v>
      </c>
      <c r="Q37" s="203">
        <v>6.46</v>
      </c>
      <c r="R37" s="203">
        <v>12.56</v>
      </c>
      <c r="S37" s="203">
        <v>7.81</v>
      </c>
      <c r="T37" s="203">
        <v>0</v>
      </c>
      <c r="U37" s="203">
        <v>51.66</v>
      </c>
      <c r="V37" s="203">
        <v>4.22</v>
      </c>
      <c r="W37" s="203">
        <v>10.31</v>
      </c>
      <c r="X37" s="203">
        <v>43.67</v>
      </c>
      <c r="Y37" s="203">
        <v>0</v>
      </c>
      <c r="Z37" s="203">
        <v>59.84</v>
      </c>
      <c r="AA37" s="203">
        <v>7.72</v>
      </c>
      <c r="AB37" s="203">
        <v>0</v>
      </c>
      <c r="AC37" s="203">
        <v>12</v>
      </c>
      <c r="AD37" s="203">
        <v>0</v>
      </c>
      <c r="AE37" s="203">
        <v>0</v>
      </c>
      <c r="AF37" s="203">
        <v>0</v>
      </c>
      <c r="AG37" s="203">
        <v>-0.28999999999999998</v>
      </c>
      <c r="AH37" s="203">
        <v>0</v>
      </c>
      <c r="AI37" s="203">
        <v>0</v>
      </c>
      <c r="AJ37" s="203">
        <v>0</v>
      </c>
      <c r="AK37" s="203">
        <v>50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19.2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254</v>
      </c>
      <c r="M38" s="203">
        <v>13.62</v>
      </c>
      <c r="N38" s="203">
        <v>34.97</v>
      </c>
      <c r="O38" s="203">
        <v>0</v>
      </c>
      <c r="P38" s="203">
        <v>41.24</v>
      </c>
      <c r="Q38" s="203">
        <v>6.46</v>
      </c>
      <c r="R38" s="203">
        <v>12.56</v>
      </c>
      <c r="S38" s="203">
        <v>7.81</v>
      </c>
      <c r="T38" s="203">
        <v>0</v>
      </c>
      <c r="U38" s="203">
        <v>51.66</v>
      </c>
      <c r="V38" s="203">
        <v>4.22</v>
      </c>
      <c r="W38" s="203">
        <v>10.31</v>
      </c>
      <c r="X38" s="203">
        <v>43.67</v>
      </c>
      <c r="Y38" s="203">
        <v>0</v>
      </c>
      <c r="Z38" s="203">
        <v>59.84</v>
      </c>
      <c r="AA38" s="203">
        <v>7.72</v>
      </c>
      <c r="AB38" s="203">
        <v>0</v>
      </c>
      <c r="AC38" s="203">
        <v>12</v>
      </c>
      <c r="AD38" s="203">
        <v>0</v>
      </c>
      <c r="AE38" s="203">
        <v>0</v>
      </c>
      <c r="AF38" s="203">
        <v>0</v>
      </c>
      <c r="AG38" s="203">
        <v>-0.28999999999999998</v>
      </c>
      <c r="AH38" s="203">
        <v>0</v>
      </c>
      <c r="AI38" s="203">
        <v>0</v>
      </c>
      <c r="AJ38" s="203">
        <v>0</v>
      </c>
      <c r="AK38" s="203">
        <v>50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19.2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254</v>
      </c>
      <c r="M39" s="203">
        <v>13.62</v>
      </c>
      <c r="N39" s="203">
        <v>34.97</v>
      </c>
      <c r="O39" s="203">
        <v>0</v>
      </c>
      <c r="P39" s="203">
        <v>41.24</v>
      </c>
      <c r="Q39" s="203">
        <v>6.46</v>
      </c>
      <c r="R39" s="203">
        <v>12.56</v>
      </c>
      <c r="S39" s="203">
        <v>7.81</v>
      </c>
      <c r="T39" s="203">
        <v>0</v>
      </c>
      <c r="U39" s="203">
        <v>51.66</v>
      </c>
      <c r="V39" s="203">
        <v>4.22</v>
      </c>
      <c r="W39" s="203">
        <v>10.31</v>
      </c>
      <c r="X39" s="203">
        <v>43.67</v>
      </c>
      <c r="Y39" s="203">
        <v>0</v>
      </c>
      <c r="Z39" s="203">
        <v>59.84</v>
      </c>
      <c r="AA39" s="203">
        <v>7.72</v>
      </c>
      <c r="AB39" s="203">
        <v>0</v>
      </c>
      <c r="AC39" s="203">
        <v>12</v>
      </c>
      <c r="AD39" s="203">
        <v>0</v>
      </c>
      <c r="AE39" s="203">
        <v>0</v>
      </c>
      <c r="AF39" s="203">
        <v>0</v>
      </c>
      <c r="AG39" s="203">
        <v>-0.28999999999999998</v>
      </c>
      <c r="AH39" s="203">
        <v>0</v>
      </c>
      <c r="AI39" s="203">
        <v>0</v>
      </c>
      <c r="AJ39" s="203">
        <v>0</v>
      </c>
      <c r="AK39" s="203">
        <v>50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19.2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254</v>
      </c>
      <c r="M40" s="203">
        <v>13.62</v>
      </c>
      <c r="N40" s="203">
        <v>34.97</v>
      </c>
      <c r="O40" s="203">
        <v>0</v>
      </c>
      <c r="P40" s="203">
        <v>41.24</v>
      </c>
      <c r="Q40" s="203">
        <v>6.46</v>
      </c>
      <c r="R40" s="203">
        <v>12.56</v>
      </c>
      <c r="S40" s="203">
        <v>7.81</v>
      </c>
      <c r="T40" s="203">
        <v>0</v>
      </c>
      <c r="U40" s="203">
        <v>51.66</v>
      </c>
      <c r="V40" s="203">
        <v>4.22</v>
      </c>
      <c r="W40" s="203">
        <v>10.31</v>
      </c>
      <c r="X40" s="203">
        <v>43.67</v>
      </c>
      <c r="Y40" s="203">
        <v>0</v>
      </c>
      <c r="Z40" s="203">
        <v>59.84</v>
      </c>
      <c r="AA40" s="203">
        <v>7.72</v>
      </c>
      <c r="AB40" s="203">
        <v>0</v>
      </c>
      <c r="AC40" s="203">
        <v>12</v>
      </c>
      <c r="AD40" s="203">
        <v>0</v>
      </c>
      <c r="AE40" s="203">
        <v>0</v>
      </c>
      <c r="AF40" s="203">
        <v>0</v>
      </c>
      <c r="AG40" s="203">
        <v>-0.28999999999999998</v>
      </c>
      <c r="AH40" s="203">
        <v>0</v>
      </c>
      <c r="AI40" s="203">
        <v>0</v>
      </c>
      <c r="AJ40" s="203">
        <v>0</v>
      </c>
      <c r="AK40" s="203">
        <v>50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19.2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2.85</v>
      </c>
      <c r="L41" s="203">
        <v>270.2</v>
      </c>
      <c r="M41" s="203">
        <v>13.62</v>
      </c>
      <c r="N41" s="203">
        <v>34.97</v>
      </c>
      <c r="O41" s="203">
        <v>0</v>
      </c>
      <c r="P41" s="203">
        <v>41.24</v>
      </c>
      <c r="Q41" s="203">
        <v>6.46</v>
      </c>
      <c r="R41" s="203">
        <v>12.56</v>
      </c>
      <c r="S41" s="203">
        <v>7.81</v>
      </c>
      <c r="T41" s="203">
        <v>0</v>
      </c>
      <c r="U41" s="203">
        <v>51.66</v>
      </c>
      <c r="V41" s="203">
        <v>4.22</v>
      </c>
      <c r="W41" s="203">
        <v>10.31</v>
      </c>
      <c r="X41" s="203">
        <v>43.67</v>
      </c>
      <c r="Y41" s="203">
        <v>0</v>
      </c>
      <c r="Z41" s="203">
        <v>59.84</v>
      </c>
      <c r="AA41" s="203">
        <v>23.68</v>
      </c>
      <c r="AB41" s="203">
        <v>0</v>
      </c>
      <c r="AC41" s="203">
        <v>12</v>
      </c>
      <c r="AD41" s="203">
        <v>0</v>
      </c>
      <c r="AE41" s="203">
        <v>0</v>
      </c>
      <c r="AF41" s="203">
        <v>0</v>
      </c>
      <c r="AG41" s="203">
        <v>-0.28999999999999998</v>
      </c>
      <c r="AH41" s="203">
        <v>0</v>
      </c>
      <c r="AI41" s="203">
        <v>0</v>
      </c>
      <c r="AJ41" s="203">
        <v>0</v>
      </c>
      <c r="AK41" s="203">
        <v>69.599999999999994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19.2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2.85</v>
      </c>
      <c r="L42" s="203">
        <v>308.8</v>
      </c>
      <c r="M42" s="203">
        <v>13.62</v>
      </c>
      <c r="N42" s="203">
        <v>34.97</v>
      </c>
      <c r="O42" s="203">
        <v>0</v>
      </c>
      <c r="P42" s="203">
        <v>41.24</v>
      </c>
      <c r="Q42" s="203">
        <v>6.46</v>
      </c>
      <c r="R42" s="203">
        <v>12.56</v>
      </c>
      <c r="S42" s="203">
        <v>7.81</v>
      </c>
      <c r="T42" s="203">
        <v>0</v>
      </c>
      <c r="U42" s="203">
        <v>51.66</v>
      </c>
      <c r="V42" s="203">
        <v>4.22</v>
      </c>
      <c r="W42" s="203">
        <v>10.31</v>
      </c>
      <c r="X42" s="203">
        <v>43.67</v>
      </c>
      <c r="Y42" s="203">
        <v>0</v>
      </c>
      <c r="Z42" s="203">
        <v>59.84</v>
      </c>
      <c r="AA42" s="203">
        <v>23.68</v>
      </c>
      <c r="AB42" s="203">
        <v>0</v>
      </c>
      <c r="AC42" s="203">
        <v>12</v>
      </c>
      <c r="AD42" s="203">
        <v>0</v>
      </c>
      <c r="AE42" s="203">
        <v>0</v>
      </c>
      <c r="AF42" s="203">
        <v>0</v>
      </c>
      <c r="AG42" s="203">
        <v>-0.28999999999999998</v>
      </c>
      <c r="AH42" s="203">
        <v>0</v>
      </c>
      <c r="AI42" s="203">
        <v>0</v>
      </c>
      <c r="AJ42" s="203">
        <v>0</v>
      </c>
      <c r="AK42" s="203">
        <v>69.599999999999994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19.2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2.85</v>
      </c>
      <c r="L43" s="203">
        <v>337.75</v>
      </c>
      <c r="M43" s="203">
        <v>13.62</v>
      </c>
      <c r="N43" s="203">
        <v>34.97</v>
      </c>
      <c r="O43" s="203">
        <v>0</v>
      </c>
      <c r="P43" s="203">
        <v>41.24</v>
      </c>
      <c r="Q43" s="203">
        <v>6.46</v>
      </c>
      <c r="R43" s="203">
        <v>12.56</v>
      </c>
      <c r="S43" s="203">
        <v>7.81</v>
      </c>
      <c r="T43" s="203">
        <v>0</v>
      </c>
      <c r="U43" s="203">
        <v>51.66</v>
      </c>
      <c r="V43" s="203">
        <v>4.22</v>
      </c>
      <c r="W43" s="203">
        <v>10.31</v>
      </c>
      <c r="X43" s="203">
        <v>43.67</v>
      </c>
      <c r="Y43" s="203">
        <v>0</v>
      </c>
      <c r="Z43" s="203">
        <v>59.84</v>
      </c>
      <c r="AA43" s="203">
        <v>23.68</v>
      </c>
      <c r="AB43" s="203">
        <v>0</v>
      </c>
      <c r="AC43" s="203">
        <v>8.31</v>
      </c>
      <c r="AD43" s="203">
        <v>0</v>
      </c>
      <c r="AE43" s="203">
        <v>0</v>
      </c>
      <c r="AF43" s="203">
        <v>0</v>
      </c>
      <c r="AG43" s="203">
        <v>-0.28999999999999998</v>
      </c>
      <c r="AH43" s="203">
        <v>0</v>
      </c>
      <c r="AI43" s="203">
        <v>0</v>
      </c>
      <c r="AJ43" s="203">
        <v>0</v>
      </c>
      <c r="AK43" s="203">
        <v>69.599999999999994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19.2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2.85</v>
      </c>
      <c r="L44" s="203">
        <v>347.4</v>
      </c>
      <c r="M44" s="203">
        <v>13.62</v>
      </c>
      <c r="N44" s="203">
        <v>34.97</v>
      </c>
      <c r="O44" s="203">
        <v>0</v>
      </c>
      <c r="P44" s="203">
        <v>41.24</v>
      </c>
      <c r="Q44" s="203">
        <v>6.46</v>
      </c>
      <c r="R44" s="203">
        <v>12.56</v>
      </c>
      <c r="S44" s="203">
        <v>7.81</v>
      </c>
      <c r="T44" s="203">
        <v>0</v>
      </c>
      <c r="U44" s="203">
        <v>51.66</v>
      </c>
      <c r="V44" s="203">
        <v>4.22</v>
      </c>
      <c r="W44" s="203">
        <v>10.31</v>
      </c>
      <c r="X44" s="203">
        <v>43.67</v>
      </c>
      <c r="Y44" s="203">
        <v>0</v>
      </c>
      <c r="Z44" s="203">
        <v>59.84</v>
      </c>
      <c r="AA44" s="203">
        <v>23.68</v>
      </c>
      <c r="AB44" s="203">
        <v>0</v>
      </c>
      <c r="AC44" s="203">
        <v>12</v>
      </c>
      <c r="AD44" s="203">
        <v>0</v>
      </c>
      <c r="AE44" s="203">
        <v>0</v>
      </c>
      <c r="AF44" s="203">
        <v>0</v>
      </c>
      <c r="AG44" s="203">
        <v>-0.28999999999999998</v>
      </c>
      <c r="AH44" s="203">
        <v>0</v>
      </c>
      <c r="AI44" s="203">
        <v>0</v>
      </c>
      <c r="AJ44" s="203">
        <v>0</v>
      </c>
      <c r="AK44" s="203">
        <v>69.599999999999994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19.2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2.85</v>
      </c>
      <c r="L45" s="203">
        <v>366.7</v>
      </c>
      <c r="M45" s="203">
        <v>13.62</v>
      </c>
      <c r="N45" s="203">
        <v>34.97</v>
      </c>
      <c r="O45" s="203">
        <v>0</v>
      </c>
      <c r="P45" s="203">
        <v>41.24</v>
      </c>
      <c r="Q45" s="203">
        <v>6.46</v>
      </c>
      <c r="R45" s="203">
        <v>12.56</v>
      </c>
      <c r="S45" s="203">
        <v>7.81</v>
      </c>
      <c r="T45" s="203">
        <v>0</v>
      </c>
      <c r="U45" s="203">
        <v>51.66</v>
      </c>
      <c r="V45" s="203">
        <v>4.22</v>
      </c>
      <c r="W45" s="203">
        <v>10.31</v>
      </c>
      <c r="X45" s="203">
        <v>43.67</v>
      </c>
      <c r="Y45" s="203">
        <v>0</v>
      </c>
      <c r="Z45" s="203">
        <v>59.84</v>
      </c>
      <c r="AA45" s="203">
        <v>23.68</v>
      </c>
      <c r="AB45" s="203">
        <v>0</v>
      </c>
      <c r="AC45" s="203">
        <v>12</v>
      </c>
      <c r="AD45" s="203">
        <v>0</v>
      </c>
      <c r="AE45" s="203">
        <v>0</v>
      </c>
      <c r="AF45" s="203">
        <v>0</v>
      </c>
      <c r="AG45" s="203">
        <v>-0.28999999999999998</v>
      </c>
      <c r="AH45" s="203">
        <v>0</v>
      </c>
      <c r="AI45" s="203">
        <v>0</v>
      </c>
      <c r="AJ45" s="203">
        <v>0</v>
      </c>
      <c r="AK45" s="203">
        <v>69.599999999999994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19.2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2.85</v>
      </c>
      <c r="L46" s="203">
        <v>386</v>
      </c>
      <c r="M46" s="203">
        <v>13.62</v>
      </c>
      <c r="N46" s="203">
        <v>34.97</v>
      </c>
      <c r="O46" s="203">
        <v>0</v>
      </c>
      <c r="P46" s="203">
        <v>41.24</v>
      </c>
      <c r="Q46" s="203">
        <v>6.46</v>
      </c>
      <c r="R46" s="203">
        <v>12.56</v>
      </c>
      <c r="S46" s="203">
        <v>7.81</v>
      </c>
      <c r="T46" s="203">
        <v>0</v>
      </c>
      <c r="U46" s="203">
        <v>51.66</v>
      </c>
      <c r="V46" s="203">
        <v>4.22</v>
      </c>
      <c r="W46" s="203">
        <v>10.31</v>
      </c>
      <c r="X46" s="203">
        <v>43.67</v>
      </c>
      <c r="Y46" s="203">
        <v>0</v>
      </c>
      <c r="Z46" s="203">
        <v>59.84</v>
      </c>
      <c r="AA46" s="203">
        <v>23.68</v>
      </c>
      <c r="AB46" s="203">
        <v>0</v>
      </c>
      <c r="AC46" s="203">
        <v>12</v>
      </c>
      <c r="AD46" s="203">
        <v>0</v>
      </c>
      <c r="AE46" s="203">
        <v>0</v>
      </c>
      <c r="AF46" s="203">
        <v>0</v>
      </c>
      <c r="AG46" s="203">
        <v>-0.28999999999999998</v>
      </c>
      <c r="AH46" s="203">
        <v>0</v>
      </c>
      <c r="AI46" s="203">
        <v>0</v>
      </c>
      <c r="AJ46" s="203">
        <v>0</v>
      </c>
      <c r="AK46" s="203">
        <v>69.599999999999994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19.2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2.85</v>
      </c>
      <c r="L47" s="203">
        <v>395.65</v>
      </c>
      <c r="M47" s="203">
        <v>13.62</v>
      </c>
      <c r="N47" s="203">
        <v>34.97</v>
      </c>
      <c r="O47" s="203">
        <v>0</v>
      </c>
      <c r="P47" s="203">
        <v>41.24</v>
      </c>
      <c r="Q47" s="203">
        <v>6.46</v>
      </c>
      <c r="R47" s="203">
        <v>12.56</v>
      </c>
      <c r="S47" s="203">
        <v>7.81</v>
      </c>
      <c r="T47" s="203">
        <v>0</v>
      </c>
      <c r="U47" s="203">
        <v>51.66</v>
      </c>
      <c r="V47" s="203">
        <v>4.22</v>
      </c>
      <c r="W47" s="203">
        <v>10.31</v>
      </c>
      <c r="X47" s="203">
        <v>43.67</v>
      </c>
      <c r="Y47" s="203">
        <v>0</v>
      </c>
      <c r="Z47" s="203">
        <v>59.84</v>
      </c>
      <c r="AA47" s="203">
        <v>23.68</v>
      </c>
      <c r="AB47" s="203">
        <v>0</v>
      </c>
      <c r="AC47" s="203">
        <v>12</v>
      </c>
      <c r="AD47" s="203">
        <v>0</v>
      </c>
      <c r="AE47" s="203">
        <v>0</v>
      </c>
      <c r="AF47" s="203">
        <v>0</v>
      </c>
      <c r="AG47" s="203">
        <v>-0.28999999999999998</v>
      </c>
      <c r="AH47" s="203">
        <v>0</v>
      </c>
      <c r="AI47" s="203">
        <v>0</v>
      </c>
      <c r="AJ47" s="203">
        <v>0</v>
      </c>
      <c r="AK47" s="203">
        <v>69.599999999999994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19.2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2.85</v>
      </c>
      <c r="L48" s="203">
        <v>395.65</v>
      </c>
      <c r="M48" s="203">
        <v>13.62</v>
      </c>
      <c r="N48" s="203">
        <v>34.97</v>
      </c>
      <c r="O48" s="203">
        <v>0</v>
      </c>
      <c r="P48" s="203">
        <v>41.24</v>
      </c>
      <c r="Q48" s="203">
        <v>6.46</v>
      </c>
      <c r="R48" s="203">
        <v>12.56</v>
      </c>
      <c r="S48" s="203">
        <v>7.81</v>
      </c>
      <c r="T48" s="203">
        <v>0</v>
      </c>
      <c r="U48" s="203">
        <v>51.66</v>
      </c>
      <c r="V48" s="203">
        <v>4.22</v>
      </c>
      <c r="W48" s="203">
        <v>10.31</v>
      </c>
      <c r="X48" s="203">
        <v>43.67</v>
      </c>
      <c r="Y48" s="203">
        <v>0</v>
      </c>
      <c r="Z48" s="203">
        <v>59.84</v>
      </c>
      <c r="AA48" s="203">
        <v>23.68</v>
      </c>
      <c r="AB48" s="203">
        <v>0</v>
      </c>
      <c r="AC48" s="203">
        <v>12</v>
      </c>
      <c r="AD48" s="203">
        <v>0</v>
      </c>
      <c r="AE48" s="203">
        <v>0</v>
      </c>
      <c r="AF48" s="203">
        <v>0</v>
      </c>
      <c r="AG48" s="203">
        <v>-0.28999999999999998</v>
      </c>
      <c r="AH48" s="203">
        <v>0</v>
      </c>
      <c r="AI48" s="203">
        <v>0</v>
      </c>
      <c r="AJ48" s="203">
        <v>0</v>
      </c>
      <c r="AK48" s="203">
        <v>69.599999999999994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19.2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2.85</v>
      </c>
      <c r="L49" s="203">
        <v>395.65</v>
      </c>
      <c r="M49" s="203">
        <v>13.62</v>
      </c>
      <c r="N49" s="203">
        <v>34.97</v>
      </c>
      <c r="O49" s="203">
        <v>0</v>
      </c>
      <c r="P49" s="203">
        <v>41.24</v>
      </c>
      <c r="Q49" s="203">
        <v>6.46</v>
      </c>
      <c r="R49" s="203">
        <v>12.56</v>
      </c>
      <c r="S49" s="203">
        <v>7.81</v>
      </c>
      <c r="T49" s="203">
        <v>0</v>
      </c>
      <c r="U49" s="203">
        <v>51.66</v>
      </c>
      <c r="V49" s="203">
        <v>4.22</v>
      </c>
      <c r="W49" s="203">
        <v>10.31</v>
      </c>
      <c r="X49" s="203">
        <v>43.67</v>
      </c>
      <c r="Y49" s="203">
        <v>0</v>
      </c>
      <c r="Z49" s="203">
        <v>59.84</v>
      </c>
      <c r="AA49" s="203">
        <v>23.68</v>
      </c>
      <c r="AB49" s="203">
        <v>0</v>
      </c>
      <c r="AC49" s="203">
        <v>12</v>
      </c>
      <c r="AD49" s="203">
        <v>0</v>
      </c>
      <c r="AE49" s="203">
        <v>0</v>
      </c>
      <c r="AF49" s="203">
        <v>0</v>
      </c>
      <c r="AG49" s="203">
        <v>-0.28999999999999998</v>
      </c>
      <c r="AH49" s="203">
        <v>0</v>
      </c>
      <c r="AI49" s="203">
        <v>0</v>
      </c>
      <c r="AJ49" s="203">
        <v>0</v>
      </c>
      <c r="AK49" s="203">
        <v>69.599999999999994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19.2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2.85</v>
      </c>
      <c r="L50" s="203">
        <v>395.65</v>
      </c>
      <c r="M50" s="203">
        <v>13.62</v>
      </c>
      <c r="N50" s="203">
        <v>34.97</v>
      </c>
      <c r="O50" s="203">
        <v>0</v>
      </c>
      <c r="P50" s="203">
        <v>41.24</v>
      </c>
      <c r="Q50" s="203">
        <v>6.46</v>
      </c>
      <c r="R50" s="203">
        <v>12.56</v>
      </c>
      <c r="S50" s="203">
        <v>7.81</v>
      </c>
      <c r="T50" s="203">
        <v>0</v>
      </c>
      <c r="U50" s="203">
        <v>51.66</v>
      </c>
      <c r="V50" s="203">
        <v>4.22</v>
      </c>
      <c r="W50" s="203">
        <v>10.31</v>
      </c>
      <c r="X50" s="203">
        <v>43.67</v>
      </c>
      <c r="Y50" s="203">
        <v>0</v>
      </c>
      <c r="Z50" s="203">
        <v>59.84</v>
      </c>
      <c r="AA50" s="203">
        <v>23.68</v>
      </c>
      <c r="AB50" s="203">
        <v>0</v>
      </c>
      <c r="AC50" s="203">
        <v>12</v>
      </c>
      <c r="AD50" s="203">
        <v>0</v>
      </c>
      <c r="AE50" s="203">
        <v>0</v>
      </c>
      <c r="AF50" s="203">
        <v>0</v>
      </c>
      <c r="AG50" s="203">
        <v>-0.28999999999999998</v>
      </c>
      <c r="AH50" s="203">
        <v>0</v>
      </c>
      <c r="AI50" s="203">
        <v>0</v>
      </c>
      <c r="AJ50" s="203">
        <v>0</v>
      </c>
      <c r="AK50" s="203">
        <v>69.599999999999994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19.2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2.85</v>
      </c>
      <c r="L51" s="203">
        <v>395.65</v>
      </c>
      <c r="M51" s="203">
        <v>13.62</v>
      </c>
      <c r="N51" s="203">
        <v>34.97</v>
      </c>
      <c r="O51" s="203">
        <v>0</v>
      </c>
      <c r="P51" s="203">
        <v>41.24</v>
      </c>
      <c r="Q51" s="203">
        <v>6.46</v>
      </c>
      <c r="R51" s="203">
        <v>12.56</v>
      </c>
      <c r="S51" s="203">
        <v>7.81</v>
      </c>
      <c r="T51" s="203">
        <v>0</v>
      </c>
      <c r="U51" s="203">
        <v>51.66</v>
      </c>
      <c r="V51" s="203">
        <v>4.22</v>
      </c>
      <c r="W51" s="203">
        <v>10.31</v>
      </c>
      <c r="X51" s="203">
        <v>43.67</v>
      </c>
      <c r="Y51" s="203">
        <v>0</v>
      </c>
      <c r="Z51" s="203">
        <v>59.84</v>
      </c>
      <c r="AA51" s="203">
        <v>23.68</v>
      </c>
      <c r="AB51" s="203">
        <v>0</v>
      </c>
      <c r="AC51" s="203">
        <v>12</v>
      </c>
      <c r="AD51" s="203">
        <v>0</v>
      </c>
      <c r="AE51" s="203">
        <v>0</v>
      </c>
      <c r="AF51" s="203">
        <v>0</v>
      </c>
      <c r="AG51" s="203">
        <v>-0.28999999999999998</v>
      </c>
      <c r="AH51" s="203">
        <v>0</v>
      </c>
      <c r="AI51" s="203">
        <v>0</v>
      </c>
      <c r="AJ51" s="203">
        <v>0</v>
      </c>
      <c r="AK51" s="203">
        <v>69.599999999999994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19.2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2.85</v>
      </c>
      <c r="L52" s="203">
        <v>395.65</v>
      </c>
      <c r="M52" s="203">
        <v>13.62</v>
      </c>
      <c r="N52" s="203">
        <v>34.97</v>
      </c>
      <c r="O52" s="203">
        <v>0</v>
      </c>
      <c r="P52" s="203">
        <v>41.24</v>
      </c>
      <c r="Q52" s="203">
        <v>6.46</v>
      </c>
      <c r="R52" s="203">
        <v>12.56</v>
      </c>
      <c r="S52" s="203">
        <v>7.81</v>
      </c>
      <c r="T52" s="203">
        <v>0</v>
      </c>
      <c r="U52" s="203">
        <v>51.66</v>
      </c>
      <c r="V52" s="203">
        <v>4.22</v>
      </c>
      <c r="W52" s="203">
        <v>10.31</v>
      </c>
      <c r="X52" s="203">
        <v>43.67</v>
      </c>
      <c r="Y52" s="203">
        <v>0</v>
      </c>
      <c r="Z52" s="203">
        <v>59.84</v>
      </c>
      <c r="AA52" s="203">
        <v>23.68</v>
      </c>
      <c r="AB52" s="203">
        <v>0</v>
      </c>
      <c r="AC52" s="203">
        <v>12</v>
      </c>
      <c r="AD52" s="203">
        <v>0</v>
      </c>
      <c r="AE52" s="203">
        <v>0</v>
      </c>
      <c r="AF52" s="203">
        <v>0</v>
      </c>
      <c r="AG52" s="203">
        <v>-0.28999999999999998</v>
      </c>
      <c r="AH52" s="203">
        <v>0</v>
      </c>
      <c r="AI52" s="203">
        <v>0</v>
      </c>
      <c r="AJ52" s="203">
        <v>0</v>
      </c>
      <c r="AK52" s="203">
        <v>69.599999999999994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19.2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2.85</v>
      </c>
      <c r="L53" s="203">
        <v>376.35</v>
      </c>
      <c r="M53" s="203">
        <v>13.62</v>
      </c>
      <c r="N53" s="203">
        <v>34.97</v>
      </c>
      <c r="O53" s="203">
        <v>0</v>
      </c>
      <c r="P53" s="203">
        <v>41.24</v>
      </c>
      <c r="Q53" s="203">
        <v>6.46</v>
      </c>
      <c r="R53" s="203">
        <v>12.56</v>
      </c>
      <c r="S53" s="203">
        <v>7.81</v>
      </c>
      <c r="T53" s="203">
        <v>0</v>
      </c>
      <c r="U53" s="203">
        <v>51.66</v>
      </c>
      <c r="V53" s="203">
        <v>4.22</v>
      </c>
      <c r="W53" s="203">
        <v>10.31</v>
      </c>
      <c r="X53" s="203">
        <v>43.67</v>
      </c>
      <c r="Y53" s="203">
        <v>0</v>
      </c>
      <c r="Z53" s="203">
        <v>59.84</v>
      </c>
      <c r="AA53" s="203">
        <v>23.68</v>
      </c>
      <c r="AB53" s="203">
        <v>0</v>
      </c>
      <c r="AC53" s="203">
        <v>12</v>
      </c>
      <c r="AD53" s="203">
        <v>0</v>
      </c>
      <c r="AE53" s="203">
        <v>0</v>
      </c>
      <c r="AF53" s="203">
        <v>0</v>
      </c>
      <c r="AG53" s="203">
        <v>-0.28999999999999998</v>
      </c>
      <c r="AH53" s="203">
        <v>0</v>
      </c>
      <c r="AI53" s="203">
        <v>0</v>
      </c>
      <c r="AJ53" s="203">
        <v>0</v>
      </c>
      <c r="AK53" s="203">
        <v>69.599999999999994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19.2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2.85</v>
      </c>
      <c r="L54" s="203">
        <v>357.05</v>
      </c>
      <c r="M54" s="203">
        <v>13.62</v>
      </c>
      <c r="N54" s="203">
        <v>34.97</v>
      </c>
      <c r="O54" s="203">
        <v>0</v>
      </c>
      <c r="P54" s="203">
        <v>41.24</v>
      </c>
      <c r="Q54" s="203">
        <v>6.46</v>
      </c>
      <c r="R54" s="203">
        <v>12.56</v>
      </c>
      <c r="S54" s="203">
        <v>7.81</v>
      </c>
      <c r="T54" s="203">
        <v>0</v>
      </c>
      <c r="U54" s="203">
        <v>51.66</v>
      </c>
      <c r="V54" s="203">
        <v>4.22</v>
      </c>
      <c r="W54" s="203">
        <v>10.31</v>
      </c>
      <c r="X54" s="203">
        <v>43.67</v>
      </c>
      <c r="Y54" s="203">
        <v>0</v>
      </c>
      <c r="Z54" s="203">
        <v>59.84</v>
      </c>
      <c r="AA54" s="203">
        <v>23.68</v>
      </c>
      <c r="AB54" s="203">
        <v>0</v>
      </c>
      <c r="AC54" s="203">
        <v>12</v>
      </c>
      <c r="AD54" s="203">
        <v>0</v>
      </c>
      <c r="AE54" s="203">
        <v>0</v>
      </c>
      <c r="AF54" s="203">
        <v>0</v>
      </c>
      <c r="AG54" s="203">
        <v>-0.28999999999999998</v>
      </c>
      <c r="AH54" s="203">
        <v>0</v>
      </c>
      <c r="AI54" s="203">
        <v>0</v>
      </c>
      <c r="AJ54" s="203">
        <v>0</v>
      </c>
      <c r="AK54" s="203">
        <v>69.599999999999994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19.2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2.85</v>
      </c>
      <c r="L55" s="203">
        <v>260.55</v>
      </c>
      <c r="M55" s="203">
        <v>13.62</v>
      </c>
      <c r="N55" s="203">
        <v>34.97</v>
      </c>
      <c r="O55" s="203">
        <v>0</v>
      </c>
      <c r="P55" s="203">
        <v>41.24</v>
      </c>
      <c r="Q55" s="203">
        <v>6.46</v>
      </c>
      <c r="R55" s="203">
        <v>12.56</v>
      </c>
      <c r="S55" s="203">
        <v>7.81</v>
      </c>
      <c r="T55" s="203">
        <v>0</v>
      </c>
      <c r="U55" s="203">
        <v>51.66</v>
      </c>
      <c r="V55" s="203">
        <v>4.22</v>
      </c>
      <c r="W55" s="203">
        <v>10.31</v>
      </c>
      <c r="X55" s="203">
        <v>43.67</v>
      </c>
      <c r="Y55" s="203">
        <v>0</v>
      </c>
      <c r="Z55" s="203">
        <v>59.84</v>
      </c>
      <c r="AA55" s="203">
        <v>23.68</v>
      </c>
      <c r="AB55" s="203">
        <v>0</v>
      </c>
      <c r="AC55" s="203">
        <v>12</v>
      </c>
      <c r="AD55" s="203">
        <v>0</v>
      </c>
      <c r="AE55" s="203">
        <v>0</v>
      </c>
      <c r="AF55" s="203">
        <v>0</v>
      </c>
      <c r="AG55" s="203">
        <v>-0.28999999999999998</v>
      </c>
      <c r="AH55" s="203">
        <v>0</v>
      </c>
      <c r="AI55" s="203">
        <v>0</v>
      </c>
      <c r="AJ55" s="203">
        <v>0</v>
      </c>
      <c r="AK55" s="203">
        <v>69.599999999999994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19.2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2.85</v>
      </c>
      <c r="L56" s="203">
        <v>260.55</v>
      </c>
      <c r="M56" s="203">
        <v>13.62</v>
      </c>
      <c r="N56" s="203">
        <v>34.97</v>
      </c>
      <c r="O56" s="203">
        <v>0</v>
      </c>
      <c r="P56" s="203">
        <v>41.24</v>
      </c>
      <c r="Q56" s="203">
        <v>6.46</v>
      </c>
      <c r="R56" s="203">
        <v>12.56</v>
      </c>
      <c r="S56" s="203">
        <v>7.81</v>
      </c>
      <c r="T56" s="203">
        <v>0</v>
      </c>
      <c r="U56" s="203">
        <v>51.66</v>
      </c>
      <c r="V56" s="203">
        <v>4.22</v>
      </c>
      <c r="W56" s="203">
        <v>10.31</v>
      </c>
      <c r="X56" s="203">
        <v>43.67</v>
      </c>
      <c r="Y56" s="203">
        <v>0</v>
      </c>
      <c r="Z56" s="203">
        <v>59.84</v>
      </c>
      <c r="AA56" s="203">
        <v>23.68</v>
      </c>
      <c r="AB56" s="203">
        <v>0</v>
      </c>
      <c r="AC56" s="203">
        <v>12</v>
      </c>
      <c r="AD56" s="203">
        <v>0</v>
      </c>
      <c r="AE56" s="203">
        <v>0</v>
      </c>
      <c r="AF56" s="203">
        <v>0</v>
      </c>
      <c r="AG56" s="203">
        <v>-0.28999999999999998</v>
      </c>
      <c r="AH56" s="203">
        <v>0</v>
      </c>
      <c r="AI56" s="203">
        <v>0</v>
      </c>
      <c r="AJ56" s="203">
        <v>0</v>
      </c>
      <c r="AK56" s="203">
        <v>69.599999999999994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19.2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2.85</v>
      </c>
      <c r="L57" s="203">
        <v>289.5</v>
      </c>
      <c r="M57" s="203">
        <v>13.62</v>
      </c>
      <c r="N57" s="203">
        <v>34.97</v>
      </c>
      <c r="O57" s="203">
        <v>0</v>
      </c>
      <c r="P57" s="203">
        <v>41.24</v>
      </c>
      <c r="Q57" s="203">
        <v>6.46</v>
      </c>
      <c r="R57" s="203">
        <v>12.56</v>
      </c>
      <c r="S57" s="203">
        <v>7.81</v>
      </c>
      <c r="T57" s="203">
        <v>0</v>
      </c>
      <c r="U57" s="203">
        <v>51.66</v>
      </c>
      <c r="V57" s="203">
        <v>4.22</v>
      </c>
      <c r="W57" s="203">
        <v>10.31</v>
      </c>
      <c r="X57" s="203">
        <v>43.67</v>
      </c>
      <c r="Y57" s="203">
        <v>0</v>
      </c>
      <c r="Z57" s="203">
        <v>59.84</v>
      </c>
      <c r="AA57" s="203">
        <v>23.68</v>
      </c>
      <c r="AB57" s="203">
        <v>0</v>
      </c>
      <c r="AC57" s="203">
        <v>12</v>
      </c>
      <c r="AD57" s="203">
        <v>0</v>
      </c>
      <c r="AE57" s="203">
        <v>0</v>
      </c>
      <c r="AF57" s="203">
        <v>0</v>
      </c>
      <c r="AG57" s="203">
        <v>-0.28999999999999998</v>
      </c>
      <c r="AH57" s="203">
        <v>0</v>
      </c>
      <c r="AI57" s="203">
        <v>0</v>
      </c>
      <c r="AJ57" s="203">
        <v>0</v>
      </c>
      <c r="AK57" s="203">
        <v>69.599999999999994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19.2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2.85</v>
      </c>
      <c r="L58" s="203">
        <v>347.4</v>
      </c>
      <c r="M58" s="203">
        <v>13.62</v>
      </c>
      <c r="N58" s="203">
        <v>34.97</v>
      </c>
      <c r="O58" s="203">
        <v>0</v>
      </c>
      <c r="P58" s="203">
        <v>41.24</v>
      </c>
      <c r="Q58" s="203">
        <v>6.46</v>
      </c>
      <c r="R58" s="203">
        <v>12.56</v>
      </c>
      <c r="S58" s="203">
        <v>7.81</v>
      </c>
      <c r="T58" s="203">
        <v>0</v>
      </c>
      <c r="U58" s="203">
        <v>51.66</v>
      </c>
      <c r="V58" s="203">
        <v>4.22</v>
      </c>
      <c r="W58" s="203">
        <v>10.31</v>
      </c>
      <c r="X58" s="203">
        <v>43.67</v>
      </c>
      <c r="Y58" s="203">
        <v>0</v>
      </c>
      <c r="Z58" s="203">
        <v>59.84</v>
      </c>
      <c r="AA58" s="203">
        <v>23.68</v>
      </c>
      <c r="AB58" s="203">
        <v>0</v>
      </c>
      <c r="AC58" s="203">
        <v>12</v>
      </c>
      <c r="AD58" s="203">
        <v>0</v>
      </c>
      <c r="AE58" s="203">
        <v>0</v>
      </c>
      <c r="AF58" s="203">
        <v>0</v>
      </c>
      <c r="AG58" s="203">
        <v>-0.28999999999999998</v>
      </c>
      <c r="AH58" s="203">
        <v>0</v>
      </c>
      <c r="AI58" s="203">
        <v>0</v>
      </c>
      <c r="AJ58" s="203">
        <v>0</v>
      </c>
      <c r="AK58" s="203">
        <v>69.599999999999994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19.2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2.85</v>
      </c>
      <c r="L59" s="203">
        <v>444.8</v>
      </c>
      <c r="M59" s="203">
        <v>13.62</v>
      </c>
      <c r="N59" s="203">
        <v>34.97</v>
      </c>
      <c r="O59" s="203">
        <v>0</v>
      </c>
      <c r="P59" s="203">
        <v>40.86</v>
      </c>
      <c r="Q59" s="203">
        <v>6.46</v>
      </c>
      <c r="R59" s="203">
        <v>12.56</v>
      </c>
      <c r="S59" s="203">
        <v>7.81</v>
      </c>
      <c r="T59" s="203">
        <v>0</v>
      </c>
      <c r="U59" s="203">
        <v>51.13</v>
      </c>
      <c r="V59" s="203">
        <v>4.22</v>
      </c>
      <c r="W59" s="203">
        <v>10.31</v>
      </c>
      <c r="X59" s="203">
        <v>43.67</v>
      </c>
      <c r="Y59" s="203">
        <v>0</v>
      </c>
      <c r="Z59" s="203">
        <v>59.84</v>
      </c>
      <c r="AA59" s="203">
        <v>23.68</v>
      </c>
      <c r="AB59" s="203">
        <v>0</v>
      </c>
      <c r="AC59" s="203">
        <v>12</v>
      </c>
      <c r="AD59" s="203">
        <v>0</v>
      </c>
      <c r="AE59" s="203">
        <v>0</v>
      </c>
      <c r="AF59" s="203">
        <v>0</v>
      </c>
      <c r="AG59" s="203">
        <v>-0.28999999999999998</v>
      </c>
      <c r="AH59" s="203">
        <v>0</v>
      </c>
      <c r="AI59" s="203">
        <v>0</v>
      </c>
      <c r="AJ59" s="203">
        <v>0</v>
      </c>
      <c r="AK59" s="203">
        <v>69.599999999999994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19.2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2.85</v>
      </c>
      <c r="L60" s="203">
        <v>444.8</v>
      </c>
      <c r="M60" s="203">
        <v>13.62</v>
      </c>
      <c r="N60" s="203">
        <v>34.97</v>
      </c>
      <c r="O60" s="203">
        <v>0</v>
      </c>
      <c r="P60" s="203">
        <v>40.86</v>
      </c>
      <c r="Q60" s="203">
        <v>6.46</v>
      </c>
      <c r="R60" s="203">
        <v>12.56</v>
      </c>
      <c r="S60" s="203">
        <v>7.81</v>
      </c>
      <c r="T60" s="203">
        <v>0</v>
      </c>
      <c r="U60" s="203">
        <v>51.13</v>
      </c>
      <c r="V60" s="203">
        <v>4.22</v>
      </c>
      <c r="W60" s="203">
        <v>10.31</v>
      </c>
      <c r="X60" s="203">
        <v>43.67</v>
      </c>
      <c r="Y60" s="203">
        <v>0</v>
      </c>
      <c r="Z60" s="203">
        <v>59.84</v>
      </c>
      <c r="AA60" s="203">
        <v>23.68</v>
      </c>
      <c r="AB60" s="203">
        <v>0</v>
      </c>
      <c r="AC60" s="203">
        <v>12</v>
      </c>
      <c r="AD60" s="203">
        <v>0</v>
      </c>
      <c r="AE60" s="203">
        <v>0</v>
      </c>
      <c r="AF60" s="203">
        <v>0</v>
      </c>
      <c r="AG60" s="203">
        <v>-0.28999999999999998</v>
      </c>
      <c r="AH60" s="203">
        <v>0</v>
      </c>
      <c r="AI60" s="203">
        <v>0</v>
      </c>
      <c r="AJ60" s="203">
        <v>0</v>
      </c>
      <c r="AK60" s="203">
        <v>69.599999999999994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19.2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2.85</v>
      </c>
      <c r="L61" s="203">
        <v>444.8</v>
      </c>
      <c r="M61" s="203">
        <v>13.62</v>
      </c>
      <c r="N61" s="203">
        <v>34.97</v>
      </c>
      <c r="O61" s="203">
        <v>0</v>
      </c>
      <c r="P61" s="203">
        <v>40.86</v>
      </c>
      <c r="Q61" s="203">
        <v>6.46</v>
      </c>
      <c r="R61" s="203">
        <v>12.56</v>
      </c>
      <c r="S61" s="203">
        <v>7.81</v>
      </c>
      <c r="T61" s="203">
        <v>0</v>
      </c>
      <c r="U61" s="203">
        <v>51.13</v>
      </c>
      <c r="V61" s="203">
        <v>4.22</v>
      </c>
      <c r="W61" s="203">
        <v>10.31</v>
      </c>
      <c r="X61" s="203">
        <v>43.68</v>
      </c>
      <c r="Y61" s="203">
        <v>0</v>
      </c>
      <c r="Z61" s="203">
        <v>59.84</v>
      </c>
      <c r="AA61" s="203">
        <v>23.67</v>
      </c>
      <c r="AB61" s="203">
        <v>0</v>
      </c>
      <c r="AC61" s="203">
        <v>12</v>
      </c>
      <c r="AD61" s="203">
        <v>0</v>
      </c>
      <c r="AE61" s="203">
        <v>0</v>
      </c>
      <c r="AF61" s="203">
        <v>0</v>
      </c>
      <c r="AG61" s="203">
        <v>-0.28999999999999998</v>
      </c>
      <c r="AH61" s="203">
        <v>0</v>
      </c>
      <c r="AI61" s="203">
        <v>0</v>
      </c>
      <c r="AJ61" s="203">
        <v>0</v>
      </c>
      <c r="AK61" s="203">
        <v>69.599999999999994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19.2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2.85</v>
      </c>
      <c r="L62" s="203">
        <v>444.8</v>
      </c>
      <c r="M62" s="203">
        <v>13.62</v>
      </c>
      <c r="N62" s="203">
        <v>34.97</v>
      </c>
      <c r="O62" s="203">
        <v>0</v>
      </c>
      <c r="P62" s="203">
        <v>40.86</v>
      </c>
      <c r="Q62" s="203">
        <v>6.46</v>
      </c>
      <c r="R62" s="203">
        <v>12.56</v>
      </c>
      <c r="S62" s="203">
        <v>7.81</v>
      </c>
      <c r="T62" s="203">
        <v>0</v>
      </c>
      <c r="U62" s="203">
        <v>51.13</v>
      </c>
      <c r="V62" s="203">
        <v>4.22</v>
      </c>
      <c r="W62" s="203">
        <v>10.31</v>
      </c>
      <c r="X62" s="203">
        <v>43.68</v>
      </c>
      <c r="Y62" s="203">
        <v>0</v>
      </c>
      <c r="Z62" s="203">
        <v>59.84</v>
      </c>
      <c r="AA62" s="203">
        <v>23.67</v>
      </c>
      <c r="AB62" s="203">
        <v>0</v>
      </c>
      <c r="AC62" s="203">
        <v>12</v>
      </c>
      <c r="AD62" s="203">
        <v>0</v>
      </c>
      <c r="AE62" s="203">
        <v>0</v>
      </c>
      <c r="AF62" s="203">
        <v>0</v>
      </c>
      <c r="AG62" s="203">
        <v>-0.28999999999999998</v>
      </c>
      <c r="AH62" s="203">
        <v>0</v>
      </c>
      <c r="AI62" s="203">
        <v>0</v>
      </c>
      <c r="AJ62" s="203">
        <v>0</v>
      </c>
      <c r="AK62" s="203">
        <v>69.599999999999994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19.2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2.85</v>
      </c>
      <c r="L63" s="203">
        <v>444.8</v>
      </c>
      <c r="M63" s="203">
        <v>13.62</v>
      </c>
      <c r="N63" s="203">
        <v>34.97</v>
      </c>
      <c r="O63" s="203">
        <v>0</v>
      </c>
      <c r="P63" s="203">
        <v>40.86</v>
      </c>
      <c r="Q63" s="203">
        <v>6.46</v>
      </c>
      <c r="R63" s="203">
        <v>12.56</v>
      </c>
      <c r="S63" s="203">
        <v>7.81</v>
      </c>
      <c r="T63" s="203">
        <v>0</v>
      </c>
      <c r="U63" s="203">
        <v>51.13</v>
      </c>
      <c r="V63" s="203">
        <v>4.22</v>
      </c>
      <c r="W63" s="203">
        <v>10.31</v>
      </c>
      <c r="X63" s="203">
        <v>43.67</v>
      </c>
      <c r="Y63" s="203">
        <v>0</v>
      </c>
      <c r="Z63" s="203">
        <v>59.84</v>
      </c>
      <c r="AA63" s="203">
        <v>23.68</v>
      </c>
      <c r="AB63" s="203">
        <v>0</v>
      </c>
      <c r="AC63" s="203">
        <v>12</v>
      </c>
      <c r="AD63" s="203">
        <v>0</v>
      </c>
      <c r="AE63" s="203">
        <v>0</v>
      </c>
      <c r="AF63" s="203">
        <v>0</v>
      </c>
      <c r="AG63" s="203">
        <v>-0.28999999999999998</v>
      </c>
      <c r="AH63" s="203">
        <v>0</v>
      </c>
      <c r="AI63" s="203">
        <v>0</v>
      </c>
      <c r="AJ63" s="203">
        <v>0</v>
      </c>
      <c r="AK63" s="203">
        <v>69.599999999999994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19.2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2.85</v>
      </c>
      <c r="L64" s="203">
        <v>444.8</v>
      </c>
      <c r="M64" s="203">
        <v>13.62</v>
      </c>
      <c r="N64" s="203">
        <v>34.97</v>
      </c>
      <c r="O64" s="203">
        <v>0</v>
      </c>
      <c r="P64" s="203">
        <v>40.86</v>
      </c>
      <c r="Q64" s="203">
        <v>6.46</v>
      </c>
      <c r="R64" s="203">
        <v>12.56</v>
      </c>
      <c r="S64" s="203">
        <v>7.81</v>
      </c>
      <c r="T64" s="203">
        <v>0</v>
      </c>
      <c r="U64" s="203">
        <v>51.13</v>
      </c>
      <c r="V64" s="203">
        <v>4.22</v>
      </c>
      <c r="W64" s="203">
        <v>10.31</v>
      </c>
      <c r="X64" s="203">
        <v>43.67</v>
      </c>
      <c r="Y64" s="203">
        <v>0</v>
      </c>
      <c r="Z64" s="203">
        <v>59.84</v>
      </c>
      <c r="AA64" s="203">
        <v>23.68</v>
      </c>
      <c r="AB64" s="203">
        <v>0</v>
      </c>
      <c r="AC64" s="203">
        <v>12</v>
      </c>
      <c r="AD64" s="203">
        <v>0</v>
      </c>
      <c r="AE64" s="203">
        <v>0</v>
      </c>
      <c r="AF64" s="203">
        <v>0</v>
      </c>
      <c r="AG64" s="203">
        <v>-0.28999999999999998</v>
      </c>
      <c r="AH64" s="203">
        <v>0</v>
      </c>
      <c r="AI64" s="203">
        <v>0</v>
      </c>
      <c r="AJ64" s="203">
        <v>0</v>
      </c>
      <c r="AK64" s="203">
        <v>69.599999999999994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19.2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2.85</v>
      </c>
      <c r="L65" s="203">
        <v>444.8</v>
      </c>
      <c r="M65" s="203">
        <v>13.62</v>
      </c>
      <c r="N65" s="203">
        <v>34.97</v>
      </c>
      <c r="O65" s="203">
        <v>0</v>
      </c>
      <c r="P65" s="203">
        <v>40.86</v>
      </c>
      <c r="Q65" s="203">
        <v>6.46</v>
      </c>
      <c r="R65" s="203">
        <v>12.56</v>
      </c>
      <c r="S65" s="203">
        <v>7.81</v>
      </c>
      <c r="T65" s="203">
        <v>0</v>
      </c>
      <c r="U65" s="203">
        <v>51.13</v>
      </c>
      <c r="V65" s="203">
        <v>4.22</v>
      </c>
      <c r="W65" s="203">
        <v>10.31</v>
      </c>
      <c r="X65" s="203">
        <v>43.67</v>
      </c>
      <c r="Y65" s="203">
        <v>0</v>
      </c>
      <c r="Z65" s="203">
        <v>59.84</v>
      </c>
      <c r="AA65" s="203">
        <v>23.68</v>
      </c>
      <c r="AB65" s="203">
        <v>0</v>
      </c>
      <c r="AC65" s="203">
        <v>12</v>
      </c>
      <c r="AD65" s="203">
        <v>0</v>
      </c>
      <c r="AE65" s="203">
        <v>0</v>
      </c>
      <c r="AF65" s="203">
        <v>0</v>
      </c>
      <c r="AG65" s="203">
        <v>-0.28999999999999998</v>
      </c>
      <c r="AH65" s="203">
        <v>0</v>
      </c>
      <c r="AI65" s="203">
        <v>0</v>
      </c>
      <c r="AJ65" s="203">
        <v>0</v>
      </c>
      <c r="AK65" s="203">
        <v>69.599999999999994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19.2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2.85</v>
      </c>
      <c r="L66" s="203">
        <v>444.8</v>
      </c>
      <c r="M66" s="203">
        <v>13.62</v>
      </c>
      <c r="N66" s="203">
        <v>34.97</v>
      </c>
      <c r="O66" s="203">
        <v>0</v>
      </c>
      <c r="P66" s="203">
        <v>40.86</v>
      </c>
      <c r="Q66" s="203">
        <v>6.46</v>
      </c>
      <c r="R66" s="203">
        <v>12.56</v>
      </c>
      <c r="S66" s="203">
        <v>7.81</v>
      </c>
      <c r="T66" s="203">
        <v>0</v>
      </c>
      <c r="U66" s="203">
        <v>51.13</v>
      </c>
      <c r="V66" s="203">
        <v>4.22</v>
      </c>
      <c r="W66" s="203">
        <v>10.31</v>
      </c>
      <c r="X66" s="203">
        <v>43.67</v>
      </c>
      <c r="Y66" s="203">
        <v>0</v>
      </c>
      <c r="Z66" s="203">
        <v>59.84</v>
      </c>
      <c r="AA66" s="203">
        <v>23.68</v>
      </c>
      <c r="AB66" s="203">
        <v>0</v>
      </c>
      <c r="AC66" s="203">
        <v>12</v>
      </c>
      <c r="AD66" s="203">
        <v>0</v>
      </c>
      <c r="AE66" s="203">
        <v>0</v>
      </c>
      <c r="AF66" s="203">
        <v>0</v>
      </c>
      <c r="AG66" s="203">
        <v>-0.28999999999999998</v>
      </c>
      <c r="AH66" s="203">
        <v>0</v>
      </c>
      <c r="AI66" s="203">
        <v>0</v>
      </c>
      <c r="AJ66" s="203">
        <v>0</v>
      </c>
      <c r="AK66" s="203">
        <v>69.599999999999994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19.2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1.93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1.62</v>
      </c>
      <c r="K67" s="203">
        <v>2.85</v>
      </c>
      <c r="L67" s="203">
        <v>444.8</v>
      </c>
      <c r="M67" s="203">
        <v>13.62</v>
      </c>
      <c r="N67" s="203">
        <v>34.97</v>
      </c>
      <c r="O67" s="203">
        <v>0</v>
      </c>
      <c r="P67" s="203">
        <v>40.86</v>
      </c>
      <c r="Q67" s="203">
        <v>6.46</v>
      </c>
      <c r="R67" s="203">
        <v>12.56</v>
      </c>
      <c r="S67" s="203">
        <v>7.81</v>
      </c>
      <c r="T67" s="203">
        <v>0</v>
      </c>
      <c r="U67" s="203">
        <v>51.13</v>
      </c>
      <c r="V67" s="203">
        <v>4.22</v>
      </c>
      <c r="W67" s="203">
        <v>10.31</v>
      </c>
      <c r="X67" s="203">
        <v>43.67</v>
      </c>
      <c r="Y67" s="203">
        <v>0</v>
      </c>
      <c r="Z67" s="203">
        <v>59.84</v>
      </c>
      <c r="AA67" s="203">
        <v>23.68</v>
      </c>
      <c r="AB67" s="203">
        <v>0</v>
      </c>
      <c r="AC67" s="203">
        <v>12</v>
      </c>
      <c r="AD67" s="203">
        <v>0</v>
      </c>
      <c r="AE67" s="203">
        <v>0</v>
      </c>
      <c r="AF67" s="203">
        <v>0</v>
      </c>
      <c r="AG67" s="203">
        <v>-0.28999999999999998</v>
      </c>
      <c r="AH67" s="203">
        <v>0</v>
      </c>
      <c r="AI67" s="203">
        <v>0</v>
      </c>
      <c r="AJ67" s="203">
        <v>0</v>
      </c>
      <c r="AK67" s="203">
        <v>69.599999999999994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19.2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1.93</v>
      </c>
      <c r="E68" s="203">
        <v>0</v>
      </c>
      <c r="F68" s="203">
        <v>0</v>
      </c>
      <c r="G68" s="203">
        <v>1.93</v>
      </c>
      <c r="H68" s="203">
        <v>0</v>
      </c>
      <c r="I68" s="203">
        <v>0</v>
      </c>
      <c r="J68" s="203">
        <v>0</v>
      </c>
      <c r="K68" s="203">
        <v>2.85</v>
      </c>
      <c r="L68" s="203">
        <v>444.8</v>
      </c>
      <c r="M68" s="203">
        <v>13.62</v>
      </c>
      <c r="N68" s="203">
        <v>34.97</v>
      </c>
      <c r="O68" s="203">
        <v>0</v>
      </c>
      <c r="P68" s="203">
        <v>40.86</v>
      </c>
      <c r="Q68" s="203">
        <v>6.46</v>
      </c>
      <c r="R68" s="203">
        <v>12.56</v>
      </c>
      <c r="S68" s="203">
        <v>7.81</v>
      </c>
      <c r="T68" s="203">
        <v>0</v>
      </c>
      <c r="U68" s="203">
        <v>51.13</v>
      </c>
      <c r="V68" s="203">
        <v>4.22</v>
      </c>
      <c r="W68" s="203">
        <v>10.31</v>
      </c>
      <c r="X68" s="203">
        <v>43.67</v>
      </c>
      <c r="Y68" s="203">
        <v>0</v>
      </c>
      <c r="Z68" s="203">
        <v>59.84</v>
      </c>
      <c r="AA68" s="203">
        <v>23.68</v>
      </c>
      <c r="AB68" s="203">
        <v>0</v>
      </c>
      <c r="AC68" s="203">
        <v>12</v>
      </c>
      <c r="AD68" s="203">
        <v>0</v>
      </c>
      <c r="AE68" s="203">
        <v>0</v>
      </c>
      <c r="AF68" s="203">
        <v>0</v>
      </c>
      <c r="AG68" s="203">
        <v>-0.28999999999999998</v>
      </c>
      <c r="AH68" s="203">
        <v>0</v>
      </c>
      <c r="AI68" s="203">
        <v>0</v>
      </c>
      <c r="AJ68" s="203">
        <v>0</v>
      </c>
      <c r="AK68" s="203">
        <v>69.599999999999994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19.2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1.93</v>
      </c>
      <c r="E69" s="203">
        <v>0</v>
      </c>
      <c r="F69" s="203">
        <v>0</v>
      </c>
      <c r="G69" s="203">
        <v>1.93</v>
      </c>
      <c r="H69" s="203">
        <v>0</v>
      </c>
      <c r="I69" s="203">
        <v>0</v>
      </c>
      <c r="J69" s="203">
        <v>0</v>
      </c>
      <c r="K69" s="203">
        <v>2.85</v>
      </c>
      <c r="L69" s="203">
        <v>444.8</v>
      </c>
      <c r="M69" s="203">
        <v>13.62</v>
      </c>
      <c r="N69" s="203">
        <v>34.97</v>
      </c>
      <c r="O69" s="203">
        <v>0</v>
      </c>
      <c r="P69" s="203">
        <v>40.86</v>
      </c>
      <c r="Q69" s="203">
        <v>6.46</v>
      </c>
      <c r="R69" s="203">
        <v>12.56</v>
      </c>
      <c r="S69" s="203">
        <v>7.81</v>
      </c>
      <c r="T69" s="203">
        <v>0</v>
      </c>
      <c r="U69" s="203">
        <v>51.13</v>
      </c>
      <c r="V69" s="203">
        <v>4.22</v>
      </c>
      <c r="W69" s="203">
        <v>10.31</v>
      </c>
      <c r="X69" s="203">
        <v>43.67</v>
      </c>
      <c r="Y69" s="203">
        <v>0</v>
      </c>
      <c r="Z69" s="203">
        <v>59.84</v>
      </c>
      <c r="AA69" s="203">
        <v>23.68</v>
      </c>
      <c r="AB69" s="203">
        <v>0</v>
      </c>
      <c r="AC69" s="203">
        <v>12</v>
      </c>
      <c r="AD69" s="203">
        <v>0</v>
      </c>
      <c r="AE69" s="203">
        <v>0</v>
      </c>
      <c r="AF69" s="203">
        <v>0</v>
      </c>
      <c r="AG69" s="203">
        <v>-0.28999999999999998</v>
      </c>
      <c r="AH69" s="203">
        <v>0</v>
      </c>
      <c r="AI69" s="203">
        <v>0</v>
      </c>
      <c r="AJ69" s="203">
        <v>0</v>
      </c>
      <c r="AK69" s="203">
        <v>69.599999999999994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19.2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1.22</v>
      </c>
      <c r="E70" s="203">
        <v>0</v>
      </c>
      <c r="F70" s="203">
        <v>0</v>
      </c>
      <c r="G70" s="203">
        <v>1.93</v>
      </c>
      <c r="H70" s="203">
        <v>0</v>
      </c>
      <c r="I70" s="203">
        <v>0</v>
      </c>
      <c r="J70" s="203">
        <v>0</v>
      </c>
      <c r="K70" s="203">
        <v>2.85</v>
      </c>
      <c r="L70" s="203">
        <v>444.8</v>
      </c>
      <c r="M70" s="203">
        <v>13.62</v>
      </c>
      <c r="N70" s="203">
        <v>34.97</v>
      </c>
      <c r="O70" s="203">
        <v>0</v>
      </c>
      <c r="P70" s="203">
        <v>40.86</v>
      </c>
      <c r="Q70" s="203">
        <v>6.46</v>
      </c>
      <c r="R70" s="203">
        <v>12.34</v>
      </c>
      <c r="S70" s="203">
        <v>7.82</v>
      </c>
      <c r="T70" s="203">
        <v>0</v>
      </c>
      <c r="U70" s="203">
        <v>51.13</v>
      </c>
      <c r="V70" s="203">
        <v>4.22</v>
      </c>
      <c r="W70" s="203">
        <v>10.31</v>
      </c>
      <c r="X70" s="203">
        <v>43.67</v>
      </c>
      <c r="Y70" s="203">
        <v>0</v>
      </c>
      <c r="Z70" s="203">
        <v>59.84</v>
      </c>
      <c r="AA70" s="203">
        <v>23.68</v>
      </c>
      <c r="AB70" s="203">
        <v>0</v>
      </c>
      <c r="AC70" s="203">
        <v>12</v>
      </c>
      <c r="AD70" s="203">
        <v>0</v>
      </c>
      <c r="AE70" s="203">
        <v>0</v>
      </c>
      <c r="AF70" s="203">
        <v>0</v>
      </c>
      <c r="AG70" s="203">
        <v>-0.28999999999999998</v>
      </c>
      <c r="AH70" s="203">
        <v>0</v>
      </c>
      <c r="AI70" s="203">
        <v>0</v>
      </c>
      <c r="AJ70" s="203">
        <v>0</v>
      </c>
      <c r="AK70" s="203">
        <v>69.599999999999994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19.2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7.62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2.85</v>
      </c>
      <c r="L71" s="203">
        <v>444.8</v>
      </c>
      <c r="M71" s="203">
        <v>13.62</v>
      </c>
      <c r="N71" s="203">
        <v>34.97</v>
      </c>
      <c r="O71" s="203">
        <v>0</v>
      </c>
      <c r="P71" s="203">
        <v>40.97</v>
      </c>
      <c r="Q71" s="203">
        <v>6.46</v>
      </c>
      <c r="R71" s="203">
        <v>12.56</v>
      </c>
      <c r="S71" s="203">
        <v>7.82</v>
      </c>
      <c r="T71" s="203">
        <v>0</v>
      </c>
      <c r="U71" s="203">
        <v>51.13</v>
      </c>
      <c r="V71" s="203">
        <v>4.22</v>
      </c>
      <c r="W71" s="203">
        <v>10.31</v>
      </c>
      <c r="X71" s="203">
        <v>43.67</v>
      </c>
      <c r="Y71" s="203">
        <v>0</v>
      </c>
      <c r="Z71" s="203">
        <v>59.84</v>
      </c>
      <c r="AA71" s="203">
        <v>23.68</v>
      </c>
      <c r="AB71" s="203">
        <v>0</v>
      </c>
      <c r="AC71" s="203">
        <v>12</v>
      </c>
      <c r="AD71" s="203">
        <v>0</v>
      </c>
      <c r="AE71" s="203">
        <v>0</v>
      </c>
      <c r="AF71" s="203">
        <v>0</v>
      </c>
      <c r="AG71" s="203">
        <v>-0.28999999999999998</v>
      </c>
      <c r="AH71" s="203">
        <v>0</v>
      </c>
      <c r="AI71" s="203">
        <v>0</v>
      </c>
      <c r="AJ71" s="203">
        <v>0</v>
      </c>
      <c r="AK71" s="203">
        <v>69.599999999999994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19.2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7.62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2.85</v>
      </c>
      <c r="L72" s="203">
        <v>444.8</v>
      </c>
      <c r="M72" s="203">
        <v>13.62</v>
      </c>
      <c r="N72" s="203">
        <v>34.97</v>
      </c>
      <c r="O72" s="203">
        <v>0</v>
      </c>
      <c r="P72" s="203">
        <v>40.97</v>
      </c>
      <c r="Q72" s="203">
        <v>6.46</v>
      </c>
      <c r="R72" s="203">
        <v>12.56</v>
      </c>
      <c r="S72" s="203">
        <v>7.82</v>
      </c>
      <c r="T72" s="203">
        <v>0</v>
      </c>
      <c r="U72" s="203">
        <v>51.13</v>
      </c>
      <c r="V72" s="203">
        <v>4.22</v>
      </c>
      <c r="W72" s="203">
        <v>10.31</v>
      </c>
      <c r="X72" s="203">
        <v>43.67</v>
      </c>
      <c r="Y72" s="203">
        <v>0</v>
      </c>
      <c r="Z72" s="203">
        <v>59.84</v>
      </c>
      <c r="AA72" s="203">
        <v>23.68</v>
      </c>
      <c r="AB72" s="203">
        <v>0</v>
      </c>
      <c r="AC72" s="203">
        <v>12</v>
      </c>
      <c r="AD72" s="203">
        <v>0</v>
      </c>
      <c r="AE72" s="203">
        <v>0</v>
      </c>
      <c r="AF72" s="203">
        <v>0</v>
      </c>
      <c r="AG72" s="203">
        <v>-0.28999999999999998</v>
      </c>
      <c r="AH72" s="203">
        <v>0</v>
      </c>
      <c r="AI72" s="203">
        <v>0</v>
      </c>
      <c r="AJ72" s="203">
        <v>0</v>
      </c>
      <c r="AK72" s="203">
        <v>69.599999999999994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16.88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5.6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2.85</v>
      </c>
      <c r="L73" s="203">
        <v>444.8</v>
      </c>
      <c r="M73" s="203">
        <v>13.62</v>
      </c>
      <c r="N73" s="203">
        <v>34.97</v>
      </c>
      <c r="O73" s="203">
        <v>0</v>
      </c>
      <c r="P73" s="203">
        <v>40.97</v>
      </c>
      <c r="Q73" s="203">
        <v>6.46</v>
      </c>
      <c r="R73" s="203">
        <v>12.56</v>
      </c>
      <c r="S73" s="203">
        <v>7.82</v>
      </c>
      <c r="T73" s="203">
        <v>0</v>
      </c>
      <c r="U73" s="203">
        <v>51.13</v>
      </c>
      <c r="V73" s="203">
        <v>4.22</v>
      </c>
      <c r="W73" s="203">
        <v>10.31</v>
      </c>
      <c r="X73" s="203">
        <v>43.67</v>
      </c>
      <c r="Y73" s="203">
        <v>0</v>
      </c>
      <c r="Z73" s="203">
        <v>59.84</v>
      </c>
      <c r="AA73" s="203">
        <v>23.68</v>
      </c>
      <c r="AB73" s="203">
        <v>0</v>
      </c>
      <c r="AC73" s="203">
        <v>12</v>
      </c>
      <c r="AD73" s="203">
        <v>0</v>
      </c>
      <c r="AE73" s="203">
        <v>0</v>
      </c>
      <c r="AF73" s="203">
        <v>0</v>
      </c>
      <c r="AG73" s="203">
        <v>-0.28999999999999998</v>
      </c>
      <c r="AH73" s="203">
        <v>0</v>
      </c>
      <c r="AI73" s="203">
        <v>0</v>
      </c>
      <c r="AJ73" s="203">
        <v>0</v>
      </c>
      <c r="AK73" s="203">
        <v>69.599999999999994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11.67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3.57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2.85</v>
      </c>
      <c r="L74" s="203">
        <v>444.8</v>
      </c>
      <c r="M74" s="203">
        <v>13.62</v>
      </c>
      <c r="N74" s="203">
        <v>34.97</v>
      </c>
      <c r="O74" s="203">
        <v>0</v>
      </c>
      <c r="P74" s="203">
        <v>40.97</v>
      </c>
      <c r="Q74" s="203">
        <v>6.46</v>
      </c>
      <c r="R74" s="203">
        <v>12.56</v>
      </c>
      <c r="S74" s="203">
        <v>7.82</v>
      </c>
      <c r="T74" s="203">
        <v>0</v>
      </c>
      <c r="U74" s="203">
        <v>51.13</v>
      </c>
      <c r="V74" s="203">
        <v>4.22</v>
      </c>
      <c r="W74" s="203">
        <v>10.31</v>
      </c>
      <c r="X74" s="203">
        <v>43.67</v>
      </c>
      <c r="Y74" s="203">
        <v>0</v>
      </c>
      <c r="Z74" s="203">
        <v>59.84</v>
      </c>
      <c r="AA74" s="203">
        <v>23.68</v>
      </c>
      <c r="AB74" s="203">
        <v>0</v>
      </c>
      <c r="AC74" s="203">
        <v>12</v>
      </c>
      <c r="AD74" s="203">
        <v>0</v>
      </c>
      <c r="AE74" s="203">
        <v>0</v>
      </c>
      <c r="AF74" s="203">
        <v>0</v>
      </c>
      <c r="AG74" s="203">
        <v>-0.28999999999999998</v>
      </c>
      <c r="AH74" s="203">
        <v>0</v>
      </c>
      <c r="AI74" s="203">
        <v>0</v>
      </c>
      <c r="AJ74" s="203">
        <v>0</v>
      </c>
      <c r="AK74" s="203">
        <v>69.599999999999994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7.49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3.57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2.85</v>
      </c>
      <c r="L75" s="203">
        <v>444.8</v>
      </c>
      <c r="M75" s="203">
        <v>13.62</v>
      </c>
      <c r="N75" s="203">
        <v>34.97</v>
      </c>
      <c r="O75" s="203">
        <v>0</v>
      </c>
      <c r="P75" s="203">
        <v>40.97</v>
      </c>
      <c r="Q75" s="203">
        <v>6.46</v>
      </c>
      <c r="R75" s="203">
        <v>12.56</v>
      </c>
      <c r="S75" s="203">
        <v>7.82</v>
      </c>
      <c r="T75" s="203">
        <v>0</v>
      </c>
      <c r="U75" s="203">
        <v>51.13</v>
      </c>
      <c r="V75" s="203">
        <v>4.22</v>
      </c>
      <c r="W75" s="203">
        <v>9.34</v>
      </c>
      <c r="X75" s="203">
        <v>43.67</v>
      </c>
      <c r="Y75" s="203">
        <v>0</v>
      </c>
      <c r="Z75" s="203">
        <v>59.84</v>
      </c>
      <c r="AA75" s="203">
        <v>23.68</v>
      </c>
      <c r="AB75" s="203">
        <v>0</v>
      </c>
      <c r="AC75" s="203">
        <v>7.16</v>
      </c>
      <c r="AD75" s="203">
        <v>0</v>
      </c>
      <c r="AE75" s="203">
        <v>0</v>
      </c>
      <c r="AF75" s="203">
        <v>0</v>
      </c>
      <c r="AG75" s="203">
        <v>-0.28999999999999998</v>
      </c>
      <c r="AH75" s="203">
        <v>0</v>
      </c>
      <c r="AI75" s="203">
        <v>0</v>
      </c>
      <c r="AJ75" s="203">
        <v>0</v>
      </c>
      <c r="AK75" s="203">
        <v>69.599999999999994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3.57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2.85</v>
      </c>
      <c r="L76" s="203">
        <v>444.8</v>
      </c>
      <c r="M76" s="203">
        <v>13.62</v>
      </c>
      <c r="N76" s="203">
        <v>34.97</v>
      </c>
      <c r="O76" s="203">
        <v>0</v>
      </c>
      <c r="P76" s="203">
        <v>40.97</v>
      </c>
      <c r="Q76" s="203">
        <v>6.46</v>
      </c>
      <c r="R76" s="203">
        <v>12.56</v>
      </c>
      <c r="S76" s="203">
        <v>7.82</v>
      </c>
      <c r="T76" s="203">
        <v>0</v>
      </c>
      <c r="U76" s="203">
        <v>51.13</v>
      </c>
      <c r="V76" s="203">
        <v>4.22</v>
      </c>
      <c r="W76" s="203">
        <v>8.98</v>
      </c>
      <c r="X76" s="203">
        <v>43.67</v>
      </c>
      <c r="Y76" s="203">
        <v>0</v>
      </c>
      <c r="Z76" s="203">
        <v>59.84</v>
      </c>
      <c r="AA76" s="203">
        <v>23.68</v>
      </c>
      <c r="AB76" s="203">
        <v>0</v>
      </c>
      <c r="AC76" s="203">
        <v>7.37</v>
      </c>
      <c r="AD76" s="203">
        <v>0</v>
      </c>
      <c r="AE76" s="203">
        <v>0</v>
      </c>
      <c r="AF76" s="203">
        <v>0</v>
      </c>
      <c r="AG76" s="203">
        <v>-0.28999999999999998</v>
      </c>
      <c r="AH76" s="203">
        <v>0</v>
      </c>
      <c r="AI76" s="203">
        <v>0</v>
      </c>
      <c r="AJ76" s="203">
        <v>0</v>
      </c>
      <c r="AK76" s="203">
        <v>69.599999999999994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3.57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2.85</v>
      </c>
      <c r="L77" s="203">
        <v>444.8</v>
      </c>
      <c r="M77" s="203">
        <v>13.62</v>
      </c>
      <c r="N77" s="203">
        <v>34.97</v>
      </c>
      <c r="O77" s="203">
        <v>0</v>
      </c>
      <c r="P77" s="203">
        <v>40.97</v>
      </c>
      <c r="Q77" s="203">
        <v>6.46</v>
      </c>
      <c r="R77" s="203">
        <v>12.56</v>
      </c>
      <c r="S77" s="203">
        <v>7.82</v>
      </c>
      <c r="T77" s="203">
        <v>0</v>
      </c>
      <c r="U77" s="203">
        <v>51.13</v>
      </c>
      <c r="V77" s="203">
        <v>4.22</v>
      </c>
      <c r="W77" s="203">
        <v>8.98</v>
      </c>
      <c r="X77" s="203">
        <v>43.67</v>
      </c>
      <c r="Y77" s="203">
        <v>0</v>
      </c>
      <c r="Z77" s="203">
        <v>59.84</v>
      </c>
      <c r="AA77" s="203">
        <v>23.68</v>
      </c>
      <c r="AB77" s="203">
        <v>0</v>
      </c>
      <c r="AC77" s="203">
        <v>7.37</v>
      </c>
      <c r="AD77" s="203">
        <v>0</v>
      </c>
      <c r="AE77" s="203">
        <v>0</v>
      </c>
      <c r="AF77" s="203">
        <v>0</v>
      </c>
      <c r="AG77" s="203">
        <v>-0.28999999999999998</v>
      </c>
      <c r="AH77" s="203">
        <v>0</v>
      </c>
      <c r="AI77" s="203">
        <v>0</v>
      </c>
      <c r="AJ77" s="203">
        <v>0</v>
      </c>
      <c r="AK77" s="203">
        <v>69.599999999999994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3.57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2.85</v>
      </c>
      <c r="L78" s="203">
        <v>444.8</v>
      </c>
      <c r="M78" s="203">
        <v>13.62</v>
      </c>
      <c r="N78" s="203">
        <v>34.97</v>
      </c>
      <c r="O78" s="203">
        <v>0</v>
      </c>
      <c r="P78" s="203">
        <v>40.97</v>
      </c>
      <c r="Q78" s="203">
        <v>6.46</v>
      </c>
      <c r="R78" s="203">
        <v>12.56</v>
      </c>
      <c r="S78" s="203">
        <v>7.82</v>
      </c>
      <c r="T78" s="203">
        <v>0</v>
      </c>
      <c r="U78" s="203">
        <v>51.13</v>
      </c>
      <c r="V78" s="203">
        <v>4.22</v>
      </c>
      <c r="W78" s="203">
        <v>8.98</v>
      </c>
      <c r="X78" s="203">
        <v>43.67</v>
      </c>
      <c r="Y78" s="203">
        <v>0</v>
      </c>
      <c r="Z78" s="203">
        <v>59.84</v>
      </c>
      <c r="AA78" s="203">
        <v>23.68</v>
      </c>
      <c r="AB78" s="203">
        <v>0</v>
      </c>
      <c r="AC78" s="203">
        <v>7.37</v>
      </c>
      <c r="AD78" s="203">
        <v>0</v>
      </c>
      <c r="AE78" s="203">
        <v>0</v>
      </c>
      <c r="AF78" s="203">
        <v>0</v>
      </c>
      <c r="AG78" s="203">
        <v>-0.28999999999999998</v>
      </c>
      <c r="AH78" s="203">
        <v>0</v>
      </c>
      <c r="AI78" s="203">
        <v>0</v>
      </c>
      <c r="AJ78" s="203">
        <v>0</v>
      </c>
      <c r="AK78" s="203">
        <v>69.599999999999994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2.56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2.85</v>
      </c>
      <c r="L79" s="203">
        <v>444.8</v>
      </c>
      <c r="M79" s="203">
        <v>13.62</v>
      </c>
      <c r="N79" s="203">
        <v>34.97</v>
      </c>
      <c r="O79" s="203">
        <v>0</v>
      </c>
      <c r="P79" s="203">
        <v>40.97</v>
      </c>
      <c r="Q79" s="203">
        <v>6.46</v>
      </c>
      <c r="R79" s="203">
        <v>12.56</v>
      </c>
      <c r="S79" s="203">
        <v>7.82</v>
      </c>
      <c r="T79" s="203">
        <v>0</v>
      </c>
      <c r="U79" s="203">
        <v>51.13</v>
      </c>
      <c r="V79" s="203">
        <v>4.22</v>
      </c>
      <c r="W79" s="203">
        <v>8.98</v>
      </c>
      <c r="X79" s="203">
        <v>43.67</v>
      </c>
      <c r="Y79" s="203">
        <v>0</v>
      </c>
      <c r="Z79" s="203">
        <v>59.84</v>
      </c>
      <c r="AA79" s="203">
        <v>23.68</v>
      </c>
      <c r="AB79" s="203">
        <v>0</v>
      </c>
      <c r="AC79" s="203">
        <v>7.37</v>
      </c>
      <c r="AD79" s="203">
        <v>0</v>
      </c>
      <c r="AE79" s="203">
        <v>0</v>
      </c>
      <c r="AF79" s="203">
        <v>0</v>
      </c>
      <c r="AG79" s="203">
        <v>-0.28999999999999998</v>
      </c>
      <c r="AH79" s="203">
        <v>0</v>
      </c>
      <c r="AI79" s="203">
        <v>0</v>
      </c>
      <c r="AJ79" s="203">
        <v>0</v>
      </c>
      <c r="AK79" s="203">
        <v>69.599999999999994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2.56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2.85</v>
      </c>
      <c r="L80" s="203">
        <v>444.8</v>
      </c>
      <c r="M80" s="203">
        <v>13.62</v>
      </c>
      <c r="N80" s="203">
        <v>34.97</v>
      </c>
      <c r="O80" s="203">
        <v>0</v>
      </c>
      <c r="P80" s="203">
        <v>40.97</v>
      </c>
      <c r="Q80" s="203">
        <v>6.46</v>
      </c>
      <c r="R80" s="203">
        <v>12.56</v>
      </c>
      <c r="S80" s="203">
        <v>7.82</v>
      </c>
      <c r="T80" s="203">
        <v>0</v>
      </c>
      <c r="U80" s="203">
        <v>51.13</v>
      </c>
      <c r="V80" s="203">
        <v>4.22</v>
      </c>
      <c r="W80" s="203">
        <v>8.98</v>
      </c>
      <c r="X80" s="203">
        <v>43.67</v>
      </c>
      <c r="Y80" s="203">
        <v>0</v>
      </c>
      <c r="Z80" s="203">
        <v>59.84</v>
      </c>
      <c r="AA80" s="203">
        <v>23.68</v>
      </c>
      <c r="AB80" s="203">
        <v>0</v>
      </c>
      <c r="AC80" s="203">
        <v>7.37</v>
      </c>
      <c r="AD80" s="203">
        <v>0</v>
      </c>
      <c r="AE80" s="203">
        <v>0</v>
      </c>
      <c r="AF80" s="203">
        <v>0</v>
      </c>
      <c r="AG80" s="203">
        <v>-0.28999999999999998</v>
      </c>
      <c r="AH80" s="203">
        <v>0</v>
      </c>
      <c r="AI80" s="203">
        <v>0</v>
      </c>
      <c r="AJ80" s="203">
        <v>0</v>
      </c>
      <c r="AK80" s="203">
        <v>69.599999999999994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2.56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2.85</v>
      </c>
      <c r="L81" s="203">
        <v>444.8</v>
      </c>
      <c r="M81" s="203">
        <v>13.62</v>
      </c>
      <c r="N81" s="203">
        <v>34.97</v>
      </c>
      <c r="O81" s="203">
        <v>0</v>
      </c>
      <c r="P81" s="203">
        <v>40.97</v>
      </c>
      <c r="Q81" s="203">
        <v>6.46</v>
      </c>
      <c r="R81" s="203">
        <v>12.56</v>
      </c>
      <c r="S81" s="203">
        <v>7.82</v>
      </c>
      <c r="T81" s="203">
        <v>0</v>
      </c>
      <c r="U81" s="203">
        <v>51.13</v>
      </c>
      <c r="V81" s="203">
        <v>4.22</v>
      </c>
      <c r="W81" s="203">
        <v>9.34</v>
      </c>
      <c r="X81" s="203">
        <v>43.67</v>
      </c>
      <c r="Y81" s="203">
        <v>0</v>
      </c>
      <c r="Z81" s="203">
        <v>59.84</v>
      </c>
      <c r="AA81" s="203">
        <v>23.68</v>
      </c>
      <c r="AB81" s="203">
        <v>0</v>
      </c>
      <c r="AC81" s="203">
        <v>7.37</v>
      </c>
      <c r="AD81" s="203">
        <v>0</v>
      </c>
      <c r="AE81" s="203">
        <v>0</v>
      </c>
      <c r="AF81" s="203">
        <v>0</v>
      </c>
      <c r="AG81" s="203">
        <v>-0.28999999999999998</v>
      </c>
      <c r="AH81" s="203">
        <v>0</v>
      </c>
      <c r="AI81" s="203">
        <v>0</v>
      </c>
      <c r="AJ81" s="203">
        <v>0</v>
      </c>
      <c r="AK81" s="203">
        <v>67.86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2.56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2.85</v>
      </c>
      <c r="L82" s="203">
        <v>444.8</v>
      </c>
      <c r="M82" s="203">
        <v>13.62</v>
      </c>
      <c r="N82" s="203">
        <v>34.97</v>
      </c>
      <c r="O82" s="203">
        <v>0</v>
      </c>
      <c r="P82" s="203">
        <v>40.97</v>
      </c>
      <c r="Q82" s="203">
        <v>6.46</v>
      </c>
      <c r="R82" s="203">
        <v>12.56</v>
      </c>
      <c r="S82" s="203">
        <v>7.82</v>
      </c>
      <c r="T82" s="203">
        <v>0</v>
      </c>
      <c r="U82" s="203">
        <v>51.13</v>
      </c>
      <c r="V82" s="203">
        <v>4.22</v>
      </c>
      <c r="W82" s="203">
        <v>9.34</v>
      </c>
      <c r="X82" s="203">
        <v>43.67</v>
      </c>
      <c r="Y82" s="203">
        <v>0</v>
      </c>
      <c r="Z82" s="203">
        <v>59.84</v>
      </c>
      <c r="AA82" s="203">
        <v>23.68</v>
      </c>
      <c r="AB82" s="203">
        <v>0</v>
      </c>
      <c r="AC82" s="203">
        <v>12</v>
      </c>
      <c r="AD82" s="203">
        <v>0</v>
      </c>
      <c r="AE82" s="203">
        <v>0</v>
      </c>
      <c r="AF82" s="203">
        <v>0</v>
      </c>
      <c r="AG82" s="203">
        <v>-0.28999999999999998</v>
      </c>
      <c r="AH82" s="203">
        <v>0</v>
      </c>
      <c r="AI82" s="203">
        <v>0</v>
      </c>
      <c r="AJ82" s="203">
        <v>0</v>
      </c>
      <c r="AK82" s="203">
        <v>67.86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2.56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2.85</v>
      </c>
      <c r="L83" s="203">
        <v>444.8</v>
      </c>
      <c r="M83" s="203">
        <v>13.62</v>
      </c>
      <c r="N83" s="203">
        <v>34.97</v>
      </c>
      <c r="O83" s="203">
        <v>0</v>
      </c>
      <c r="P83" s="203">
        <v>40.97</v>
      </c>
      <c r="Q83" s="203">
        <v>6.46</v>
      </c>
      <c r="R83" s="203">
        <v>12.56</v>
      </c>
      <c r="S83" s="203">
        <v>7.82</v>
      </c>
      <c r="T83" s="203">
        <v>0</v>
      </c>
      <c r="U83" s="203">
        <v>51.13</v>
      </c>
      <c r="V83" s="203">
        <v>4.22</v>
      </c>
      <c r="W83" s="203">
        <v>9.34</v>
      </c>
      <c r="X83" s="203">
        <v>43.67</v>
      </c>
      <c r="Y83" s="203">
        <v>0</v>
      </c>
      <c r="Z83" s="203">
        <v>59.84</v>
      </c>
      <c r="AA83" s="203">
        <v>23.68</v>
      </c>
      <c r="AB83" s="203">
        <v>0</v>
      </c>
      <c r="AC83" s="203">
        <v>12</v>
      </c>
      <c r="AD83" s="203">
        <v>0</v>
      </c>
      <c r="AE83" s="203">
        <v>0</v>
      </c>
      <c r="AF83" s="203">
        <v>0</v>
      </c>
      <c r="AG83" s="203">
        <v>-0.28999999999999998</v>
      </c>
      <c r="AH83" s="203">
        <v>0</v>
      </c>
      <c r="AI83" s="203">
        <v>0</v>
      </c>
      <c r="AJ83" s="203">
        <v>0</v>
      </c>
      <c r="AK83" s="203">
        <v>67.86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2.56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2.85</v>
      </c>
      <c r="L84" s="203">
        <v>444.8</v>
      </c>
      <c r="M84" s="203">
        <v>13.62</v>
      </c>
      <c r="N84" s="203">
        <v>34.97</v>
      </c>
      <c r="O84" s="203">
        <v>0</v>
      </c>
      <c r="P84" s="203">
        <v>40.97</v>
      </c>
      <c r="Q84" s="203">
        <v>6.46</v>
      </c>
      <c r="R84" s="203">
        <v>12.56</v>
      </c>
      <c r="S84" s="203">
        <v>7.82</v>
      </c>
      <c r="T84" s="203">
        <v>0</v>
      </c>
      <c r="U84" s="203">
        <v>51.13</v>
      </c>
      <c r="V84" s="203">
        <v>4.22</v>
      </c>
      <c r="W84" s="203">
        <v>9.34</v>
      </c>
      <c r="X84" s="203">
        <v>43.67</v>
      </c>
      <c r="Y84" s="203">
        <v>0</v>
      </c>
      <c r="Z84" s="203">
        <v>59.84</v>
      </c>
      <c r="AA84" s="203">
        <v>23.68</v>
      </c>
      <c r="AB84" s="203">
        <v>0</v>
      </c>
      <c r="AC84" s="203">
        <v>12</v>
      </c>
      <c r="AD84" s="203">
        <v>0</v>
      </c>
      <c r="AE84" s="203">
        <v>0</v>
      </c>
      <c r="AF84" s="203">
        <v>0</v>
      </c>
      <c r="AG84" s="203">
        <v>-0.28999999999999998</v>
      </c>
      <c r="AH84" s="203">
        <v>0</v>
      </c>
      <c r="AI84" s="203">
        <v>0</v>
      </c>
      <c r="AJ84" s="203">
        <v>0</v>
      </c>
      <c r="AK84" s="203">
        <v>67.86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2.56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2.85</v>
      </c>
      <c r="L85" s="203">
        <v>444.8</v>
      </c>
      <c r="M85" s="203">
        <v>13.62</v>
      </c>
      <c r="N85" s="203">
        <v>34.97</v>
      </c>
      <c r="O85" s="203">
        <v>0</v>
      </c>
      <c r="P85" s="203">
        <v>41.25</v>
      </c>
      <c r="Q85" s="203">
        <v>6.46</v>
      </c>
      <c r="R85" s="203">
        <v>12.56</v>
      </c>
      <c r="S85" s="203">
        <v>7.82</v>
      </c>
      <c r="T85" s="203">
        <v>0</v>
      </c>
      <c r="U85" s="203">
        <v>51.13</v>
      </c>
      <c r="V85" s="203">
        <v>4.22</v>
      </c>
      <c r="W85" s="203">
        <v>9.34</v>
      </c>
      <c r="X85" s="203">
        <v>43.67</v>
      </c>
      <c r="Y85" s="203">
        <v>0</v>
      </c>
      <c r="Z85" s="203">
        <v>59.84</v>
      </c>
      <c r="AA85" s="203">
        <v>23.8</v>
      </c>
      <c r="AB85" s="203">
        <v>0</v>
      </c>
      <c r="AC85" s="203">
        <v>12</v>
      </c>
      <c r="AD85" s="203">
        <v>0</v>
      </c>
      <c r="AE85" s="203">
        <v>0</v>
      </c>
      <c r="AF85" s="203">
        <v>0</v>
      </c>
      <c r="AG85" s="203">
        <v>-0.28999999999999998</v>
      </c>
      <c r="AH85" s="203">
        <v>0</v>
      </c>
      <c r="AI85" s="203">
        <v>0</v>
      </c>
      <c r="AJ85" s="203">
        <v>0</v>
      </c>
      <c r="AK85" s="203">
        <v>67.430000000000007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2.56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2.85</v>
      </c>
      <c r="L86" s="203">
        <v>444.8</v>
      </c>
      <c r="M86" s="203">
        <v>13.62</v>
      </c>
      <c r="N86" s="203">
        <v>34.97</v>
      </c>
      <c r="O86" s="203">
        <v>0</v>
      </c>
      <c r="P86" s="203">
        <v>41.25</v>
      </c>
      <c r="Q86" s="203">
        <v>6.46</v>
      </c>
      <c r="R86" s="203">
        <v>12.56</v>
      </c>
      <c r="S86" s="203">
        <v>7.82</v>
      </c>
      <c r="T86" s="203">
        <v>0</v>
      </c>
      <c r="U86" s="203">
        <v>51.13</v>
      </c>
      <c r="V86" s="203">
        <v>4.22</v>
      </c>
      <c r="W86" s="203">
        <v>9.34</v>
      </c>
      <c r="X86" s="203">
        <v>43.67</v>
      </c>
      <c r="Y86" s="203">
        <v>0</v>
      </c>
      <c r="Z86" s="203">
        <v>59.84</v>
      </c>
      <c r="AA86" s="203">
        <v>23.8</v>
      </c>
      <c r="AB86" s="203">
        <v>0</v>
      </c>
      <c r="AC86" s="203">
        <v>12</v>
      </c>
      <c r="AD86" s="203">
        <v>0</v>
      </c>
      <c r="AE86" s="203">
        <v>0</v>
      </c>
      <c r="AF86" s="203">
        <v>0</v>
      </c>
      <c r="AG86" s="203">
        <v>-0.28999999999999998</v>
      </c>
      <c r="AH86" s="203">
        <v>0</v>
      </c>
      <c r="AI86" s="203">
        <v>0</v>
      </c>
      <c r="AJ86" s="203">
        <v>0</v>
      </c>
      <c r="AK86" s="203">
        <v>67.86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2.56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2.85</v>
      </c>
      <c r="L87" s="203">
        <v>444.8</v>
      </c>
      <c r="M87" s="203">
        <v>13.62</v>
      </c>
      <c r="N87" s="203">
        <v>34.97</v>
      </c>
      <c r="O87" s="203">
        <v>0</v>
      </c>
      <c r="P87" s="203">
        <v>41.25</v>
      </c>
      <c r="Q87" s="203">
        <v>6.46</v>
      </c>
      <c r="R87" s="203">
        <v>12.56</v>
      </c>
      <c r="S87" s="203">
        <v>7.82</v>
      </c>
      <c r="T87" s="203">
        <v>0</v>
      </c>
      <c r="U87" s="203">
        <v>51.13</v>
      </c>
      <c r="V87" s="203">
        <v>4.22</v>
      </c>
      <c r="W87" s="203">
        <v>9.34</v>
      </c>
      <c r="X87" s="203">
        <v>43.67</v>
      </c>
      <c r="Y87" s="203">
        <v>0</v>
      </c>
      <c r="Z87" s="203">
        <v>59.84</v>
      </c>
      <c r="AA87" s="203">
        <v>23.68</v>
      </c>
      <c r="AB87" s="203">
        <v>0</v>
      </c>
      <c r="AC87" s="203">
        <v>8.31</v>
      </c>
      <c r="AD87" s="203">
        <v>0</v>
      </c>
      <c r="AE87" s="203">
        <v>0</v>
      </c>
      <c r="AF87" s="203">
        <v>0</v>
      </c>
      <c r="AG87" s="203">
        <v>-0.28999999999999998</v>
      </c>
      <c r="AH87" s="203">
        <v>0</v>
      </c>
      <c r="AI87" s="203">
        <v>0</v>
      </c>
      <c r="AJ87" s="203">
        <v>0</v>
      </c>
      <c r="AK87" s="203">
        <v>68.95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2.56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2.85</v>
      </c>
      <c r="L88" s="203">
        <v>444.8</v>
      </c>
      <c r="M88" s="203">
        <v>13.62</v>
      </c>
      <c r="N88" s="203">
        <v>34.97</v>
      </c>
      <c r="O88" s="203">
        <v>0</v>
      </c>
      <c r="P88" s="203">
        <v>41.25</v>
      </c>
      <c r="Q88" s="203">
        <v>6.46</v>
      </c>
      <c r="R88" s="203">
        <v>12.56</v>
      </c>
      <c r="S88" s="203">
        <v>7.82</v>
      </c>
      <c r="T88" s="203">
        <v>0</v>
      </c>
      <c r="U88" s="203">
        <v>51.13</v>
      </c>
      <c r="V88" s="203">
        <v>4.22</v>
      </c>
      <c r="W88" s="203">
        <v>9.34</v>
      </c>
      <c r="X88" s="203">
        <v>43.67</v>
      </c>
      <c r="Y88" s="203">
        <v>0</v>
      </c>
      <c r="Z88" s="203">
        <v>59.84</v>
      </c>
      <c r="AA88" s="203">
        <v>23.68</v>
      </c>
      <c r="AB88" s="203">
        <v>0</v>
      </c>
      <c r="AC88" s="203">
        <v>8.31</v>
      </c>
      <c r="AD88" s="203">
        <v>0</v>
      </c>
      <c r="AE88" s="203">
        <v>0</v>
      </c>
      <c r="AF88" s="203">
        <v>0</v>
      </c>
      <c r="AG88" s="203">
        <v>-0.28999999999999998</v>
      </c>
      <c r="AH88" s="203">
        <v>0</v>
      </c>
      <c r="AI88" s="203">
        <v>0</v>
      </c>
      <c r="AJ88" s="203">
        <v>0</v>
      </c>
      <c r="AK88" s="203">
        <v>68.95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2.85</v>
      </c>
      <c r="L89" s="203">
        <v>444.8</v>
      </c>
      <c r="M89" s="203">
        <v>13.62</v>
      </c>
      <c r="N89" s="203">
        <v>34.97</v>
      </c>
      <c r="O89" s="203">
        <v>0</v>
      </c>
      <c r="P89" s="203">
        <v>41.25</v>
      </c>
      <c r="Q89" s="203">
        <v>6.46</v>
      </c>
      <c r="R89" s="203">
        <v>12.56</v>
      </c>
      <c r="S89" s="203">
        <v>7.82</v>
      </c>
      <c r="T89" s="203">
        <v>0</v>
      </c>
      <c r="U89" s="203">
        <v>51.13</v>
      </c>
      <c r="V89" s="203">
        <v>4.22</v>
      </c>
      <c r="W89" s="203">
        <v>9.34</v>
      </c>
      <c r="X89" s="203">
        <v>43.67</v>
      </c>
      <c r="Y89" s="203">
        <v>0</v>
      </c>
      <c r="Z89" s="203">
        <v>59.84</v>
      </c>
      <c r="AA89" s="203">
        <v>23.68</v>
      </c>
      <c r="AB89" s="203">
        <v>0</v>
      </c>
      <c r="AC89" s="203">
        <v>8.31</v>
      </c>
      <c r="AD89" s="203">
        <v>0</v>
      </c>
      <c r="AE89" s="203">
        <v>0</v>
      </c>
      <c r="AF89" s="203">
        <v>0</v>
      </c>
      <c r="AG89" s="203">
        <v>-0.28999999999999998</v>
      </c>
      <c r="AH89" s="203">
        <v>0</v>
      </c>
      <c r="AI89" s="203">
        <v>0</v>
      </c>
      <c r="AJ89" s="203">
        <v>0</v>
      </c>
      <c r="AK89" s="203">
        <v>68.95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2.85</v>
      </c>
      <c r="L90" s="203">
        <v>444.8</v>
      </c>
      <c r="M90" s="203">
        <v>13.62</v>
      </c>
      <c r="N90" s="203">
        <v>34.97</v>
      </c>
      <c r="O90" s="203">
        <v>0</v>
      </c>
      <c r="P90" s="203">
        <v>41.25</v>
      </c>
      <c r="Q90" s="203">
        <v>6.46</v>
      </c>
      <c r="R90" s="203">
        <v>12.56</v>
      </c>
      <c r="S90" s="203">
        <v>7.82</v>
      </c>
      <c r="T90" s="203">
        <v>0</v>
      </c>
      <c r="U90" s="203">
        <v>51.13</v>
      </c>
      <c r="V90" s="203">
        <v>4.22</v>
      </c>
      <c r="W90" s="203">
        <v>9.34</v>
      </c>
      <c r="X90" s="203">
        <v>43.67</v>
      </c>
      <c r="Y90" s="203">
        <v>0</v>
      </c>
      <c r="Z90" s="203">
        <v>59.84</v>
      </c>
      <c r="AA90" s="203">
        <v>23.68</v>
      </c>
      <c r="AB90" s="203">
        <v>0</v>
      </c>
      <c r="AC90" s="203">
        <v>8.31</v>
      </c>
      <c r="AD90" s="203">
        <v>0</v>
      </c>
      <c r="AE90" s="203">
        <v>0</v>
      </c>
      <c r="AF90" s="203">
        <v>0</v>
      </c>
      <c r="AG90" s="203">
        <v>-0.28999999999999998</v>
      </c>
      <c r="AH90" s="203">
        <v>0</v>
      </c>
      <c r="AI90" s="203">
        <v>0</v>
      </c>
      <c r="AJ90" s="203">
        <v>0</v>
      </c>
      <c r="AK90" s="203">
        <v>68.95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2.85</v>
      </c>
      <c r="L91" s="203">
        <v>444.8</v>
      </c>
      <c r="M91" s="203">
        <v>13.62</v>
      </c>
      <c r="N91" s="203">
        <v>34.97</v>
      </c>
      <c r="O91" s="203">
        <v>0</v>
      </c>
      <c r="P91" s="203">
        <v>41.24</v>
      </c>
      <c r="Q91" s="203">
        <v>6.46</v>
      </c>
      <c r="R91" s="203">
        <v>12.56</v>
      </c>
      <c r="S91" s="203">
        <v>7.82</v>
      </c>
      <c r="T91" s="203">
        <v>0</v>
      </c>
      <c r="U91" s="203">
        <v>51.13</v>
      </c>
      <c r="V91" s="203">
        <v>4.22</v>
      </c>
      <c r="W91" s="203">
        <v>9.34</v>
      </c>
      <c r="X91" s="203">
        <v>43.67</v>
      </c>
      <c r="Y91" s="203">
        <v>0</v>
      </c>
      <c r="Z91" s="203">
        <v>59.84</v>
      </c>
      <c r="AA91" s="203">
        <v>23.68</v>
      </c>
      <c r="AB91" s="203">
        <v>0</v>
      </c>
      <c r="AC91" s="203">
        <v>8.5399999999999991</v>
      </c>
      <c r="AD91" s="203">
        <v>0</v>
      </c>
      <c r="AE91" s="203">
        <v>0</v>
      </c>
      <c r="AF91" s="203">
        <v>0</v>
      </c>
      <c r="AG91" s="203">
        <v>-0.28999999999999998</v>
      </c>
      <c r="AH91" s="203">
        <v>0</v>
      </c>
      <c r="AI91" s="203">
        <v>0</v>
      </c>
      <c r="AJ91" s="203">
        <v>0</v>
      </c>
      <c r="AK91" s="203">
        <v>69.599999999999994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2.85</v>
      </c>
      <c r="L92" s="203">
        <v>444.8</v>
      </c>
      <c r="M92" s="203">
        <v>13.62</v>
      </c>
      <c r="N92" s="203">
        <v>34.97</v>
      </c>
      <c r="O92" s="203">
        <v>0</v>
      </c>
      <c r="P92" s="203">
        <v>41.24</v>
      </c>
      <c r="Q92" s="203">
        <v>6.46</v>
      </c>
      <c r="R92" s="203">
        <v>12.56</v>
      </c>
      <c r="S92" s="203">
        <v>7.82</v>
      </c>
      <c r="T92" s="203">
        <v>0</v>
      </c>
      <c r="U92" s="203">
        <v>51.13</v>
      </c>
      <c r="V92" s="203">
        <v>4.22</v>
      </c>
      <c r="W92" s="203">
        <v>9.34</v>
      </c>
      <c r="X92" s="203">
        <v>43.67</v>
      </c>
      <c r="Y92" s="203">
        <v>0</v>
      </c>
      <c r="Z92" s="203">
        <v>59.84</v>
      </c>
      <c r="AA92" s="203">
        <v>23.68</v>
      </c>
      <c r="AB92" s="203">
        <v>0</v>
      </c>
      <c r="AC92" s="203">
        <v>8.5399999999999991</v>
      </c>
      <c r="AD92" s="203">
        <v>0</v>
      </c>
      <c r="AE92" s="203">
        <v>0</v>
      </c>
      <c r="AF92" s="203">
        <v>0</v>
      </c>
      <c r="AG92" s="203">
        <v>-0.28999999999999998</v>
      </c>
      <c r="AH92" s="203">
        <v>0</v>
      </c>
      <c r="AI92" s="203">
        <v>0</v>
      </c>
      <c r="AJ92" s="203">
        <v>0</v>
      </c>
      <c r="AK92" s="203">
        <v>69.599999999999994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2.85</v>
      </c>
      <c r="L93" s="203">
        <v>444.8</v>
      </c>
      <c r="M93" s="203">
        <v>13.62</v>
      </c>
      <c r="N93" s="203">
        <v>34.97</v>
      </c>
      <c r="O93" s="203">
        <v>0</v>
      </c>
      <c r="P93" s="203">
        <v>41.24</v>
      </c>
      <c r="Q93" s="203">
        <v>6.46</v>
      </c>
      <c r="R93" s="203">
        <v>12.56</v>
      </c>
      <c r="S93" s="203">
        <v>7.82</v>
      </c>
      <c r="T93" s="203">
        <v>0</v>
      </c>
      <c r="U93" s="203">
        <v>51.13</v>
      </c>
      <c r="V93" s="203">
        <v>4.22</v>
      </c>
      <c r="W93" s="203">
        <v>9.34</v>
      </c>
      <c r="X93" s="203">
        <v>43.67</v>
      </c>
      <c r="Y93" s="203">
        <v>0</v>
      </c>
      <c r="Z93" s="203">
        <v>59.84</v>
      </c>
      <c r="AA93" s="203">
        <v>23.68</v>
      </c>
      <c r="AB93" s="203">
        <v>0</v>
      </c>
      <c r="AC93" s="203">
        <v>8.5399999999999991</v>
      </c>
      <c r="AD93" s="203">
        <v>0</v>
      </c>
      <c r="AE93" s="203">
        <v>0</v>
      </c>
      <c r="AF93" s="203">
        <v>0</v>
      </c>
      <c r="AG93" s="203">
        <v>-0.28999999999999998</v>
      </c>
      <c r="AH93" s="203">
        <v>0</v>
      </c>
      <c r="AI93" s="203">
        <v>0</v>
      </c>
      <c r="AJ93" s="203">
        <v>0</v>
      </c>
      <c r="AK93" s="203">
        <v>69.599999999999994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2.85</v>
      </c>
      <c r="L94" s="203">
        <v>444.8</v>
      </c>
      <c r="M94" s="203">
        <v>13.62</v>
      </c>
      <c r="N94" s="203">
        <v>34.97</v>
      </c>
      <c r="O94" s="203">
        <v>0</v>
      </c>
      <c r="P94" s="203">
        <v>41.24</v>
      </c>
      <c r="Q94" s="203">
        <v>6.46</v>
      </c>
      <c r="R94" s="203">
        <v>12.56</v>
      </c>
      <c r="S94" s="203">
        <v>7.82</v>
      </c>
      <c r="T94" s="203">
        <v>0</v>
      </c>
      <c r="U94" s="203">
        <v>51.13</v>
      </c>
      <c r="V94" s="203">
        <v>4.22</v>
      </c>
      <c r="W94" s="203">
        <v>9.34</v>
      </c>
      <c r="X94" s="203">
        <v>43.67</v>
      </c>
      <c r="Y94" s="203">
        <v>0</v>
      </c>
      <c r="Z94" s="203">
        <v>59.84</v>
      </c>
      <c r="AA94" s="203">
        <v>23.68</v>
      </c>
      <c r="AB94" s="203">
        <v>0</v>
      </c>
      <c r="AC94" s="203">
        <v>8.5399999999999991</v>
      </c>
      <c r="AD94" s="203">
        <v>0</v>
      </c>
      <c r="AE94" s="203">
        <v>0</v>
      </c>
      <c r="AF94" s="203">
        <v>0</v>
      </c>
      <c r="AG94" s="203">
        <v>-0.28999999999999998</v>
      </c>
      <c r="AH94" s="203">
        <v>0</v>
      </c>
      <c r="AI94" s="203">
        <v>0</v>
      </c>
      <c r="AJ94" s="203">
        <v>0</v>
      </c>
      <c r="AK94" s="203">
        <v>69.599999999999994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2.85</v>
      </c>
      <c r="L95" s="203">
        <v>444.8</v>
      </c>
      <c r="M95" s="203">
        <v>13.62</v>
      </c>
      <c r="N95" s="203">
        <v>34.97</v>
      </c>
      <c r="O95" s="203">
        <v>0</v>
      </c>
      <c r="P95" s="203">
        <v>41.24</v>
      </c>
      <c r="Q95" s="203">
        <v>6.46</v>
      </c>
      <c r="R95" s="203">
        <v>12.56</v>
      </c>
      <c r="S95" s="203">
        <v>7.82</v>
      </c>
      <c r="T95" s="203">
        <v>0</v>
      </c>
      <c r="U95" s="203">
        <v>51.13</v>
      </c>
      <c r="V95" s="203">
        <v>4.22</v>
      </c>
      <c r="W95" s="203">
        <v>9.34</v>
      </c>
      <c r="X95" s="203">
        <v>43.67</v>
      </c>
      <c r="Y95" s="203">
        <v>0</v>
      </c>
      <c r="Z95" s="203">
        <v>59.84</v>
      </c>
      <c r="AA95" s="203">
        <v>23.68</v>
      </c>
      <c r="AB95" s="203">
        <v>0</v>
      </c>
      <c r="AC95" s="203">
        <v>8.5399999999999991</v>
      </c>
      <c r="AD95" s="203">
        <v>0</v>
      </c>
      <c r="AE95" s="203">
        <v>0</v>
      </c>
      <c r="AF95" s="203">
        <v>0</v>
      </c>
      <c r="AG95" s="203">
        <v>-0.28999999999999998</v>
      </c>
      <c r="AH95" s="203">
        <v>0</v>
      </c>
      <c r="AI95" s="203">
        <v>0</v>
      </c>
      <c r="AJ95" s="203">
        <v>0</v>
      </c>
      <c r="AK95" s="203">
        <v>69.599999999999994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2.85</v>
      </c>
      <c r="L96" s="203">
        <v>444.8</v>
      </c>
      <c r="M96" s="203">
        <v>13.62</v>
      </c>
      <c r="N96" s="203">
        <v>34.97</v>
      </c>
      <c r="O96" s="203">
        <v>0</v>
      </c>
      <c r="P96" s="203">
        <v>41.24</v>
      </c>
      <c r="Q96" s="203">
        <v>6.46</v>
      </c>
      <c r="R96" s="203">
        <v>12.56</v>
      </c>
      <c r="S96" s="203">
        <v>7.82</v>
      </c>
      <c r="T96" s="203">
        <v>0</v>
      </c>
      <c r="U96" s="203">
        <v>51.13</v>
      </c>
      <c r="V96" s="203">
        <v>4.22</v>
      </c>
      <c r="W96" s="203">
        <v>9.34</v>
      </c>
      <c r="X96" s="203">
        <v>43.67</v>
      </c>
      <c r="Y96" s="203">
        <v>0</v>
      </c>
      <c r="Z96" s="203">
        <v>59.84</v>
      </c>
      <c r="AA96" s="203">
        <v>23.68</v>
      </c>
      <c r="AB96" s="203">
        <v>0</v>
      </c>
      <c r="AC96" s="203">
        <v>8.5399999999999991</v>
      </c>
      <c r="AD96" s="203">
        <v>0</v>
      </c>
      <c r="AE96" s="203">
        <v>0</v>
      </c>
      <c r="AF96" s="203">
        <v>0</v>
      </c>
      <c r="AG96" s="203">
        <v>-0.28999999999999998</v>
      </c>
      <c r="AH96" s="203">
        <v>0</v>
      </c>
      <c r="AI96" s="203">
        <v>0</v>
      </c>
      <c r="AJ96" s="203">
        <v>0</v>
      </c>
      <c r="AK96" s="203">
        <v>69.599999999999994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2.85</v>
      </c>
      <c r="L97" s="203">
        <v>444.8</v>
      </c>
      <c r="M97" s="203">
        <v>13.62</v>
      </c>
      <c r="N97" s="203">
        <v>34.97</v>
      </c>
      <c r="O97" s="203">
        <v>0</v>
      </c>
      <c r="P97" s="203">
        <v>41.24</v>
      </c>
      <c r="Q97" s="203">
        <v>6.46</v>
      </c>
      <c r="R97" s="203">
        <v>12.56</v>
      </c>
      <c r="S97" s="203">
        <v>7.82</v>
      </c>
      <c r="T97" s="203">
        <v>0</v>
      </c>
      <c r="U97" s="203">
        <v>51.13</v>
      </c>
      <c r="V97" s="203">
        <v>4.22</v>
      </c>
      <c r="W97" s="203">
        <v>9.7100000000000009</v>
      </c>
      <c r="X97" s="203">
        <v>43.67</v>
      </c>
      <c r="Y97" s="203">
        <v>0</v>
      </c>
      <c r="Z97" s="203">
        <v>59.84</v>
      </c>
      <c r="AA97" s="203">
        <v>23.68</v>
      </c>
      <c r="AB97" s="203">
        <v>0</v>
      </c>
      <c r="AC97" s="203">
        <v>12</v>
      </c>
      <c r="AD97" s="203">
        <v>0</v>
      </c>
      <c r="AE97" s="203">
        <v>0</v>
      </c>
      <c r="AF97" s="203">
        <v>0</v>
      </c>
      <c r="AG97" s="203">
        <v>-0.28999999999999998</v>
      </c>
      <c r="AH97" s="203">
        <v>0</v>
      </c>
      <c r="AI97" s="203">
        <v>0</v>
      </c>
      <c r="AJ97" s="203">
        <v>0</v>
      </c>
      <c r="AK97" s="203">
        <v>69.599999999999994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2.85</v>
      </c>
      <c r="L98" s="203">
        <v>444.8</v>
      </c>
      <c r="M98" s="203">
        <v>13.62</v>
      </c>
      <c r="N98" s="203">
        <v>34.97</v>
      </c>
      <c r="O98" s="203">
        <v>0</v>
      </c>
      <c r="P98" s="203">
        <v>41.24</v>
      </c>
      <c r="Q98" s="203">
        <v>6.45</v>
      </c>
      <c r="R98" s="203">
        <v>12.56</v>
      </c>
      <c r="S98" s="203">
        <v>7.82</v>
      </c>
      <c r="T98" s="203">
        <v>0</v>
      </c>
      <c r="U98" s="203">
        <v>51.13</v>
      </c>
      <c r="V98" s="203">
        <v>4.22</v>
      </c>
      <c r="W98" s="203">
        <v>9.7100000000000009</v>
      </c>
      <c r="X98" s="203">
        <v>43.67</v>
      </c>
      <c r="Y98" s="203">
        <v>0</v>
      </c>
      <c r="Z98" s="203">
        <v>59.84</v>
      </c>
      <c r="AA98" s="203">
        <v>23.68</v>
      </c>
      <c r="AB98" s="203">
        <v>0</v>
      </c>
      <c r="AC98" s="203">
        <v>12</v>
      </c>
      <c r="AD98" s="203">
        <v>0</v>
      </c>
      <c r="AE98" s="203">
        <v>0</v>
      </c>
      <c r="AF98" s="203">
        <v>0</v>
      </c>
      <c r="AG98" s="203">
        <v>-0.28999999999999998</v>
      </c>
      <c r="AH98" s="203">
        <v>0</v>
      </c>
      <c r="AI98" s="203">
        <v>0</v>
      </c>
      <c r="AJ98" s="203">
        <v>0</v>
      </c>
      <c r="AK98" s="203">
        <v>69.599999999999994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1.6072500000000003E-2</v>
      </c>
      <c r="D99">
        <f t="shared" si="0"/>
        <v>1.7524999999999999E-3</v>
      </c>
      <c r="E99">
        <f t="shared" si="0"/>
        <v>0</v>
      </c>
      <c r="F99">
        <f t="shared" si="0"/>
        <v>0</v>
      </c>
      <c r="G99">
        <f t="shared" si="0"/>
        <v>1.4475E-3</v>
      </c>
      <c r="H99">
        <f t="shared" si="0"/>
        <v>0</v>
      </c>
      <c r="I99">
        <f t="shared" si="0"/>
        <v>0</v>
      </c>
      <c r="J99">
        <f t="shared" si="0"/>
        <v>4.0500000000000003E-4</v>
      </c>
      <c r="K99">
        <f t="shared" si="0"/>
        <v>5.8424999999999928E-2</v>
      </c>
      <c r="L99">
        <f t="shared" si="0"/>
        <v>9.0346074999999981</v>
      </c>
      <c r="M99">
        <f t="shared" si="0"/>
        <v>0.3268799999999995</v>
      </c>
      <c r="N99">
        <f t="shared" si="0"/>
        <v>0.83927999999999847</v>
      </c>
      <c r="O99">
        <f t="shared" si="0"/>
        <v>0</v>
      </c>
      <c r="P99">
        <f t="shared" si="0"/>
        <v>0.98768999999999896</v>
      </c>
      <c r="Q99">
        <f t="shared" si="0"/>
        <v>0.1550125</v>
      </c>
      <c r="R99">
        <f t="shared" si="0"/>
        <v>0.30136999999999931</v>
      </c>
      <c r="S99">
        <f t="shared" si="0"/>
        <v>0.18758750000000032</v>
      </c>
      <c r="T99">
        <f t="shared" si="0"/>
        <v>0</v>
      </c>
      <c r="U99">
        <f t="shared" si="0"/>
        <v>1.2236400000000007</v>
      </c>
      <c r="V99">
        <f t="shared" si="0"/>
        <v>0.10131000000000023</v>
      </c>
      <c r="W99">
        <f t="shared" si="0"/>
        <v>0.2390749999999999</v>
      </c>
      <c r="X99">
        <f t="shared" si="0"/>
        <v>1.048085000000001</v>
      </c>
      <c r="Y99">
        <f t="shared" si="0"/>
        <v>0</v>
      </c>
      <c r="Z99">
        <f t="shared" si="0"/>
        <v>1.4361600000000019</v>
      </c>
      <c r="AA99">
        <f t="shared" si="0"/>
        <v>0.50453500000000051</v>
      </c>
      <c r="AB99">
        <f t="shared" si="0"/>
        <v>0</v>
      </c>
      <c r="AC99">
        <f t="shared" si="0"/>
        <v>0.26267499999999988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-6.9599999999999862E-3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1.632732500000001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0.21716000000000013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P3" activePane="bottomRight" state="frozen"/>
      <selection pane="topRight" activeCell="C1" sqref="C1"/>
      <selection pane="bottomLeft" activeCell="A3" sqref="A3"/>
      <selection pane="bottomRight" activeCell="X1" sqref="X1:BK98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44833</v>
      </c>
      <c r="B1" s="105" t="s">
        <v>200</v>
      </c>
      <c r="C1" s="206" t="s">
        <v>308</v>
      </c>
      <c r="D1" s="207"/>
      <c r="E1" s="207"/>
      <c r="F1" s="207"/>
      <c r="G1" s="207"/>
      <c r="H1" s="207"/>
      <c r="I1" s="207"/>
      <c r="J1" s="207"/>
      <c r="K1" s="208"/>
      <c r="L1" s="206" t="s">
        <v>307</v>
      </c>
      <c r="M1" s="209" t="s">
        <v>142</v>
      </c>
      <c r="O1" s="210" t="s">
        <v>309</v>
      </c>
      <c r="P1" s="210"/>
      <c r="Q1" s="210"/>
      <c r="R1" s="210"/>
      <c r="S1" s="210"/>
      <c r="U1" t="s">
        <v>313</v>
      </c>
      <c r="V1" s="211" t="s">
        <v>310</v>
      </c>
      <c r="W1" s="90" t="s">
        <v>311</v>
      </c>
      <c r="X1" s="91">
        <v>0</v>
      </c>
      <c r="Y1" s="91" t="s">
        <v>403</v>
      </c>
      <c r="Z1" s="91">
        <v>0</v>
      </c>
      <c r="AA1" s="91" t="s">
        <v>333</v>
      </c>
      <c r="AB1" s="91">
        <v>0</v>
      </c>
      <c r="AC1" s="91" t="s">
        <v>537</v>
      </c>
      <c r="AD1" s="91">
        <v>0</v>
      </c>
      <c r="AE1" s="91" t="s">
        <v>242</v>
      </c>
      <c r="AF1" s="91">
        <v>0</v>
      </c>
      <c r="AG1" s="91" t="s">
        <v>538</v>
      </c>
      <c r="AH1" s="91">
        <v>0</v>
      </c>
      <c r="AI1" s="91" t="s">
        <v>539</v>
      </c>
      <c r="AJ1" s="91">
        <v>0</v>
      </c>
      <c r="AK1" s="91">
        <v>0</v>
      </c>
      <c r="AL1" s="91">
        <v>0</v>
      </c>
      <c r="AM1" s="91">
        <v>0</v>
      </c>
      <c r="AN1" s="91">
        <v>0</v>
      </c>
      <c r="AO1" s="91">
        <v>0</v>
      </c>
      <c r="AP1" s="91">
        <v>0</v>
      </c>
      <c r="AQ1" s="91">
        <v>0</v>
      </c>
      <c r="AR1" s="91">
        <v>0</v>
      </c>
      <c r="AS1" s="91">
        <v>0</v>
      </c>
      <c r="AT1" s="91">
        <v>0</v>
      </c>
      <c r="AU1" s="91">
        <v>0</v>
      </c>
      <c r="AV1" s="91">
        <v>0</v>
      </c>
      <c r="AW1" s="91">
        <v>0</v>
      </c>
      <c r="AX1" s="91">
        <v>0</v>
      </c>
      <c r="AY1" s="91">
        <v>0</v>
      </c>
      <c r="AZ1" s="91">
        <v>0</v>
      </c>
      <c r="BA1" s="91">
        <v>0</v>
      </c>
      <c r="BB1" s="91">
        <v>0</v>
      </c>
      <c r="BC1" s="91">
        <v>0</v>
      </c>
      <c r="BD1" s="91">
        <v>0</v>
      </c>
      <c r="BE1" s="91">
        <v>0</v>
      </c>
      <c r="BF1" s="91">
        <v>0</v>
      </c>
      <c r="BG1" s="91">
        <v>0</v>
      </c>
      <c r="BH1" s="91">
        <v>0</v>
      </c>
      <c r="BI1" s="91">
        <v>0</v>
      </c>
      <c r="BJ1" s="91">
        <v>0</v>
      </c>
      <c r="BK1" s="91">
        <v>0</v>
      </c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6"/>
      <c r="M2" s="209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1"/>
      <c r="W2" s="92" t="s">
        <v>312</v>
      </c>
      <c r="X2" s="194">
        <v>0</v>
      </c>
      <c r="Y2" s="194" t="s">
        <v>149</v>
      </c>
      <c r="Z2" s="194">
        <v>0</v>
      </c>
      <c r="AA2" s="194" t="s">
        <v>149</v>
      </c>
      <c r="AB2" s="194">
        <v>0</v>
      </c>
      <c r="AC2" s="194" t="s">
        <v>149</v>
      </c>
      <c r="AD2" s="194">
        <v>0</v>
      </c>
      <c r="AE2" s="194" t="s">
        <v>149</v>
      </c>
      <c r="AF2" s="194">
        <v>0</v>
      </c>
      <c r="AG2" s="194" t="s">
        <v>149</v>
      </c>
      <c r="AH2" s="194">
        <v>0</v>
      </c>
      <c r="AI2" s="194" t="s">
        <v>149</v>
      </c>
      <c r="AJ2" s="194">
        <v>0</v>
      </c>
      <c r="AK2" s="194">
        <v>0</v>
      </c>
      <c r="AL2" s="194">
        <v>0</v>
      </c>
      <c r="AM2" s="194">
        <v>0</v>
      </c>
      <c r="AN2" s="194">
        <v>0</v>
      </c>
      <c r="AO2" s="194">
        <v>0</v>
      </c>
      <c r="AP2" s="194">
        <v>0</v>
      </c>
      <c r="AQ2" s="194">
        <v>0</v>
      </c>
      <c r="AR2" s="194">
        <v>0</v>
      </c>
      <c r="AS2" s="194">
        <v>0</v>
      </c>
      <c r="AT2" s="194">
        <v>0</v>
      </c>
      <c r="AU2" s="194">
        <v>0</v>
      </c>
      <c r="AV2" s="194">
        <v>0</v>
      </c>
      <c r="AW2" s="194">
        <v>0</v>
      </c>
      <c r="AX2" s="194">
        <v>0</v>
      </c>
      <c r="AY2" s="194">
        <v>0</v>
      </c>
      <c r="AZ2" s="194">
        <v>0</v>
      </c>
      <c r="BA2" s="194">
        <v>0</v>
      </c>
      <c r="BB2" s="194">
        <v>0</v>
      </c>
      <c r="BC2" s="194">
        <v>0</v>
      </c>
      <c r="BD2" s="194">
        <v>0</v>
      </c>
      <c r="BE2" s="194">
        <v>0</v>
      </c>
      <c r="BF2" s="194">
        <v>0</v>
      </c>
      <c r="BG2" s="194">
        <v>0</v>
      </c>
      <c r="BH2" s="194">
        <v>0</v>
      </c>
      <c r="BI2" s="194">
        <v>0</v>
      </c>
      <c r="BJ2" s="194">
        <v>0</v>
      </c>
      <c r="BK2" s="194">
        <v>0</v>
      </c>
    </row>
    <row r="3" spans="1:63">
      <c r="A3" s="8" t="s">
        <v>45</v>
      </c>
      <c r="B3" s="80">
        <v>18.911999999999999</v>
      </c>
      <c r="C3" s="23"/>
      <c r="D3" s="23"/>
      <c r="E3" s="23"/>
      <c r="F3" s="23"/>
      <c r="G3" s="23"/>
      <c r="H3" s="23"/>
      <c r="I3" s="23"/>
      <c r="J3" s="23">
        <v>6.1267902481104981</v>
      </c>
      <c r="K3" s="25">
        <f>SUM(C3:J3)</f>
        <v>6.1267902481104981</v>
      </c>
      <c r="L3" s="24">
        <f>U3+V3</f>
        <v>2.9000140507723025</v>
      </c>
      <c r="M3" s="81">
        <f>K3+L3</f>
        <v>9.0268042988828014</v>
      </c>
      <c r="O3" s="78">
        <f>-SUM(P3:S3,U3)</f>
        <v>-6.1267902481104981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6.1267902481104981</v>
      </c>
      <c r="T3">
        <v>2</v>
      </c>
      <c r="U3" s="87">
        <f>IFERROR(-HLOOKUP($U$1,IEX!$W$2:$BH$98,T3,FALSE),0)</f>
        <v>0</v>
      </c>
      <c r="V3" s="88">
        <f>SUM(X3:AQ3)</f>
        <v>2.9000140507723025</v>
      </c>
      <c r="W3" s="94"/>
      <c r="X3" s="88">
        <v>0</v>
      </c>
      <c r="Y3" s="88">
        <v>0.25528292700460409</v>
      </c>
      <c r="Z3" s="88">
        <v>0</v>
      </c>
      <c r="AA3" s="88">
        <v>0.30633951240552487</v>
      </c>
      <c r="AB3" s="88">
        <v>0</v>
      </c>
      <c r="AC3" s="88">
        <v>0.45950926860828734</v>
      </c>
      <c r="AD3" s="88">
        <v>0</v>
      </c>
      <c r="AE3" s="88">
        <v>1.0211317080184164</v>
      </c>
      <c r="AF3" s="88">
        <v>0</v>
      </c>
      <c r="AG3" s="88">
        <v>0.43908663444791901</v>
      </c>
      <c r="AH3" s="88">
        <v>0</v>
      </c>
      <c r="AI3" s="88">
        <v>0.41866400028755069</v>
      </c>
      <c r="AJ3" s="88">
        <v>0</v>
      </c>
      <c r="AK3" s="88">
        <v>0</v>
      </c>
      <c r="AL3" s="88">
        <v>0</v>
      </c>
      <c r="AM3" s="88">
        <v>0</v>
      </c>
      <c r="AN3" s="88">
        <v>0</v>
      </c>
      <c r="AO3" s="88">
        <v>0</v>
      </c>
      <c r="AP3" s="88">
        <v>0</v>
      </c>
      <c r="AQ3" s="88">
        <v>0</v>
      </c>
      <c r="AR3" s="88">
        <v>0</v>
      </c>
      <c r="AS3" s="88">
        <v>0</v>
      </c>
      <c r="AT3" s="88">
        <v>0</v>
      </c>
      <c r="AU3" s="88">
        <v>0</v>
      </c>
      <c r="AV3" s="88">
        <v>0</v>
      </c>
      <c r="AW3" s="88">
        <v>0</v>
      </c>
      <c r="AX3" s="88">
        <v>0</v>
      </c>
      <c r="AY3" s="88">
        <v>0</v>
      </c>
      <c r="AZ3" s="88">
        <v>0</v>
      </c>
      <c r="BA3" s="88">
        <v>0</v>
      </c>
      <c r="BB3" s="88">
        <v>0</v>
      </c>
      <c r="BC3" s="88">
        <v>0</v>
      </c>
      <c r="BD3" s="88">
        <v>0</v>
      </c>
      <c r="BE3" s="88">
        <v>0</v>
      </c>
      <c r="BF3" s="88">
        <v>0</v>
      </c>
      <c r="BG3" s="88">
        <v>0</v>
      </c>
      <c r="BH3" s="88">
        <v>0</v>
      </c>
      <c r="BI3" s="88">
        <v>0</v>
      </c>
      <c r="BJ3" s="88">
        <v>0</v>
      </c>
      <c r="BK3" s="88">
        <v>0</v>
      </c>
    </row>
    <row r="4" spans="1:63">
      <c r="A4" s="8" t="s">
        <v>46</v>
      </c>
      <c r="B4" s="80">
        <v>17.952000000000002</v>
      </c>
      <c r="C4" s="23"/>
      <c r="D4" s="23"/>
      <c r="E4" s="23"/>
      <c r="F4" s="23"/>
      <c r="G4" s="23"/>
      <c r="H4" s="23"/>
      <c r="I4" s="23"/>
      <c r="J4" s="23">
        <v>6.092307692307692</v>
      </c>
      <c r="K4" s="25">
        <f t="shared" ref="K4:K67" si="4">SUM(C4:J4)</f>
        <v>6.092307692307692</v>
      </c>
      <c r="L4" s="24">
        <f t="shared" ref="L4:L67" si="5">U4+V4</f>
        <v>2.8836923076923076</v>
      </c>
      <c r="M4" s="81">
        <f t="shared" ref="M4:M67" si="6">K4+L4</f>
        <v>8.9759999999999991</v>
      </c>
      <c r="O4" s="78">
        <f t="shared" ref="O4:O67" si="7">-SUM(P4:S4,U4)</f>
        <v>-6.092307692307692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6.092307692307692</v>
      </c>
      <c r="T4">
        <v>3</v>
      </c>
      <c r="U4" s="87">
        <f>IFERROR(-HLOOKUP($U$1,IEX!$W$2:$BH$98,T4,FALSE),0)</f>
        <v>0</v>
      </c>
      <c r="V4" s="88">
        <f t="shared" ref="V4:V67" si="8">SUM(X4:AQ4)</f>
        <v>2.8836923076923076</v>
      </c>
      <c r="W4" s="94"/>
      <c r="X4" s="88">
        <v>0</v>
      </c>
      <c r="Y4" s="88">
        <v>0.25384615384615383</v>
      </c>
      <c r="Z4" s="88">
        <v>0</v>
      </c>
      <c r="AA4" s="88">
        <v>0.30461538461538462</v>
      </c>
      <c r="AB4" s="88">
        <v>0</v>
      </c>
      <c r="AC4" s="88">
        <v>0.45692307692307688</v>
      </c>
      <c r="AD4" s="88">
        <v>0</v>
      </c>
      <c r="AE4" s="88">
        <v>1.0153846153846153</v>
      </c>
      <c r="AF4" s="88">
        <v>0</v>
      </c>
      <c r="AG4" s="88">
        <v>0.43661538461538457</v>
      </c>
      <c r="AH4" s="88">
        <v>0</v>
      </c>
      <c r="AI4" s="88">
        <v>0.41630769230769232</v>
      </c>
      <c r="AJ4" s="88">
        <v>0</v>
      </c>
      <c r="AK4" s="88">
        <v>0</v>
      </c>
      <c r="AL4" s="88">
        <v>0</v>
      </c>
      <c r="AM4" s="88">
        <v>0</v>
      </c>
      <c r="AN4" s="88">
        <v>0</v>
      </c>
      <c r="AO4" s="88">
        <v>0</v>
      </c>
      <c r="AP4" s="88">
        <v>0</v>
      </c>
      <c r="AQ4" s="88">
        <v>0</v>
      </c>
      <c r="AR4" s="88">
        <v>0</v>
      </c>
      <c r="AS4" s="88">
        <v>0</v>
      </c>
      <c r="AT4" s="88">
        <v>0</v>
      </c>
      <c r="AU4" s="88">
        <v>0</v>
      </c>
      <c r="AV4" s="88">
        <v>0</v>
      </c>
      <c r="AW4" s="88">
        <v>0</v>
      </c>
      <c r="AX4" s="88">
        <v>0</v>
      </c>
      <c r="AY4" s="88">
        <v>0</v>
      </c>
      <c r="AZ4" s="88">
        <v>0</v>
      </c>
      <c r="BA4" s="88">
        <v>0</v>
      </c>
      <c r="BB4" s="88">
        <v>0</v>
      </c>
      <c r="BC4" s="88">
        <v>0</v>
      </c>
      <c r="BD4" s="88">
        <v>0</v>
      </c>
      <c r="BE4" s="88">
        <v>0</v>
      </c>
      <c r="BF4" s="88">
        <v>0</v>
      </c>
      <c r="BG4" s="88">
        <v>0</v>
      </c>
      <c r="BH4" s="88">
        <v>0</v>
      </c>
      <c r="BI4" s="88">
        <v>0</v>
      </c>
      <c r="BJ4" s="88">
        <v>0</v>
      </c>
      <c r="BK4" s="88">
        <v>0</v>
      </c>
    </row>
    <row r="5" spans="1:63">
      <c r="A5" s="8" t="s">
        <v>47</v>
      </c>
      <c r="B5" s="80">
        <v>18.472000000000001</v>
      </c>
      <c r="C5" s="23"/>
      <c r="D5" s="23"/>
      <c r="E5" s="23"/>
      <c r="F5" s="23"/>
      <c r="G5" s="23"/>
      <c r="H5" s="23"/>
      <c r="I5" s="23"/>
      <c r="J5" s="23">
        <v>6.1267902481104981</v>
      </c>
      <c r="K5" s="25">
        <f t="shared" si="4"/>
        <v>6.1267902481104981</v>
      </c>
      <c r="L5" s="24">
        <f t="shared" si="5"/>
        <v>2.9000140507723025</v>
      </c>
      <c r="M5" s="81">
        <f t="shared" si="6"/>
        <v>9.0268042988828014</v>
      </c>
      <c r="O5" s="78">
        <f t="shared" si="7"/>
        <v>-6.1267902481104981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6.1267902481104981</v>
      </c>
      <c r="T5">
        <v>4</v>
      </c>
      <c r="U5" s="87">
        <f>IFERROR(-HLOOKUP($U$1,IEX!$W$2:$BH$98,T5,FALSE),0)</f>
        <v>0</v>
      </c>
      <c r="V5" s="88">
        <f t="shared" si="8"/>
        <v>2.9000140507723025</v>
      </c>
      <c r="W5" s="94"/>
      <c r="X5" s="88">
        <v>0</v>
      </c>
      <c r="Y5" s="88">
        <v>0.25528292700460409</v>
      </c>
      <c r="Z5" s="88">
        <v>0</v>
      </c>
      <c r="AA5" s="88">
        <v>0.30633951240552487</v>
      </c>
      <c r="AB5" s="88">
        <v>0</v>
      </c>
      <c r="AC5" s="88">
        <v>0.45950926860828734</v>
      </c>
      <c r="AD5" s="88">
        <v>0</v>
      </c>
      <c r="AE5" s="88">
        <v>1.0211317080184164</v>
      </c>
      <c r="AF5" s="88">
        <v>0</v>
      </c>
      <c r="AG5" s="88">
        <v>0.43908663444791901</v>
      </c>
      <c r="AH5" s="88">
        <v>0</v>
      </c>
      <c r="AI5" s="88">
        <v>0.41866400028755069</v>
      </c>
      <c r="AJ5" s="88">
        <v>0</v>
      </c>
      <c r="AK5" s="88">
        <v>0</v>
      </c>
      <c r="AL5" s="88">
        <v>0</v>
      </c>
      <c r="AM5" s="88">
        <v>0</v>
      </c>
      <c r="AN5" s="88">
        <v>0</v>
      </c>
      <c r="AO5" s="88">
        <v>0</v>
      </c>
      <c r="AP5" s="88">
        <v>0</v>
      </c>
      <c r="AQ5" s="88">
        <v>0</v>
      </c>
      <c r="AR5" s="88">
        <v>0</v>
      </c>
      <c r="AS5" s="88">
        <v>0</v>
      </c>
      <c r="AT5" s="88">
        <v>0</v>
      </c>
      <c r="AU5" s="88">
        <v>0</v>
      </c>
      <c r="AV5" s="88">
        <v>0</v>
      </c>
      <c r="AW5" s="88">
        <v>0</v>
      </c>
      <c r="AX5" s="88">
        <v>0</v>
      </c>
      <c r="AY5" s="88">
        <v>0</v>
      </c>
      <c r="AZ5" s="88">
        <v>0</v>
      </c>
      <c r="BA5" s="88">
        <v>0</v>
      </c>
      <c r="BB5" s="88">
        <v>0</v>
      </c>
      <c r="BC5" s="88">
        <v>0</v>
      </c>
      <c r="BD5" s="88">
        <v>0</v>
      </c>
      <c r="BE5" s="88">
        <v>0</v>
      </c>
      <c r="BF5" s="88">
        <v>0</v>
      </c>
      <c r="BG5" s="88">
        <v>0</v>
      </c>
      <c r="BH5" s="88">
        <v>0</v>
      </c>
      <c r="BI5" s="88">
        <v>0</v>
      </c>
      <c r="BJ5" s="88">
        <v>0</v>
      </c>
      <c r="BK5" s="88">
        <v>0</v>
      </c>
    </row>
    <row r="6" spans="1:63">
      <c r="A6" s="8" t="s">
        <v>48</v>
      </c>
      <c r="B6" s="80">
        <v>18.872</v>
      </c>
      <c r="C6" s="23"/>
      <c r="D6" s="23"/>
      <c r="E6" s="23"/>
      <c r="F6" s="23"/>
      <c r="G6" s="23"/>
      <c r="H6" s="23"/>
      <c r="I6" s="23"/>
      <c r="J6" s="23">
        <v>6.1267902481104981</v>
      </c>
      <c r="K6" s="25">
        <f t="shared" si="4"/>
        <v>6.1267902481104981</v>
      </c>
      <c r="L6" s="24">
        <f t="shared" si="5"/>
        <v>2.9000140507723025</v>
      </c>
      <c r="M6" s="81">
        <f t="shared" si="6"/>
        <v>9.0268042988828014</v>
      </c>
      <c r="O6" s="78">
        <f t="shared" si="7"/>
        <v>-6.1267902481104981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6.1267902481104981</v>
      </c>
      <c r="T6">
        <v>5</v>
      </c>
      <c r="U6" s="87">
        <f>IFERROR(-HLOOKUP($U$1,IEX!$W$2:$BH$98,T6,FALSE),0)</f>
        <v>0</v>
      </c>
      <c r="V6" s="88">
        <f t="shared" si="8"/>
        <v>2.9000140507723025</v>
      </c>
      <c r="W6" s="94"/>
      <c r="X6" s="88">
        <v>0</v>
      </c>
      <c r="Y6" s="88">
        <v>0.25528292700460409</v>
      </c>
      <c r="Z6" s="88">
        <v>0</v>
      </c>
      <c r="AA6" s="88">
        <v>0.30633951240552487</v>
      </c>
      <c r="AB6" s="88">
        <v>0</v>
      </c>
      <c r="AC6" s="88">
        <v>0.45950926860828734</v>
      </c>
      <c r="AD6" s="88">
        <v>0</v>
      </c>
      <c r="AE6" s="88">
        <v>1.0211317080184164</v>
      </c>
      <c r="AF6" s="88">
        <v>0</v>
      </c>
      <c r="AG6" s="88">
        <v>0.43908663444791901</v>
      </c>
      <c r="AH6" s="88">
        <v>0</v>
      </c>
      <c r="AI6" s="88">
        <v>0.41866400028755069</v>
      </c>
      <c r="AJ6" s="88">
        <v>0</v>
      </c>
      <c r="AK6" s="88">
        <v>0</v>
      </c>
      <c r="AL6" s="88">
        <v>0</v>
      </c>
      <c r="AM6" s="88">
        <v>0</v>
      </c>
      <c r="AN6" s="88">
        <v>0</v>
      </c>
      <c r="AO6" s="88">
        <v>0</v>
      </c>
      <c r="AP6" s="88">
        <v>0</v>
      </c>
      <c r="AQ6" s="88">
        <v>0</v>
      </c>
      <c r="AR6" s="88">
        <v>0</v>
      </c>
      <c r="AS6" s="88">
        <v>0</v>
      </c>
      <c r="AT6" s="88">
        <v>0</v>
      </c>
      <c r="AU6" s="88">
        <v>0</v>
      </c>
      <c r="AV6" s="88">
        <v>0</v>
      </c>
      <c r="AW6" s="88">
        <v>0</v>
      </c>
      <c r="AX6" s="88">
        <v>0</v>
      </c>
      <c r="AY6" s="88">
        <v>0</v>
      </c>
      <c r="AZ6" s="88">
        <v>0</v>
      </c>
      <c r="BA6" s="88">
        <v>0</v>
      </c>
      <c r="BB6" s="88">
        <v>0</v>
      </c>
      <c r="BC6" s="88">
        <v>0</v>
      </c>
      <c r="BD6" s="88">
        <v>0</v>
      </c>
      <c r="BE6" s="88">
        <v>0</v>
      </c>
      <c r="BF6" s="88">
        <v>0</v>
      </c>
      <c r="BG6" s="88">
        <v>0</v>
      </c>
      <c r="BH6" s="88">
        <v>0</v>
      </c>
      <c r="BI6" s="88">
        <v>0</v>
      </c>
      <c r="BJ6" s="88">
        <v>0</v>
      </c>
      <c r="BK6" s="88">
        <v>0</v>
      </c>
    </row>
    <row r="7" spans="1:63">
      <c r="A7" s="8" t="s">
        <v>49</v>
      </c>
      <c r="B7" s="80">
        <v>17.815999999999999</v>
      </c>
      <c r="C7" s="23"/>
      <c r="D7" s="23"/>
      <c r="E7" s="23"/>
      <c r="F7" s="23"/>
      <c r="G7" s="23"/>
      <c r="H7" s="23"/>
      <c r="I7" s="23"/>
      <c r="J7" s="23">
        <v>6.0461538461538451</v>
      </c>
      <c r="K7" s="25">
        <f t="shared" si="4"/>
        <v>6.0461538461538451</v>
      </c>
      <c r="L7" s="24">
        <f t="shared" si="5"/>
        <v>2.8618461538461535</v>
      </c>
      <c r="M7" s="81">
        <f t="shared" si="6"/>
        <v>8.9079999999999977</v>
      </c>
      <c r="O7" s="78">
        <f t="shared" si="7"/>
        <v>-6.0461538461538451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6.0461538461538451</v>
      </c>
      <c r="T7">
        <v>6</v>
      </c>
      <c r="U7" s="87">
        <f>IFERROR(-HLOOKUP($U$1,IEX!$W$2:$BH$98,T7,FALSE),0)</f>
        <v>0</v>
      </c>
      <c r="V7" s="88">
        <f t="shared" si="8"/>
        <v>2.8618461538461535</v>
      </c>
      <c r="W7" s="94"/>
      <c r="X7" s="88">
        <v>0</v>
      </c>
      <c r="Y7" s="88">
        <v>0.25192307692307692</v>
      </c>
      <c r="Z7" s="88">
        <v>0</v>
      </c>
      <c r="AA7" s="88">
        <v>0.30230769230769222</v>
      </c>
      <c r="AB7" s="88">
        <v>0</v>
      </c>
      <c r="AC7" s="88">
        <v>0.45346153846153842</v>
      </c>
      <c r="AD7" s="88">
        <v>0</v>
      </c>
      <c r="AE7" s="88">
        <v>1.0076923076923077</v>
      </c>
      <c r="AF7" s="88">
        <v>0</v>
      </c>
      <c r="AG7" s="88">
        <v>0.43330769230769217</v>
      </c>
      <c r="AH7" s="88">
        <v>0</v>
      </c>
      <c r="AI7" s="88">
        <v>0.41315384615384609</v>
      </c>
      <c r="AJ7" s="88">
        <v>0</v>
      </c>
      <c r="AK7" s="88">
        <v>0</v>
      </c>
      <c r="AL7" s="88">
        <v>0</v>
      </c>
      <c r="AM7" s="88">
        <v>0</v>
      </c>
      <c r="AN7" s="88">
        <v>0</v>
      </c>
      <c r="AO7" s="88">
        <v>0</v>
      </c>
      <c r="AP7" s="88">
        <v>0</v>
      </c>
      <c r="AQ7" s="88">
        <v>0</v>
      </c>
      <c r="AR7" s="88">
        <v>0</v>
      </c>
      <c r="AS7" s="88">
        <v>0</v>
      </c>
      <c r="AT7" s="88">
        <v>0</v>
      </c>
      <c r="AU7" s="88">
        <v>0</v>
      </c>
      <c r="AV7" s="88">
        <v>0</v>
      </c>
      <c r="AW7" s="88">
        <v>0</v>
      </c>
      <c r="AX7" s="88">
        <v>0</v>
      </c>
      <c r="AY7" s="88">
        <v>0</v>
      </c>
      <c r="AZ7" s="88">
        <v>0</v>
      </c>
      <c r="BA7" s="88">
        <v>0</v>
      </c>
      <c r="BB7" s="88">
        <v>0</v>
      </c>
      <c r="BC7" s="88">
        <v>0</v>
      </c>
      <c r="BD7" s="88">
        <v>0</v>
      </c>
      <c r="BE7" s="88">
        <v>0</v>
      </c>
      <c r="BF7" s="88">
        <v>0</v>
      </c>
      <c r="BG7" s="88">
        <v>0</v>
      </c>
      <c r="BH7" s="88">
        <v>0</v>
      </c>
      <c r="BI7" s="88">
        <v>0</v>
      </c>
      <c r="BJ7" s="88">
        <v>0</v>
      </c>
      <c r="BK7" s="88">
        <v>0</v>
      </c>
    </row>
    <row r="8" spans="1:63">
      <c r="A8" s="8" t="s">
        <v>50</v>
      </c>
      <c r="B8" s="80">
        <v>18.856000000000002</v>
      </c>
      <c r="C8" s="23"/>
      <c r="D8" s="23"/>
      <c r="E8" s="23"/>
      <c r="F8" s="23"/>
      <c r="G8" s="23"/>
      <c r="H8" s="23"/>
      <c r="I8" s="23"/>
      <c r="J8" s="23">
        <v>6.1267902481104981</v>
      </c>
      <c r="K8" s="25">
        <f t="shared" si="4"/>
        <v>6.1267902481104981</v>
      </c>
      <c r="L8" s="24">
        <f t="shared" si="5"/>
        <v>2.9000140507723025</v>
      </c>
      <c r="M8" s="81">
        <f t="shared" si="6"/>
        <v>9.0268042988828014</v>
      </c>
      <c r="O8" s="78">
        <f t="shared" si="7"/>
        <v>-6.1267902481104981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6.1267902481104981</v>
      </c>
      <c r="T8">
        <v>7</v>
      </c>
      <c r="U8" s="87">
        <f>IFERROR(-HLOOKUP($U$1,IEX!$W$2:$BH$98,T8,FALSE),0)</f>
        <v>0</v>
      </c>
      <c r="V8" s="88">
        <f t="shared" si="8"/>
        <v>2.9000140507723025</v>
      </c>
      <c r="W8" s="94"/>
      <c r="X8" s="88">
        <v>0</v>
      </c>
      <c r="Y8" s="88">
        <v>0.25528292700460409</v>
      </c>
      <c r="Z8" s="88">
        <v>0</v>
      </c>
      <c r="AA8" s="88">
        <v>0.30633951240552487</v>
      </c>
      <c r="AB8" s="88">
        <v>0</v>
      </c>
      <c r="AC8" s="88">
        <v>0.45950926860828734</v>
      </c>
      <c r="AD8" s="88">
        <v>0</v>
      </c>
      <c r="AE8" s="88">
        <v>1.0211317080184164</v>
      </c>
      <c r="AF8" s="88">
        <v>0</v>
      </c>
      <c r="AG8" s="88">
        <v>0.43908663444791901</v>
      </c>
      <c r="AH8" s="88">
        <v>0</v>
      </c>
      <c r="AI8" s="88">
        <v>0.41866400028755069</v>
      </c>
      <c r="AJ8" s="88">
        <v>0</v>
      </c>
      <c r="AK8" s="88">
        <v>0</v>
      </c>
      <c r="AL8" s="88">
        <v>0</v>
      </c>
      <c r="AM8" s="88">
        <v>0</v>
      </c>
      <c r="AN8" s="88">
        <v>0</v>
      </c>
      <c r="AO8" s="88">
        <v>0</v>
      </c>
      <c r="AP8" s="88">
        <v>0</v>
      </c>
      <c r="AQ8" s="88">
        <v>0</v>
      </c>
      <c r="AR8" s="88">
        <v>0</v>
      </c>
      <c r="AS8" s="88">
        <v>0</v>
      </c>
      <c r="AT8" s="88">
        <v>0</v>
      </c>
      <c r="AU8" s="88">
        <v>0</v>
      </c>
      <c r="AV8" s="88">
        <v>0</v>
      </c>
      <c r="AW8" s="88">
        <v>0</v>
      </c>
      <c r="AX8" s="88">
        <v>0</v>
      </c>
      <c r="AY8" s="88">
        <v>0</v>
      </c>
      <c r="AZ8" s="88">
        <v>0</v>
      </c>
      <c r="BA8" s="88">
        <v>0</v>
      </c>
      <c r="BB8" s="88">
        <v>0</v>
      </c>
      <c r="BC8" s="88">
        <v>0</v>
      </c>
      <c r="BD8" s="88">
        <v>0</v>
      </c>
      <c r="BE8" s="88">
        <v>0</v>
      </c>
      <c r="BF8" s="88">
        <v>0</v>
      </c>
      <c r="BG8" s="88">
        <v>0</v>
      </c>
      <c r="BH8" s="88">
        <v>0</v>
      </c>
      <c r="BI8" s="88">
        <v>0</v>
      </c>
      <c r="BJ8" s="88">
        <v>0</v>
      </c>
      <c r="BK8" s="88">
        <v>0</v>
      </c>
    </row>
    <row r="9" spans="1:63">
      <c r="A9" s="8" t="s">
        <v>51</v>
      </c>
      <c r="B9" s="80">
        <v>18.7</v>
      </c>
      <c r="C9" s="23"/>
      <c r="D9" s="23"/>
      <c r="E9" s="23"/>
      <c r="F9" s="23"/>
      <c r="G9" s="23"/>
      <c r="H9" s="23"/>
      <c r="I9" s="23"/>
      <c r="J9" s="23">
        <v>6.1267902481104981</v>
      </c>
      <c r="K9" s="25">
        <f t="shared" si="4"/>
        <v>6.1267902481104981</v>
      </c>
      <c r="L9" s="24">
        <f t="shared" si="5"/>
        <v>2.9000140507723025</v>
      </c>
      <c r="M9" s="81">
        <f t="shared" si="6"/>
        <v>9.0268042988828014</v>
      </c>
      <c r="O9" s="78">
        <f t="shared" si="7"/>
        <v>-6.1267902481104981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6.1267902481104981</v>
      </c>
      <c r="T9">
        <v>8</v>
      </c>
      <c r="U9" s="87">
        <f>IFERROR(-HLOOKUP($U$1,IEX!$W$2:$BH$98,T9,FALSE),0)</f>
        <v>0</v>
      </c>
      <c r="V9" s="88">
        <f t="shared" si="8"/>
        <v>2.9000140507723025</v>
      </c>
      <c r="W9" s="94"/>
      <c r="X9" s="88">
        <v>0</v>
      </c>
      <c r="Y9" s="88">
        <v>0.25528292700460409</v>
      </c>
      <c r="Z9" s="88">
        <v>0</v>
      </c>
      <c r="AA9" s="88">
        <v>0.30633951240552487</v>
      </c>
      <c r="AB9" s="88">
        <v>0</v>
      </c>
      <c r="AC9" s="88">
        <v>0.45950926860828734</v>
      </c>
      <c r="AD9" s="88">
        <v>0</v>
      </c>
      <c r="AE9" s="88">
        <v>1.0211317080184164</v>
      </c>
      <c r="AF9" s="88">
        <v>0</v>
      </c>
      <c r="AG9" s="88">
        <v>0.43908663444791901</v>
      </c>
      <c r="AH9" s="88">
        <v>0</v>
      </c>
      <c r="AI9" s="88">
        <v>0.41866400028755069</v>
      </c>
      <c r="AJ9" s="88">
        <v>0</v>
      </c>
      <c r="AK9" s="88">
        <v>0</v>
      </c>
      <c r="AL9" s="88">
        <v>0</v>
      </c>
      <c r="AM9" s="88">
        <v>0</v>
      </c>
      <c r="AN9" s="88">
        <v>0</v>
      </c>
      <c r="AO9" s="88">
        <v>0</v>
      </c>
      <c r="AP9" s="88">
        <v>0</v>
      </c>
      <c r="AQ9" s="88">
        <v>0</v>
      </c>
      <c r="AR9" s="88">
        <v>0</v>
      </c>
      <c r="AS9" s="88">
        <v>0</v>
      </c>
      <c r="AT9" s="88">
        <v>0</v>
      </c>
      <c r="AU9" s="88">
        <v>0</v>
      </c>
      <c r="AV9" s="88">
        <v>0</v>
      </c>
      <c r="AW9" s="88">
        <v>0</v>
      </c>
      <c r="AX9" s="88">
        <v>0</v>
      </c>
      <c r="AY9" s="88">
        <v>0</v>
      </c>
      <c r="AZ9" s="88">
        <v>0</v>
      </c>
      <c r="BA9" s="88">
        <v>0</v>
      </c>
      <c r="BB9" s="88">
        <v>0</v>
      </c>
      <c r="BC9" s="88">
        <v>0</v>
      </c>
      <c r="BD9" s="88">
        <v>0</v>
      </c>
      <c r="BE9" s="88">
        <v>0</v>
      </c>
      <c r="BF9" s="88">
        <v>0</v>
      </c>
      <c r="BG9" s="88">
        <v>0</v>
      </c>
      <c r="BH9" s="88">
        <v>0</v>
      </c>
      <c r="BI9" s="88">
        <v>0</v>
      </c>
      <c r="BJ9" s="88">
        <v>0</v>
      </c>
      <c r="BK9" s="88">
        <v>0</v>
      </c>
    </row>
    <row r="10" spans="1:63">
      <c r="A10" s="8" t="s">
        <v>52</v>
      </c>
      <c r="B10" s="80">
        <v>17.856000000000002</v>
      </c>
      <c r="C10" s="23"/>
      <c r="D10" s="23"/>
      <c r="E10" s="23"/>
      <c r="F10" s="23"/>
      <c r="G10" s="23"/>
      <c r="H10" s="23"/>
      <c r="I10" s="23"/>
      <c r="J10" s="23">
        <v>6.0597285067873301</v>
      </c>
      <c r="K10" s="25">
        <f t="shared" si="4"/>
        <v>6.0597285067873301</v>
      </c>
      <c r="L10" s="24">
        <f t="shared" si="5"/>
        <v>2.8682714932126698</v>
      </c>
      <c r="M10" s="81">
        <f t="shared" si="6"/>
        <v>8.9280000000000008</v>
      </c>
      <c r="O10" s="78">
        <f t="shared" si="7"/>
        <v>-6.0597285067873301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6.0597285067873301</v>
      </c>
      <c r="T10">
        <v>9</v>
      </c>
      <c r="U10" s="87">
        <f>IFERROR(-HLOOKUP($U$1,IEX!$W$2:$BH$98,T10,FALSE),0)</f>
        <v>0</v>
      </c>
      <c r="V10" s="88">
        <f t="shared" si="8"/>
        <v>2.8682714932126698</v>
      </c>
      <c r="W10" s="94"/>
      <c r="X10" s="88">
        <v>0</v>
      </c>
      <c r="Y10" s="88">
        <v>0.25248868778280542</v>
      </c>
      <c r="Z10" s="88">
        <v>0</v>
      </c>
      <c r="AA10" s="88">
        <v>0.30298642533936648</v>
      </c>
      <c r="AB10" s="88">
        <v>0</v>
      </c>
      <c r="AC10" s="88">
        <v>0.45447963800904972</v>
      </c>
      <c r="AD10" s="88">
        <v>0</v>
      </c>
      <c r="AE10" s="88">
        <v>1.0099547511312217</v>
      </c>
      <c r="AF10" s="88">
        <v>0</v>
      </c>
      <c r="AG10" s="88">
        <v>0.43428054298642532</v>
      </c>
      <c r="AH10" s="88">
        <v>0</v>
      </c>
      <c r="AI10" s="88">
        <v>0.41408144796380092</v>
      </c>
      <c r="AJ10" s="88">
        <v>0</v>
      </c>
      <c r="AK10" s="88">
        <v>0</v>
      </c>
      <c r="AL10" s="88">
        <v>0</v>
      </c>
      <c r="AM10" s="88">
        <v>0</v>
      </c>
      <c r="AN10" s="88">
        <v>0</v>
      </c>
      <c r="AO10" s="88">
        <v>0</v>
      </c>
      <c r="AP10" s="88">
        <v>0</v>
      </c>
      <c r="AQ10" s="88">
        <v>0</v>
      </c>
      <c r="AR10" s="88">
        <v>0</v>
      </c>
      <c r="AS10" s="88">
        <v>0</v>
      </c>
      <c r="AT10" s="88">
        <v>0</v>
      </c>
      <c r="AU10" s="88">
        <v>0</v>
      </c>
      <c r="AV10" s="88">
        <v>0</v>
      </c>
      <c r="AW10" s="88">
        <v>0</v>
      </c>
      <c r="AX10" s="88">
        <v>0</v>
      </c>
      <c r="AY10" s="88">
        <v>0</v>
      </c>
      <c r="AZ10" s="88">
        <v>0</v>
      </c>
      <c r="BA10" s="88">
        <v>0</v>
      </c>
      <c r="BB10" s="88">
        <v>0</v>
      </c>
      <c r="BC10" s="88">
        <v>0</v>
      </c>
      <c r="BD10" s="88">
        <v>0</v>
      </c>
      <c r="BE10" s="88">
        <v>0</v>
      </c>
      <c r="BF10" s="88">
        <v>0</v>
      </c>
      <c r="BG10" s="88">
        <v>0</v>
      </c>
      <c r="BH10" s="88">
        <v>0</v>
      </c>
      <c r="BI10" s="88">
        <v>0</v>
      </c>
      <c r="BJ10" s="88">
        <v>0</v>
      </c>
      <c r="BK10" s="88">
        <v>0</v>
      </c>
    </row>
    <row r="11" spans="1:63">
      <c r="A11" s="8" t="s">
        <v>53</v>
      </c>
      <c r="B11" s="80">
        <v>18.835999999999999</v>
      </c>
      <c r="C11" s="23"/>
      <c r="D11" s="23"/>
      <c r="E11" s="23"/>
      <c r="F11" s="23"/>
      <c r="G11" s="23"/>
      <c r="H11" s="23"/>
      <c r="I11" s="23"/>
      <c r="J11" s="23">
        <v>6.1267902481104981</v>
      </c>
      <c r="K11" s="25">
        <f t="shared" si="4"/>
        <v>6.1267902481104981</v>
      </c>
      <c r="L11" s="24">
        <f t="shared" si="5"/>
        <v>2.9000140507723025</v>
      </c>
      <c r="M11" s="81">
        <f t="shared" si="6"/>
        <v>9.0268042988828014</v>
      </c>
      <c r="O11" s="78">
        <f t="shared" si="7"/>
        <v>-6.1267902481104981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6.1267902481104981</v>
      </c>
      <c r="T11">
        <v>10</v>
      </c>
      <c r="U11" s="87">
        <f>IFERROR(-HLOOKUP($U$1,IEX!$W$2:$BH$98,T11,FALSE),0)</f>
        <v>0</v>
      </c>
      <c r="V11" s="88">
        <f t="shared" si="8"/>
        <v>2.9000140507723025</v>
      </c>
      <c r="W11" s="94"/>
      <c r="X11" s="88">
        <v>0</v>
      </c>
      <c r="Y11" s="88">
        <v>0.25528292700460409</v>
      </c>
      <c r="Z11" s="88">
        <v>0</v>
      </c>
      <c r="AA11" s="88">
        <v>0.30633951240552487</v>
      </c>
      <c r="AB11" s="88">
        <v>0</v>
      </c>
      <c r="AC11" s="88">
        <v>0.45950926860828734</v>
      </c>
      <c r="AD11" s="88">
        <v>0</v>
      </c>
      <c r="AE11" s="88">
        <v>1.0211317080184164</v>
      </c>
      <c r="AF11" s="88">
        <v>0</v>
      </c>
      <c r="AG11" s="88">
        <v>0.43908663444791901</v>
      </c>
      <c r="AH11" s="88">
        <v>0</v>
      </c>
      <c r="AI11" s="88">
        <v>0.41866400028755069</v>
      </c>
      <c r="AJ11" s="88">
        <v>0</v>
      </c>
      <c r="AK11" s="88">
        <v>0</v>
      </c>
      <c r="AL11" s="88">
        <v>0</v>
      </c>
      <c r="AM11" s="88">
        <v>0</v>
      </c>
      <c r="AN11" s="88">
        <v>0</v>
      </c>
      <c r="AO11" s="88">
        <v>0</v>
      </c>
      <c r="AP11" s="88">
        <v>0</v>
      </c>
      <c r="AQ11" s="88">
        <v>0</v>
      </c>
      <c r="AR11" s="88">
        <v>0</v>
      </c>
      <c r="AS11" s="88">
        <v>0</v>
      </c>
      <c r="AT11" s="88">
        <v>0</v>
      </c>
      <c r="AU11" s="88">
        <v>0</v>
      </c>
      <c r="AV11" s="88">
        <v>0</v>
      </c>
      <c r="AW11" s="88">
        <v>0</v>
      </c>
      <c r="AX11" s="88">
        <v>0</v>
      </c>
      <c r="AY11" s="88">
        <v>0</v>
      </c>
      <c r="AZ11" s="88">
        <v>0</v>
      </c>
      <c r="BA11" s="88">
        <v>0</v>
      </c>
      <c r="BB11" s="88">
        <v>0</v>
      </c>
      <c r="BC11" s="88">
        <v>0</v>
      </c>
      <c r="BD11" s="88">
        <v>0</v>
      </c>
      <c r="BE11" s="88">
        <v>0</v>
      </c>
      <c r="BF11" s="88">
        <v>0</v>
      </c>
      <c r="BG11" s="88">
        <v>0</v>
      </c>
      <c r="BH11" s="88">
        <v>0</v>
      </c>
      <c r="BI11" s="88">
        <v>0</v>
      </c>
      <c r="BJ11" s="88">
        <v>0</v>
      </c>
      <c r="BK11" s="88">
        <v>0</v>
      </c>
    </row>
    <row r="12" spans="1:63">
      <c r="A12" s="8" t="s">
        <v>54</v>
      </c>
      <c r="B12" s="80">
        <v>17.643999999999998</v>
      </c>
      <c r="C12" s="23"/>
      <c r="D12" s="23"/>
      <c r="E12" s="23"/>
      <c r="F12" s="23"/>
      <c r="G12" s="23"/>
      <c r="H12" s="23"/>
      <c r="I12" s="23"/>
      <c r="J12" s="23">
        <v>5.9877828054298634</v>
      </c>
      <c r="K12" s="25">
        <f t="shared" si="4"/>
        <v>5.9877828054298634</v>
      </c>
      <c r="L12" s="24">
        <f t="shared" si="5"/>
        <v>2.8342171945701349</v>
      </c>
      <c r="M12" s="81">
        <f t="shared" si="6"/>
        <v>8.8219999999999992</v>
      </c>
      <c r="O12" s="78">
        <f t="shared" si="7"/>
        <v>-5.9877828054298634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5.9877828054298634</v>
      </c>
      <c r="T12">
        <v>11</v>
      </c>
      <c r="U12" s="87">
        <f>IFERROR(-HLOOKUP($U$1,IEX!$W$2:$BH$98,T12,FALSE),0)</f>
        <v>0</v>
      </c>
      <c r="V12" s="88">
        <f t="shared" si="8"/>
        <v>2.8342171945701349</v>
      </c>
      <c r="W12" s="94"/>
      <c r="X12" s="88">
        <v>0</v>
      </c>
      <c r="Y12" s="88">
        <v>0.24949095022624429</v>
      </c>
      <c r="Z12" s="88">
        <v>0</v>
      </c>
      <c r="AA12" s="88">
        <v>0.2993891402714931</v>
      </c>
      <c r="AB12" s="88">
        <v>0</v>
      </c>
      <c r="AC12" s="88">
        <v>0.44908371040723977</v>
      </c>
      <c r="AD12" s="88">
        <v>0</v>
      </c>
      <c r="AE12" s="88">
        <v>0.99796380090497716</v>
      </c>
      <c r="AF12" s="88">
        <v>0</v>
      </c>
      <c r="AG12" s="88">
        <v>0.42912443438914016</v>
      </c>
      <c r="AH12" s="88">
        <v>0</v>
      </c>
      <c r="AI12" s="88">
        <v>0.40916515837104062</v>
      </c>
      <c r="AJ12" s="88">
        <v>0</v>
      </c>
      <c r="AK12" s="88">
        <v>0</v>
      </c>
      <c r="AL12" s="88">
        <v>0</v>
      </c>
      <c r="AM12" s="88">
        <v>0</v>
      </c>
      <c r="AN12" s="88">
        <v>0</v>
      </c>
      <c r="AO12" s="88">
        <v>0</v>
      </c>
      <c r="AP12" s="88">
        <v>0</v>
      </c>
      <c r="AQ12" s="88">
        <v>0</v>
      </c>
      <c r="AR12" s="88">
        <v>0</v>
      </c>
      <c r="AS12" s="88">
        <v>0</v>
      </c>
      <c r="AT12" s="88">
        <v>0</v>
      </c>
      <c r="AU12" s="88">
        <v>0</v>
      </c>
      <c r="AV12" s="88">
        <v>0</v>
      </c>
      <c r="AW12" s="88">
        <v>0</v>
      </c>
      <c r="AX12" s="88">
        <v>0</v>
      </c>
      <c r="AY12" s="88">
        <v>0</v>
      </c>
      <c r="AZ12" s="88">
        <v>0</v>
      </c>
      <c r="BA12" s="88">
        <v>0</v>
      </c>
      <c r="BB12" s="88">
        <v>0</v>
      </c>
      <c r="BC12" s="88">
        <v>0</v>
      </c>
      <c r="BD12" s="88">
        <v>0</v>
      </c>
      <c r="BE12" s="88">
        <v>0</v>
      </c>
      <c r="BF12" s="88">
        <v>0</v>
      </c>
      <c r="BG12" s="88">
        <v>0</v>
      </c>
      <c r="BH12" s="88">
        <v>0</v>
      </c>
      <c r="BI12" s="88">
        <v>0</v>
      </c>
      <c r="BJ12" s="88">
        <v>0</v>
      </c>
      <c r="BK12" s="88">
        <v>0</v>
      </c>
    </row>
    <row r="13" spans="1:63">
      <c r="A13" s="8" t="s">
        <v>55</v>
      </c>
      <c r="B13" s="80">
        <v>18.72</v>
      </c>
      <c r="C13" s="23"/>
      <c r="D13" s="23"/>
      <c r="E13" s="23"/>
      <c r="F13" s="23"/>
      <c r="G13" s="23"/>
      <c r="H13" s="23"/>
      <c r="I13" s="23"/>
      <c r="J13" s="23">
        <v>6.1267902481104981</v>
      </c>
      <c r="K13" s="25">
        <f t="shared" si="4"/>
        <v>6.1267902481104981</v>
      </c>
      <c r="L13" s="24">
        <f t="shared" si="5"/>
        <v>2.9000140507723025</v>
      </c>
      <c r="M13" s="81">
        <f t="shared" si="6"/>
        <v>9.0268042988828014</v>
      </c>
      <c r="O13" s="78">
        <f t="shared" si="7"/>
        <v>-6.1267902481104981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6.1267902481104981</v>
      </c>
      <c r="T13">
        <v>12</v>
      </c>
      <c r="U13" s="87">
        <f>IFERROR(-HLOOKUP($U$1,IEX!$W$2:$BH$98,T13,FALSE),0)</f>
        <v>0</v>
      </c>
      <c r="V13" s="88">
        <f t="shared" si="8"/>
        <v>2.9000140507723025</v>
      </c>
      <c r="W13" s="94"/>
      <c r="X13" s="88">
        <v>0</v>
      </c>
      <c r="Y13" s="88">
        <v>0.25528292700460409</v>
      </c>
      <c r="Z13" s="88">
        <v>0</v>
      </c>
      <c r="AA13" s="88">
        <v>0.30633951240552487</v>
      </c>
      <c r="AB13" s="88">
        <v>0</v>
      </c>
      <c r="AC13" s="88">
        <v>0.45950926860828734</v>
      </c>
      <c r="AD13" s="88">
        <v>0</v>
      </c>
      <c r="AE13" s="88">
        <v>1.0211317080184164</v>
      </c>
      <c r="AF13" s="88">
        <v>0</v>
      </c>
      <c r="AG13" s="88">
        <v>0.43908663444791901</v>
      </c>
      <c r="AH13" s="88">
        <v>0</v>
      </c>
      <c r="AI13" s="88">
        <v>0.41866400028755069</v>
      </c>
      <c r="AJ13" s="88">
        <v>0</v>
      </c>
      <c r="AK13" s="88">
        <v>0</v>
      </c>
      <c r="AL13" s="88">
        <v>0</v>
      </c>
      <c r="AM13" s="88">
        <v>0</v>
      </c>
      <c r="AN13" s="88">
        <v>0</v>
      </c>
      <c r="AO13" s="88">
        <v>0</v>
      </c>
      <c r="AP13" s="88">
        <v>0</v>
      </c>
      <c r="AQ13" s="88">
        <v>0</v>
      </c>
      <c r="AR13" s="88">
        <v>0</v>
      </c>
      <c r="AS13" s="88">
        <v>0</v>
      </c>
      <c r="AT13" s="88">
        <v>0</v>
      </c>
      <c r="AU13" s="88">
        <v>0</v>
      </c>
      <c r="AV13" s="88">
        <v>0</v>
      </c>
      <c r="AW13" s="88">
        <v>0</v>
      </c>
      <c r="AX13" s="88">
        <v>0</v>
      </c>
      <c r="AY13" s="88">
        <v>0</v>
      </c>
      <c r="AZ13" s="88">
        <v>0</v>
      </c>
      <c r="BA13" s="88">
        <v>0</v>
      </c>
      <c r="BB13" s="88">
        <v>0</v>
      </c>
      <c r="BC13" s="88">
        <v>0</v>
      </c>
      <c r="BD13" s="88">
        <v>0</v>
      </c>
      <c r="BE13" s="88">
        <v>0</v>
      </c>
      <c r="BF13" s="88">
        <v>0</v>
      </c>
      <c r="BG13" s="88">
        <v>0</v>
      </c>
      <c r="BH13" s="88">
        <v>0</v>
      </c>
      <c r="BI13" s="88">
        <v>0</v>
      </c>
      <c r="BJ13" s="88">
        <v>0</v>
      </c>
      <c r="BK13" s="88">
        <v>0</v>
      </c>
    </row>
    <row r="14" spans="1:63">
      <c r="A14" s="8" t="s">
        <v>56</v>
      </c>
      <c r="B14" s="80">
        <v>18.431999999999999</v>
      </c>
      <c r="C14" s="23"/>
      <c r="D14" s="23"/>
      <c r="E14" s="23"/>
      <c r="F14" s="23"/>
      <c r="G14" s="23"/>
      <c r="H14" s="23"/>
      <c r="I14" s="23"/>
      <c r="J14" s="23">
        <v>6.1267902481104981</v>
      </c>
      <c r="K14" s="25">
        <f t="shared" si="4"/>
        <v>6.1267902481104981</v>
      </c>
      <c r="L14" s="24">
        <f t="shared" si="5"/>
        <v>2.9000140507723025</v>
      </c>
      <c r="M14" s="81">
        <f t="shared" si="6"/>
        <v>9.0268042988828014</v>
      </c>
      <c r="O14" s="78">
        <f t="shared" si="7"/>
        <v>-6.1267902481104981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6.1267902481104981</v>
      </c>
      <c r="T14">
        <v>13</v>
      </c>
      <c r="U14" s="87">
        <f>IFERROR(-HLOOKUP($U$1,IEX!$W$2:$BH$98,T14,FALSE),0)</f>
        <v>0</v>
      </c>
      <c r="V14" s="88">
        <f t="shared" si="8"/>
        <v>2.9000140507723025</v>
      </c>
      <c r="W14" s="94"/>
      <c r="X14" s="88">
        <v>0</v>
      </c>
      <c r="Y14" s="88">
        <v>0.25528292700460409</v>
      </c>
      <c r="Z14" s="88">
        <v>0</v>
      </c>
      <c r="AA14" s="88">
        <v>0.30633951240552487</v>
      </c>
      <c r="AB14" s="88">
        <v>0</v>
      </c>
      <c r="AC14" s="88">
        <v>0.45950926860828734</v>
      </c>
      <c r="AD14" s="88">
        <v>0</v>
      </c>
      <c r="AE14" s="88">
        <v>1.0211317080184164</v>
      </c>
      <c r="AF14" s="88">
        <v>0</v>
      </c>
      <c r="AG14" s="88">
        <v>0.43908663444791901</v>
      </c>
      <c r="AH14" s="88">
        <v>0</v>
      </c>
      <c r="AI14" s="88">
        <v>0.41866400028755069</v>
      </c>
      <c r="AJ14" s="88">
        <v>0</v>
      </c>
      <c r="AK14" s="88">
        <v>0</v>
      </c>
      <c r="AL14" s="88">
        <v>0</v>
      </c>
      <c r="AM14" s="88">
        <v>0</v>
      </c>
      <c r="AN14" s="88">
        <v>0</v>
      </c>
      <c r="AO14" s="88">
        <v>0</v>
      </c>
      <c r="AP14" s="88">
        <v>0</v>
      </c>
      <c r="AQ14" s="88">
        <v>0</v>
      </c>
      <c r="AR14" s="88">
        <v>0</v>
      </c>
      <c r="AS14" s="88">
        <v>0</v>
      </c>
      <c r="AT14" s="88">
        <v>0</v>
      </c>
      <c r="AU14" s="88">
        <v>0</v>
      </c>
      <c r="AV14" s="88">
        <v>0</v>
      </c>
      <c r="AW14" s="88">
        <v>0</v>
      </c>
      <c r="AX14" s="88">
        <v>0</v>
      </c>
      <c r="AY14" s="88">
        <v>0</v>
      </c>
      <c r="AZ14" s="88">
        <v>0</v>
      </c>
      <c r="BA14" s="88">
        <v>0</v>
      </c>
      <c r="BB14" s="88">
        <v>0</v>
      </c>
      <c r="BC14" s="88">
        <v>0</v>
      </c>
      <c r="BD14" s="88">
        <v>0</v>
      </c>
      <c r="BE14" s="88">
        <v>0</v>
      </c>
      <c r="BF14" s="88">
        <v>0</v>
      </c>
      <c r="BG14" s="88">
        <v>0</v>
      </c>
      <c r="BH14" s="88">
        <v>0</v>
      </c>
      <c r="BI14" s="88">
        <v>0</v>
      </c>
      <c r="BJ14" s="88">
        <v>0</v>
      </c>
      <c r="BK14" s="88">
        <v>0</v>
      </c>
    </row>
    <row r="15" spans="1:63">
      <c r="A15" s="8" t="s">
        <v>57</v>
      </c>
      <c r="B15" s="80">
        <v>18.664000000000001</v>
      </c>
      <c r="C15" s="23"/>
      <c r="D15" s="23"/>
      <c r="E15" s="23"/>
      <c r="F15" s="23"/>
      <c r="G15" s="23"/>
      <c r="H15" s="23"/>
      <c r="I15" s="23"/>
      <c r="J15" s="23">
        <v>6.1267902481104981</v>
      </c>
      <c r="K15" s="25">
        <f t="shared" si="4"/>
        <v>6.1267902481104981</v>
      </c>
      <c r="L15" s="24">
        <f t="shared" si="5"/>
        <v>2.9000140507723025</v>
      </c>
      <c r="M15" s="81">
        <f t="shared" si="6"/>
        <v>9.0268042988828014</v>
      </c>
      <c r="O15" s="78">
        <f t="shared" si="7"/>
        <v>-6.1267902481104981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6.1267902481104981</v>
      </c>
      <c r="T15">
        <v>14</v>
      </c>
      <c r="U15" s="87">
        <f>IFERROR(-HLOOKUP($U$1,IEX!$W$2:$BH$98,T15,FALSE),0)</f>
        <v>0</v>
      </c>
      <c r="V15" s="88">
        <f t="shared" si="8"/>
        <v>2.9000140507723025</v>
      </c>
      <c r="W15" s="94"/>
      <c r="X15" s="88">
        <v>0</v>
      </c>
      <c r="Y15" s="88">
        <v>0.25528292700460409</v>
      </c>
      <c r="Z15" s="88">
        <v>0</v>
      </c>
      <c r="AA15" s="88">
        <v>0.30633951240552487</v>
      </c>
      <c r="AB15" s="88">
        <v>0</v>
      </c>
      <c r="AC15" s="88">
        <v>0.45950926860828734</v>
      </c>
      <c r="AD15" s="88">
        <v>0</v>
      </c>
      <c r="AE15" s="88">
        <v>1.0211317080184164</v>
      </c>
      <c r="AF15" s="88">
        <v>0</v>
      </c>
      <c r="AG15" s="88">
        <v>0.43908663444791901</v>
      </c>
      <c r="AH15" s="88">
        <v>0</v>
      </c>
      <c r="AI15" s="88">
        <v>0.41866400028755069</v>
      </c>
      <c r="AJ15" s="88">
        <v>0</v>
      </c>
      <c r="AK15" s="88">
        <v>0</v>
      </c>
      <c r="AL15" s="88">
        <v>0</v>
      </c>
      <c r="AM15" s="88">
        <v>0</v>
      </c>
      <c r="AN15" s="88">
        <v>0</v>
      </c>
      <c r="AO15" s="88">
        <v>0</v>
      </c>
      <c r="AP15" s="88">
        <v>0</v>
      </c>
      <c r="AQ15" s="88">
        <v>0</v>
      </c>
      <c r="AR15" s="88">
        <v>0</v>
      </c>
      <c r="AS15" s="88">
        <v>0</v>
      </c>
      <c r="AT15" s="88">
        <v>0</v>
      </c>
      <c r="AU15" s="88">
        <v>0</v>
      </c>
      <c r="AV15" s="88">
        <v>0</v>
      </c>
      <c r="AW15" s="88">
        <v>0</v>
      </c>
      <c r="AX15" s="88">
        <v>0</v>
      </c>
      <c r="AY15" s="88">
        <v>0</v>
      </c>
      <c r="AZ15" s="88">
        <v>0</v>
      </c>
      <c r="BA15" s="88">
        <v>0</v>
      </c>
      <c r="BB15" s="88">
        <v>0</v>
      </c>
      <c r="BC15" s="88">
        <v>0</v>
      </c>
      <c r="BD15" s="88">
        <v>0</v>
      </c>
      <c r="BE15" s="88">
        <v>0</v>
      </c>
      <c r="BF15" s="88">
        <v>0</v>
      </c>
      <c r="BG15" s="88">
        <v>0</v>
      </c>
      <c r="BH15" s="88">
        <v>0</v>
      </c>
      <c r="BI15" s="88">
        <v>0</v>
      </c>
      <c r="BJ15" s="88">
        <v>0</v>
      </c>
      <c r="BK15" s="88">
        <v>0</v>
      </c>
    </row>
    <row r="16" spans="1:63">
      <c r="A16" s="8" t="s">
        <v>58</v>
      </c>
      <c r="B16" s="80">
        <v>17.856000000000002</v>
      </c>
      <c r="C16" s="23"/>
      <c r="D16" s="23"/>
      <c r="E16" s="23"/>
      <c r="F16" s="23"/>
      <c r="G16" s="23"/>
      <c r="H16" s="23"/>
      <c r="I16" s="23"/>
      <c r="J16" s="23">
        <v>6.0597285067873301</v>
      </c>
      <c r="K16" s="25">
        <f t="shared" si="4"/>
        <v>6.0597285067873301</v>
      </c>
      <c r="L16" s="24">
        <f t="shared" si="5"/>
        <v>2.8682714932126698</v>
      </c>
      <c r="M16" s="81">
        <f t="shared" si="6"/>
        <v>8.9280000000000008</v>
      </c>
      <c r="O16" s="78">
        <f t="shared" si="7"/>
        <v>-6.0597285067873301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6.0597285067873301</v>
      </c>
      <c r="T16">
        <v>15</v>
      </c>
      <c r="U16" s="87">
        <f>IFERROR(-HLOOKUP($U$1,IEX!$W$2:$BH$98,T16,FALSE),0)</f>
        <v>0</v>
      </c>
      <c r="V16" s="88">
        <f t="shared" si="8"/>
        <v>2.8682714932126698</v>
      </c>
      <c r="W16" s="94"/>
      <c r="X16" s="88">
        <v>0</v>
      </c>
      <c r="Y16" s="88">
        <v>0.25248868778280542</v>
      </c>
      <c r="Z16" s="88">
        <v>0</v>
      </c>
      <c r="AA16" s="88">
        <v>0.30298642533936648</v>
      </c>
      <c r="AB16" s="88">
        <v>0</v>
      </c>
      <c r="AC16" s="88">
        <v>0.45447963800904972</v>
      </c>
      <c r="AD16" s="88">
        <v>0</v>
      </c>
      <c r="AE16" s="88">
        <v>1.0099547511312217</v>
      </c>
      <c r="AF16" s="88">
        <v>0</v>
      </c>
      <c r="AG16" s="88">
        <v>0.43428054298642532</v>
      </c>
      <c r="AH16" s="88">
        <v>0</v>
      </c>
      <c r="AI16" s="88">
        <v>0.41408144796380092</v>
      </c>
      <c r="AJ16" s="88">
        <v>0</v>
      </c>
      <c r="AK16" s="88">
        <v>0</v>
      </c>
      <c r="AL16" s="88">
        <v>0</v>
      </c>
      <c r="AM16" s="88">
        <v>0</v>
      </c>
      <c r="AN16" s="88">
        <v>0</v>
      </c>
      <c r="AO16" s="88">
        <v>0</v>
      </c>
      <c r="AP16" s="88">
        <v>0</v>
      </c>
      <c r="AQ16" s="88">
        <v>0</v>
      </c>
      <c r="AR16" s="88">
        <v>0</v>
      </c>
      <c r="AS16" s="88">
        <v>0</v>
      </c>
      <c r="AT16" s="88">
        <v>0</v>
      </c>
      <c r="AU16" s="88">
        <v>0</v>
      </c>
      <c r="AV16" s="88">
        <v>0</v>
      </c>
      <c r="AW16" s="88">
        <v>0</v>
      </c>
      <c r="AX16" s="88">
        <v>0</v>
      </c>
      <c r="AY16" s="88">
        <v>0</v>
      </c>
      <c r="AZ16" s="88">
        <v>0</v>
      </c>
      <c r="BA16" s="88">
        <v>0</v>
      </c>
      <c r="BB16" s="88">
        <v>0</v>
      </c>
      <c r="BC16" s="88">
        <v>0</v>
      </c>
      <c r="BD16" s="88">
        <v>0</v>
      </c>
      <c r="BE16" s="88">
        <v>0</v>
      </c>
      <c r="BF16" s="88">
        <v>0</v>
      </c>
      <c r="BG16" s="88">
        <v>0</v>
      </c>
      <c r="BH16" s="88">
        <v>0</v>
      </c>
      <c r="BI16" s="88">
        <v>0</v>
      </c>
      <c r="BJ16" s="88">
        <v>0</v>
      </c>
      <c r="BK16" s="88">
        <v>0</v>
      </c>
    </row>
    <row r="17" spans="1:63">
      <c r="A17" s="8" t="s">
        <v>59</v>
      </c>
      <c r="B17" s="80">
        <v>18.835999999999999</v>
      </c>
      <c r="C17" s="23"/>
      <c r="D17" s="23"/>
      <c r="E17" s="23"/>
      <c r="F17" s="23"/>
      <c r="G17" s="23"/>
      <c r="H17" s="23"/>
      <c r="I17" s="23"/>
      <c r="J17" s="23">
        <v>6.1267902481104981</v>
      </c>
      <c r="K17" s="25">
        <f t="shared" si="4"/>
        <v>6.1267902481104981</v>
      </c>
      <c r="L17" s="24">
        <f t="shared" si="5"/>
        <v>2.9000140507723025</v>
      </c>
      <c r="M17" s="81">
        <f t="shared" si="6"/>
        <v>9.0268042988828014</v>
      </c>
      <c r="O17" s="78">
        <f t="shared" si="7"/>
        <v>-6.1267902481104981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6.1267902481104981</v>
      </c>
      <c r="T17">
        <v>16</v>
      </c>
      <c r="U17" s="87">
        <f>IFERROR(-HLOOKUP($U$1,IEX!$W$2:$BH$98,T17,FALSE),0)</f>
        <v>0</v>
      </c>
      <c r="V17" s="88">
        <f t="shared" si="8"/>
        <v>2.9000140507723025</v>
      </c>
      <c r="W17" s="94"/>
      <c r="X17" s="88">
        <v>0</v>
      </c>
      <c r="Y17" s="88">
        <v>0.25528292700460409</v>
      </c>
      <c r="Z17" s="88">
        <v>0</v>
      </c>
      <c r="AA17" s="88">
        <v>0.30633951240552487</v>
      </c>
      <c r="AB17" s="88">
        <v>0</v>
      </c>
      <c r="AC17" s="88">
        <v>0.45950926860828734</v>
      </c>
      <c r="AD17" s="88">
        <v>0</v>
      </c>
      <c r="AE17" s="88">
        <v>1.0211317080184164</v>
      </c>
      <c r="AF17" s="88">
        <v>0</v>
      </c>
      <c r="AG17" s="88">
        <v>0.43908663444791901</v>
      </c>
      <c r="AH17" s="88">
        <v>0</v>
      </c>
      <c r="AI17" s="88">
        <v>0.41866400028755069</v>
      </c>
      <c r="AJ17" s="88">
        <v>0</v>
      </c>
      <c r="AK17" s="88">
        <v>0</v>
      </c>
      <c r="AL17" s="88">
        <v>0</v>
      </c>
      <c r="AM17" s="88">
        <v>0</v>
      </c>
      <c r="AN17" s="88">
        <v>0</v>
      </c>
      <c r="AO17" s="88">
        <v>0</v>
      </c>
      <c r="AP17" s="88">
        <v>0</v>
      </c>
      <c r="AQ17" s="88">
        <v>0</v>
      </c>
      <c r="AR17" s="88">
        <v>0</v>
      </c>
      <c r="AS17" s="88">
        <v>0</v>
      </c>
      <c r="AT17" s="88">
        <v>0</v>
      </c>
      <c r="AU17" s="88">
        <v>0</v>
      </c>
      <c r="AV17" s="88">
        <v>0</v>
      </c>
      <c r="AW17" s="88">
        <v>0</v>
      </c>
      <c r="AX17" s="88">
        <v>0</v>
      </c>
      <c r="AY17" s="88">
        <v>0</v>
      </c>
      <c r="AZ17" s="88">
        <v>0</v>
      </c>
      <c r="BA17" s="88">
        <v>0</v>
      </c>
      <c r="BB17" s="88">
        <v>0</v>
      </c>
      <c r="BC17" s="88">
        <v>0</v>
      </c>
      <c r="BD17" s="88">
        <v>0</v>
      </c>
      <c r="BE17" s="88">
        <v>0</v>
      </c>
      <c r="BF17" s="88">
        <v>0</v>
      </c>
      <c r="BG17" s="88">
        <v>0</v>
      </c>
      <c r="BH17" s="88">
        <v>0</v>
      </c>
      <c r="BI17" s="88">
        <v>0</v>
      </c>
      <c r="BJ17" s="88">
        <v>0</v>
      </c>
      <c r="BK17" s="88">
        <v>0</v>
      </c>
    </row>
    <row r="18" spans="1:63">
      <c r="A18" s="8" t="s">
        <v>60</v>
      </c>
      <c r="B18" s="80">
        <v>19.027999999999999</v>
      </c>
      <c r="C18" s="23"/>
      <c r="D18" s="23"/>
      <c r="E18" s="23"/>
      <c r="F18" s="23"/>
      <c r="G18" s="23"/>
      <c r="H18" s="23"/>
      <c r="I18" s="23"/>
      <c r="J18" s="23">
        <v>6.1267902481104981</v>
      </c>
      <c r="K18" s="25">
        <f t="shared" si="4"/>
        <v>6.1267902481104981</v>
      </c>
      <c r="L18" s="24">
        <f t="shared" si="5"/>
        <v>2.9000140507723025</v>
      </c>
      <c r="M18" s="81">
        <f t="shared" si="6"/>
        <v>9.0268042988828014</v>
      </c>
      <c r="O18" s="78">
        <f t="shared" si="7"/>
        <v>-6.1267902481104981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6.1267902481104981</v>
      </c>
      <c r="T18">
        <v>17</v>
      </c>
      <c r="U18" s="87">
        <f>IFERROR(-HLOOKUP($U$1,IEX!$W$2:$BH$98,T18,FALSE),0)</f>
        <v>0</v>
      </c>
      <c r="V18" s="88">
        <f t="shared" si="8"/>
        <v>2.9000140507723025</v>
      </c>
      <c r="W18" s="94"/>
      <c r="X18" s="88">
        <v>0</v>
      </c>
      <c r="Y18" s="88">
        <v>0.25528292700460409</v>
      </c>
      <c r="Z18" s="88">
        <v>0</v>
      </c>
      <c r="AA18" s="88">
        <v>0.30633951240552487</v>
      </c>
      <c r="AB18" s="88">
        <v>0</v>
      </c>
      <c r="AC18" s="88">
        <v>0.45950926860828734</v>
      </c>
      <c r="AD18" s="88">
        <v>0</v>
      </c>
      <c r="AE18" s="88">
        <v>1.0211317080184164</v>
      </c>
      <c r="AF18" s="88">
        <v>0</v>
      </c>
      <c r="AG18" s="88">
        <v>0.43908663444791901</v>
      </c>
      <c r="AH18" s="88">
        <v>0</v>
      </c>
      <c r="AI18" s="88">
        <v>0.41866400028755069</v>
      </c>
      <c r="AJ18" s="88">
        <v>0</v>
      </c>
      <c r="AK18" s="88">
        <v>0</v>
      </c>
      <c r="AL18" s="88">
        <v>0</v>
      </c>
      <c r="AM18" s="88">
        <v>0</v>
      </c>
      <c r="AN18" s="88">
        <v>0</v>
      </c>
      <c r="AO18" s="88">
        <v>0</v>
      </c>
      <c r="AP18" s="88">
        <v>0</v>
      </c>
      <c r="AQ18" s="88">
        <v>0</v>
      </c>
      <c r="AR18" s="88">
        <v>0</v>
      </c>
      <c r="AS18" s="88">
        <v>0</v>
      </c>
      <c r="AT18" s="88">
        <v>0</v>
      </c>
      <c r="AU18" s="88">
        <v>0</v>
      </c>
      <c r="AV18" s="88">
        <v>0</v>
      </c>
      <c r="AW18" s="88">
        <v>0</v>
      </c>
      <c r="AX18" s="88">
        <v>0</v>
      </c>
      <c r="AY18" s="88">
        <v>0</v>
      </c>
      <c r="AZ18" s="88">
        <v>0</v>
      </c>
      <c r="BA18" s="88">
        <v>0</v>
      </c>
      <c r="BB18" s="88">
        <v>0</v>
      </c>
      <c r="BC18" s="88">
        <v>0</v>
      </c>
      <c r="BD18" s="88">
        <v>0</v>
      </c>
      <c r="BE18" s="88">
        <v>0</v>
      </c>
      <c r="BF18" s="88">
        <v>0</v>
      </c>
      <c r="BG18" s="88">
        <v>0</v>
      </c>
      <c r="BH18" s="88">
        <v>0</v>
      </c>
      <c r="BI18" s="88">
        <v>0</v>
      </c>
      <c r="BJ18" s="88">
        <v>0</v>
      </c>
      <c r="BK18" s="88">
        <v>0</v>
      </c>
    </row>
    <row r="19" spans="1:63">
      <c r="A19" s="8" t="s">
        <v>61</v>
      </c>
      <c r="B19" s="80">
        <v>18.411999999999999</v>
      </c>
      <c r="C19" s="23"/>
      <c r="D19" s="23"/>
      <c r="E19" s="23"/>
      <c r="F19" s="23"/>
      <c r="G19" s="23"/>
      <c r="H19" s="23"/>
      <c r="I19" s="23"/>
      <c r="J19" s="23">
        <v>6.1267902481104981</v>
      </c>
      <c r="K19" s="25">
        <f t="shared" si="4"/>
        <v>6.1267902481104981</v>
      </c>
      <c r="L19" s="24">
        <f t="shared" si="5"/>
        <v>2.9000140507723025</v>
      </c>
      <c r="M19" s="81">
        <f t="shared" si="6"/>
        <v>9.0268042988828014</v>
      </c>
      <c r="O19" s="78">
        <f t="shared" si="7"/>
        <v>-6.1267902481104981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6.1267902481104981</v>
      </c>
      <c r="T19">
        <v>18</v>
      </c>
      <c r="U19" s="87">
        <f>IFERROR(-HLOOKUP($U$1,IEX!$W$2:$BH$98,T19,FALSE),0)</f>
        <v>0</v>
      </c>
      <c r="V19" s="88">
        <f t="shared" si="8"/>
        <v>2.9000140507723025</v>
      </c>
      <c r="W19" s="94"/>
      <c r="X19" s="88">
        <v>0</v>
      </c>
      <c r="Y19" s="88">
        <v>0.25528292700460409</v>
      </c>
      <c r="Z19" s="88">
        <v>0</v>
      </c>
      <c r="AA19" s="88">
        <v>0.30633951240552487</v>
      </c>
      <c r="AB19" s="88">
        <v>0</v>
      </c>
      <c r="AC19" s="88">
        <v>0.45950926860828734</v>
      </c>
      <c r="AD19" s="88">
        <v>0</v>
      </c>
      <c r="AE19" s="88">
        <v>1.0211317080184164</v>
      </c>
      <c r="AF19" s="88">
        <v>0</v>
      </c>
      <c r="AG19" s="88">
        <v>0.43908663444791901</v>
      </c>
      <c r="AH19" s="88">
        <v>0</v>
      </c>
      <c r="AI19" s="88">
        <v>0.41866400028755069</v>
      </c>
      <c r="AJ19" s="88">
        <v>0</v>
      </c>
      <c r="AK19" s="88">
        <v>0</v>
      </c>
      <c r="AL19" s="88">
        <v>0</v>
      </c>
      <c r="AM19" s="88">
        <v>0</v>
      </c>
      <c r="AN19" s="88">
        <v>0</v>
      </c>
      <c r="AO19" s="88">
        <v>0</v>
      </c>
      <c r="AP19" s="88">
        <v>0</v>
      </c>
      <c r="AQ19" s="88">
        <v>0</v>
      </c>
      <c r="AR19" s="88">
        <v>0</v>
      </c>
      <c r="AS19" s="88">
        <v>0</v>
      </c>
      <c r="AT19" s="88">
        <v>0</v>
      </c>
      <c r="AU19" s="88">
        <v>0</v>
      </c>
      <c r="AV19" s="88">
        <v>0</v>
      </c>
      <c r="AW19" s="88">
        <v>0</v>
      </c>
      <c r="AX19" s="88">
        <v>0</v>
      </c>
      <c r="AY19" s="88">
        <v>0</v>
      </c>
      <c r="AZ19" s="88">
        <v>0</v>
      </c>
      <c r="BA19" s="88">
        <v>0</v>
      </c>
      <c r="BB19" s="88">
        <v>0</v>
      </c>
      <c r="BC19" s="88">
        <v>0</v>
      </c>
      <c r="BD19" s="88">
        <v>0</v>
      </c>
      <c r="BE19" s="88">
        <v>0</v>
      </c>
      <c r="BF19" s="88">
        <v>0</v>
      </c>
      <c r="BG19" s="88">
        <v>0</v>
      </c>
      <c r="BH19" s="88">
        <v>0</v>
      </c>
      <c r="BI19" s="88">
        <v>0</v>
      </c>
      <c r="BJ19" s="88">
        <v>0</v>
      </c>
      <c r="BK19" s="88">
        <v>0</v>
      </c>
    </row>
    <row r="20" spans="1:63">
      <c r="A20" s="8" t="s">
        <v>62</v>
      </c>
      <c r="B20" s="80">
        <v>16.588000000000001</v>
      </c>
      <c r="C20" s="23"/>
      <c r="D20" s="23"/>
      <c r="E20" s="23"/>
      <c r="F20" s="23"/>
      <c r="G20" s="23"/>
      <c r="H20" s="23"/>
      <c r="I20" s="23"/>
      <c r="J20" s="23">
        <v>5.6294117647058819</v>
      </c>
      <c r="K20" s="25">
        <f t="shared" si="4"/>
        <v>5.6294117647058819</v>
      </c>
      <c r="L20" s="24">
        <f t="shared" si="5"/>
        <v>2.6645882352941177</v>
      </c>
      <c r="M20" s="81">
        <f t="shared" si="6"/>
        <v>8.2940000000000005</v>
      </c>
      <c r="O20" s="78">
        <f t="shared" si="7"/>
        <v>-5.6294117647058819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5.6294117647058819</v>
      </c>
      <c r="T20">
        <v>19</v>
      </c>
      <c r="U20" s="87">
        <f>IFERROR(-HLOOKUP($U$1,IEX!$W$2:$BH$98,T20,FALSE),0)</f>
        <v>0</v>
      </c>
      <c r="V20" s="88">
        <f t="shared" si="8"/>
        <v>2.6645882352941177</v>
      </c>
      <c r="W20" s="94"/>
      <c r="X20" s="88">
        <v>0</v>
      </c>
      <c r="Y20" s="88">
        <v>0.23455882352941176</v>
      </c>
      <c r="Z20" s="88">
        <v>0</v>
      </c>
      <c r="AA20" s="88">
        <v>0.28147058823529408</v>
      </c>
      <c r="AB20" s="88">
        <v>0</v>
      </c>
      <c r="AC20" s="88">
        <v>0.42220588235294115</v>
      </c>
      <c r="AD20" s="88">
        <v>0</v>
      </c>
      <c r="AE20" s="88">
        <v>0.93823529411764706</v>
      </c>
      <c r="AF20" s="88">
        <v>0</v>
      </c>
      <c r="AG20" s="88">
        <v>0.40344117647058819</v>
      </c>
      <c r="AH20" s="88">
        <v>0</v>
      </c>
      <c r="AI20" s="88">
        <v>0.38467647058823523</v>
      </c>
      <c r="AJ20" s="88">
        <v>0</v>
      </c>
      <c r="AK20" s="88">
        <v>0</v>
      </c>
      <c r="AL20" s="88">
        <v>0</v>
      </c>
      <c r="AM20" s="88">
        <v>0</v>
      </c>
      <c r="AN20" s="88">
        <v>0</v>
      </c>
      <c r="AO20" s="88">
        <v>0</v>
      </c>
      <c r="AP20" s="88">
        <v>0</v>
      </c>
      <c r="AQ20" s="88">
        <v>0</v>
      </c>
      <c r="AR20" s="88">
        <v>0</v>
      </c>
      <c r="AS20" s="88">
        <v>0</v>
      </c>
      <c r="AT20" s="88">
        <v>0</v>
      </c>
      <c r="AU20" s="88">
        <v>0</v>
      </c>
      <c r="AV20" s="88">
        <v>0</v>
      </c>
      <c r="AW20" s="88">
        <v>0</v>
      </c>
      <c r="AX20" s="88">
        <v>0</v>
      </c>
      <c r="AY20" s="88">
        <v>0</v>
      </c>
      <c r="AZ20" s="88">
        <v>0</v>
      </c>
      <c r="BA20" s="88">
        <v>0</v>
      </c>
      <c r="BB20" s="88">
        <v>0</v>
      </c>
      <c r="BC20" s="88">
        <v>0</v>
      </c>
      <c r="BD20" s="88">
        <v>0</v>
      </c>
      <c r="BE20" s="88">
        <v>0</v>
      </c>
      <c r="BF20" s="88">
        <v>0</v>
      </c>
      <c r="BG20" s="88">
        <v>0</v>
      </c>
      <c r="BH20" s="88">
        <v>0</v>
      </c>
      <c r="BI20" s="88">
        <v>0</v>
      </c>
      <c r="BJ20" s="88">
        <v>0</v>
      </c>
      <c r="BK20" s="88">
        <v>0</v>
      </c>
    </row>
    <row r="21" spans="1:63">
      <c r="A21" s="8" t="s">
        <v>63</v>
      </c>
      <c r="B21" s="80">
        <v>18.547999999999998</v>
      </c>
      <c r="C21" s="23"/>
      <c r="D21" s="23"/>
      <c r="E21" s="23"/>
      <c r="F21" s="23"/>
      <c r="G21" s="23"/>
      <c r="H21" s="23"/>
      <c r="I21" s="23"/>
      <c r="J21" s="23">
        <v>6.1267902481104981</v>
      </c>
      <c r="K21" s="25">
        <f t="shared" si="4"/>
        <v>6.1267902481104981</v>
      </c>
      <c r="L21" s="24">
        <f t="shared" si="5"/>
        <v>2.9000140507723025</v>
      </c>
      <c r="M21" s="81">
        <f t="shared" si="6"/>
        <v>9.0268042988828014</v>
      </c>
      <c r="O21" s="78">
        <f t="shared" si="7"/>
        <v>-6.1267902481104981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6.1267902481104981</v>
      </c>
      <c r="T21">
        <v>20</v>
      </c>
      <c r="U21" s="87">
        <f>IFERROR(-HLOOKUP($U$1,IEX!$W$2:$BH$98,T21,FALSE),0)</f>
        <v>0</v>
      </c>
      <c r="V21" s="88">
        <f t="shared" si="8"/>
        <v>2.9000140507723025</v>
      </c>
      <c r="W21" s="94"/>
      <c r="X21" s="88">
        <v>0</v>
      </c>
      <c r="Y21" s="88">
        <v>0.25528292700460409</v>
      </c>
      <c r="Z21" s="88">
        <v>0</v>
      </c>
      <c r="AA21" s="88">
        <v>0.30633951240552487</v>
      </c>
      <c r="AB21" s="88">
        <v>0</v>
      </c>
      <c r="AC21" s="88">
        <v>0.45950926860828734</v>
      </c>
      <c r="AD21" s="88">
        <v>0</v>
      </c>
      <c r="AE21" s="88">
        <v>1.0211317080184164</v>
      </c>
      <c r="AF21" s="88">
        <v>0</v>
      </c>
      <c r="AG21" s="88">
        <v>0.43908663444791901</v>
      </c>
      <c r="AH21" s="88">
        <v>0</v>
      </c>
      <c r="AI21" s="88">
        <v>0.41866400028755069</v>
      </c>
      <c r="AJ21" s="88">
        <v>0</v>
      </c>
      <c r="AK21" s="88">
        <v>0</v>
      </c>
      <c r="AL21" s="88">
        <v>0</v>
      </c>
      <c r="AM21" s="88">
        <v>0</v>
      </c>
      <c r="AN21" s="88">
        <v>0</v>
      </c>
      <c r="AO21" s="88">
        <v>0</v>
      </c>
      <c r="AP21" s="88">
        <v>0</v>
      </c>
      <c r="AQ21" s="88">
        <v>0</v>
      </c>
      <c r="AR21" s="88">
        <v>0</v>
      </c>
      <c r="AS21" s="88">
        <v>0</v>
      </c>
      <c r="AT21" s="88">
        <v>0</v>
      </c>
      <c r="AU21" s="88">
        <v>0</v>
      </c>
      <c r="AV21" s="88">
        <v>0</v>
      </c>
      <c r="AW21" s="88">
        <v>0</v>
      </c>
      <c r="AX21" s="88">
        <v>0</v>
      </c>
      <c r="AY21" s="88">
        <v>0</v>
      </c>
      <c r="AZ21" s="88">
        <v>0</v>
      </c>
      <c r="BA21" s="88">
        <v>0</v>
      </c>
      <c r="BB21" s="88">
        <v>0</v>
      </c>
      <c r="BC21" s="88">
        <v>0</v>
      </c>
      <c r="BD21" s="88">
        <v>0</v>
      </c>
      <c r="BE21" s="88">
        <v>0</v>
      </c>
      <c r="BF21" s="88">
        <v>0</v>
      </c>
      <c r="BG21" s="88">
        <v>0</v>
      </c>
      <c r="BH21" s="88">
        <v>0</v>
      </c>
      <c r="BI21" s="88">
        <v>0</v>
      </c>
      <c r="BJ21" s="88">
        <v>0</v>
      </c>
      <c r="BK21" s="88">
        <v>0</v>
      </c>
    </row>
    <row r="22" spans="1:63">
      <c r="A22" s="8" t="s">
        <v>64</v>
      </c>
      <c r="B22" s="80">
        <v>17.452000000000002</v>
      </c>
      <c r="C22" s="23"/>
      <c r="D22" s="23"/>
      <c r="E22" s="23"/>
      <c r="F22" s="23"/>
      <c r="G22" s="23"/>
      <c r="H22" s="23"/>
      <c r="I22" s="23"/>
      <c r="J22" s="23">
        <v>5.9226244343891397</v>
      </c>
      <c r="K22" s="25">
        <f t="shared" si="4"/>
        <v>5.9226244343891397</v>
      </c>
      <c r="L22" s="24">
        <f t="shared" si="5"/>
        <v>2.8033755656108594</v>
      </c>
      <c r="M22" s="81">
        <f t="shared" si="6"/>
        <v>8.7259999999999991</v>
      </c>
      <c r="O22" s="78">
        <f t="shared" si="7"/>
        <v>-5.9226244343891397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5.9226244343891397</v>
      </c>
      <c r="T22">
        <v>21</v>
      </c>
      <c r="U22" s="87">
        <f>IFERROR(-HLOOKUP($U$1,IEX!$W$2:$BH$98,T22,FALSE),0)</f>
        <v>0</v>
      </c>
      <c r="V22" s="88">
        <f t="shared" si="8"/>
        <v>2.8033755656108594</v>
      </c>
      <c r="W22" s="94"/>
      <c r="X22" s="88">
        <v>0</v>
      </c>
      <c r="Y22" s="88">
        <v>0.24677601809954752</v>
      </c>
      <c r="Z22" s="88">
        <v>0</v>
      </c>
      <c r="AA22" s="88">
        <v>0.29613122171945699</v>
      </c>
      <c r="AB22" s="88">
        <v>0</v>
      </c>
      <c r="AC22" s="88">
        <v>0.44419683257918552</v>
      </c>
      <c r="AD22" s="88">
        <v>0</v>
      </c>
      <c r="AE22" s="88">
        <v>0.98710407239819009</v>
      </c>
      <c r="AF22" s="88">
        <v>0</v>
      </c>
      <c r="AG22" s="88">
        <v>0.42445475113122172</v>
      </c>
      <c r="AH22" s="88">
        <v>0</v>
      </c>
      <c r="AI22" s="88">
        <v>0.40471266968325792</v>
      </c>
      <c r="AJ22" s="88">
        <v>0</v>
      </c>
      <c r="AK22" s="88">
        <v>0</v>
      </c>
      <c r="AL22" s="88">
        <v>0</v>
      </c>
      <c r="AM22" s="88">
        <v>0</v>
      </c>
      <c r="AN22" s="88">
        <v>0</v>
      </c>
      <c r="AO22" s="88">
        <v>0</v>
      </c>
      <c r="AP22" s="88">
        <v>0</v>
      </c>
      <c r="AQ22" s="88">
        <v>0</v>
      </c>
      <c r="AR22" s="88">
        <v>0</v>
      </c>
      <c r="AS22" s="88">
        <v>0</v>
      </c>
      <c r="AT22" s="88">
        <v>0</v>
      </c>
      <c r="AU22" s="88">
        <v>0</v>
      </c>
      <c r="AV22" s="88">
        <v>0</v>
      </c>
      <c r="AW22" s="88">
        <v>0</v>
      </c>
      <c r="AX22" s="88">
        <v>0</v>
      </c>
      <c r="AY22" s="88">
        <v>0</v>
      </c>
      <c r="AZ22" s="88">
        <v>0</v>
      </c>
      <c r="BA22" s="88">
        <v>0</v>
      </c>
      <c r="BB22" s="88">
        <v>0</v>
      </c>
      <c r="BC22" s="88">
        <v>0</v>
      </c>
      <c r="BD22" s="88">
        <v>0</v>
      </c>
      <c r="BE22" s="88">
        <v>0</v>
      </c>
      <c r="BF22" s="88">
        <v>0</v>
      </c>
      <c r="BG22" s="88">
        <v>0</v>
      </c>
      <c r="BH22" s="88">
        <v>0</v>
      </c>
      <c r="BI22" s="88">
        <v>0</v>
      </c>
      <c r="BJ22" s="88">
        <v>0</v>
      </c>
      <c r="BK22" s="88">
        <v>0</v>
      </c>
    </row>
    <row r="23" spans="1:63">
      <c r="A23" s="8" t="s">
        <v>65</v>
      </c>
      <c r="B23" s="80">
        <v>17.911999999999999</v>
      </c>
      <c r="C23" s="23"/>
      <c r="D23" s="23"/>
      <c r="E23" s="23"/>
      <c r="F23" s="23"/>
      <c r="G23" s="23"/>
      <c r="H23" s="23"/>
      <c r="I23" s="23"/>
      <c r="J23" s="23">
        <v>6.078733031674207</v>
      </c>
      <c r="K23" s="25">
        <f t="shared" si="4"/>
        <v>6.078733031674207</v>
      </c>
      <c r="L23" s="24">
        <f t="shared" si="5"/>
        <v>2.8772669683257912</v>
      </c>
      <c r="M23" s="81">
        <f t="shared" si="6"/>
        <v>8.9559999999999977</v>
      </c>
      <c r="O23" s="78">
        <f t="shared" si="7"/>
        <v>-6.078733031674207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6.078733031674207</v>
      </c>
      <c r="T23">
        <v>22</v>
      </c>
      <c r="U23" s="87">
        <f>IFERROR(-HLOOKUP($U$1,IEX!$W$2:$BH$98,T23,FALSE),0)</f>
        <v>0</v>
      </c>
      <c r="V23" s="88">
        <f t="shared" si="8"/>
        <v>2.8772669683257912</v>
      </c>
      <c r="W23" s="94"/>
      <c r="X23" s="88">
        <v>0</v>
      </c>
      <c r="Y23" s="88">
        <v>0.25328054298642527</v>
      </c>
      <c r="Z23" s="88">
        <v>0</v>
      </c>
      <c r="AA23" s="88">
        <v>0.3039366515837103</v>
      </c>
      <c r="AB23" s="88">
        <v>0</v>
      </c>
      <c r="AC23" s="88">
        <v>0.45590497737556546</v>
      </c>
      <c r="AD23" s="88">
        <v>0</v>
      </c>
      <c r="AE23" s="88">
        <v>1.0131221719457011</v>
      </c>
      <c r="AF23" s="88">
        <v>0</v>
      </c>
      <c r="AG23" s="88">
        <v>0.43564253393665148</v>
      </c>
      <c r="AH23" s="88">
        <v>0</v>
      </c>
      <c r="AI23" s="88">
        <v>0.4153800904977375</v>
      </c>
      <c r="AJ23" s="88">
        <v>0</v>
      </c>
      <c r="AK23" s="88">
        <v>0</v>
      </c>
      <c r="AL23" s="88">
        <v>0</v>
      </c>
      <c r="AM23" s="88">
        <v>0</v>
      </c>
      <c r="AN23" s="88">
        <v>0</v>
      </c>
      <c r="AO23" s="88">
        <v>0</v>
      </c>
      <c r="AP23" s="88">
        <v>0</v>
      </c>
      <c r="AQ23" s="88">
        <v>0</v>
      </c>
      <c r="AR23" s="88">
        <v>0</v>
      </c>
      <c r="AS23" s="88">
        <v>0</v>
      </c>
      <c r="AT23" s="88">
        <v>0</v>
      </c>
      <c r="AU23" s="88">
        <v>0</v>
      </c>
      <c r="AV23" s="88">
        <v>0</v>
      </c>
      <c r="AW23" s="88">
        <v>0</v>
      </c>
      <c r="AX23" s="88">
        <v>0</v>
      </c>
      <c r="AY23" s="88">
        <v>0</v>
      </c>
      <c r="AZ23" s="88">
        <v>0</v>
      </c>
      <c r="BA23" s="88">
        <v>0</v>
      </c>
      <c r="BB23" s="88">
        <v>0</v>
      </c>
      <c r="BC23" s="88">
        <v>0</v>
      </c>
      <c r="BD23" s="88">
        <v>0</v>
      </c>
      <c r="BE23" s="88">
        <v>0</v>
      </c>
      <c r="BF23" s="88">
        <v>0</v>
      </c>
      <c r="BG23" s="88">
        <v>0</v>
      </c>
      <c r="BH23" s="88">
        <v>0</v>
      </c>
      <c r="BI23" s="88">
        <v>0</v>
      </c>
      <c r="BJ23" s="88">
        <v>0</v>
      </c>
      <c r="BK23" s="88">
        <v>0</v>
      </c>
    </row>
    <row r="24" spans="1:63">
      <c r="A24" s="8" t="s">
        <v>66</v>
      </c>
      <c r="B24" s="80">
        <v>18.872</v>
      </c>
      <c r="C24" s="23"/>
      <c r="D24" s="23"/>
      <c r="E24" s="23"/>
      <c r="F24" s="23"/>
      <c r="G24" s="23"/>
      <c r="H24" s="23"/>
      <c r="I24" s="23"/>
      <c r="J24" s="23">
        <v>6.1267902481104981</v>
      </c>
      <c r="K24" s="25">
        <f t="shared" si="4"/>
        <v>6.1267902481104981</v>
      </c>
      <c r="L24" s="24">
        <f t="shared" si="5"/>
        <v>2.9000140507723025</v>
      </c>
      <c r="M24" s="81">
        <f t="shared" si="6"/>
        <v>9.0268042988828014</v>
      </c>
      <c r="O24" s="78">
        <f t="shared" si="7"/>
        <v>-6.1267902481104981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6.1267902481104981</v>
      </c>
      <c r="T24">
        <v>23</v>
      </c>
      <c r="U24" s="87">
        <f>IFERROR(-HLOOKUP($U$1,IEX!$W$2:$BH$98,T24,FALSE),0)</f>
        <v>0</v>
      </c>
      <c r="V24" s="88">
        <f t="shared" si="8"/>
        <v>2.9000140507723025</v>
      </c>
      <c r="W24" s="94"/>
      <c r="X24" s="88">
        <v>0</v>
      </c>
      <c r="Y24" s="88">
        <v>0.25528292700460409</v>
      </c>
      <c r="Z24" s="88">
        <v>0</v>
      </c>
      <c r="AA24" s="88">
        <v>0.30633951240552487</v>
      </c>
      <c r="AB24" s="88">
        <v>0</v>
      </c>
      <c r="AC24" s="88">
        <v>0.45950926860828734</v>
      </c>
      <c r="AD24" s="88">
        <v>0</v>
      </c>
      <c r="AE24" s="88">
        <v>1.0211317080184164</v>
      </c>
      <c r="AF24" s="88">
        <v>0</v>
      </c>
      <c r="AG24" s="88">
        <v>0.43908663444791901</v>
      </c>
      <c r="AH24" s="88">
        <v>0</v>
      </c>
      <c r="AI24" s="88">
        <v>0.41866400028755069</v>
      </c>
      <c r="AJ24" s="88">
        <v>0</v>
      </c>
      <c r="AK24" s="88">
        <v>0</v>
      </c>
      <c r="AL24" s="88">
        <v>0</v>
      </c>
      <c r="AM24" s="88">
        <v>0</v>
      </c>
      <c r="AN24" s="88">
        <v>0</v>
      </c>
      <c r="AO24" s="88">
        <v>0</v>
      </c>
      <c r="AP24" s="88">
        <v>0</v>
      </c>
      <c r="AQ24" s="88">
        <v>0</v>
      </c>
      <c r="AR24" s="88">
        <v>0</v>
      </c>
      <c r="AS24" s="88">
        <v>0</v>
      </c>
      <c r="AT24" s="88">
        <v>0</v>
      </c>
      <c r="AU24" s="88">
        <v>0</v>
      </c>
      <c r="AV24" s="88">
        <v>0</v>
      </c>
      <c r="AW24" s="88">
        <v>0</v>
      </c>
      <c r="AX24" s="88">
        <v>0</v>
      </c>
      <c r="AY24" s="88">
        <v>0</v>
      </c>
      <c r="AZ24" s="88">
        <v>0</v>
      </c>
      <c r="BA24" s="88">
        <v>0</v>
      </c>
      <c r="BB24" s="88">
        <v>0</v>
      </c>
      <c r="BC24" s="88">
        <v>0</v>
      </c>
      <c r="BD24" s="88">
        <v>0</v>
      </c>
      <c r="BE24" s="88">
        <v>0</v>
      </c>
      <c r="BF24" s="88">
        <v>0</v>
      </c>
      <c r="BG24" s="88">
        <v>0</v>
      </c>
      <c r="BH24" s="88">
        <v>0</v>
      </c>
      <c r="BI24" s="88">
        <v>0</v>
      </c>
      <c r="BJ24" s="88">
        <v>0</v>
      </c>
      <c r="BK24" s="88">
        <v>0</v>
      </c>
    </row>
    <row r="25" spans="1:63">
      <c r="A25" s="8" t="s">
        <v>67</v>
      </c>
      <c r="B25" s="80">
        <v>18.856000000000002</v>
      </c>
      <c r="C25" s="23"/>
      <c r="D25" s="23"/>
      <c r="E25" s="23"/>
      <c r="F25" s="23"/>
      <c r="G25" s="23"/>
      <c r="H25" s="23"/>
      <c r="I25" s="23"/>
      <c r="J25" s="23">
        <v>6.1267902481104981</v>
      </c>
      <c r="K25" s="25">
        <f t="shared" si="4"/>
        <v>6.1267902481104981</v>
      </c>
      <c r="L25" s="24">
        <f t="shared" si="5"/>
        <v>2.9000140507723025</v>
      </c>
      <c r="M25" s="81">
        <f t="shared" si="6"/>
        <v>9.0268042988828014</v>
      </c>
      <c r="O25" s="78">
        <f t="shared" si="7"/>
        <v>-6.1267902481104981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6.1267902481104981</v>
      </c>
      <c r="T25">
        <v>24</v>
      </c>
      <c r="U25" s="87">
        <f>IFERROR(-HLOOKUP($U$1,IEX!$W$2:$BH$98,T25,FALSE),0)</f>
        <v>0</v>
      </c>
      <c r="V25" s="88">
        <f t="shared" si="8"/>
        <v>2.9000140507723025</v>
      </c>
      <c r="W25" s="94"/>
      <c r="X25" s="88">
        <v>0</v>
      </c>
      <c r="Y25" s="88">
        <v>0.25528292700460409</v>
      </c>
      <c r="Z25" s="88">
        <v>0</v>
      </c>
      <c r="AA25" s="88">
        <v>0.30633951240552487</v>
      </c>
      <c r="AB25" s="88">
        <v>0</v>
      </c>
      <c r="AC25" s="88">
        <v>0.45950926860828734</v>
      </c>
      <c r="AD25" s="88">
        <v>0</v>
      </c>
      <c r="AE25" s="88">
        <v>1.0211317080184164</v>
      </c>
      <c r="AF25" s="88">
        <v>0</v>
      </c>
      <c r="AG25" s="88">
        <v>0.43908663444791901</v>
      </c>
      <c r="AH25" s="88">
        <v>0</v>
      </c>
      <c r="AI25" s="88">
        <v>0.41866400028755069</v>
      </c>
      <c r="AJ25" s="88">
        <v>0</v>
      </c>
      <c r="AK25" s="88">
        <v>0</v>
      </c>
      <c r="AL25" s="88">
        <v>0</v>
      </c>
      <c r="AM25" s="88">
        <v>0</v>
      </c>
      <c r="AN25" s="88">
        <v>0</v>
      </c>
      <c r="AO25" s="88">
        <v>0</v>
      </c>
      <c r="AP25" s="88">
        <v>0</v>
      </c>
      <c r="AQ25" s="88">
        <v>0</v>
      </c>
      <c r="AR25" s="88">
        <v>0</v>
      </c>
      <c r="AS25" s="88">
        <v>0</v>
      </c>
      <c r="AT25" s="88">
        <v>0</v>
      </c>
      <c r="AU25" s="88">
        <v>0</v>
      </c>
      <c r="AV25" s="88">
        <v>0</v>
      </c>
      <c r="AW25" s="88">
        <v>0</v>
      </c>
      <c r="AX25" s="88">
        <v>0</v>
      </c>
      <c r="AY25" s="88">
        <v>0</v>
      </c>
      <c r="AZ25" s="88">
        <v>0</v>
      </c>
      <c r="BA25" s="88">
        <v>0</v>
      </c>
      <c r="BB25" s="88">
        <v>0</v>
      </c>
      <c r="BC25" s="88">
        <v>0</v>
      </c>
      <c r="BD25" s="88">
        <v>0</v>
      </c>
      <c r="BE25" s="88">
        <v>0</v>
      </c>
      <c r="BF25" s="88">
        <v>0</v>
      </c>
      <c r="BG25" s="88">
        <v>0</v>
      </c>
      <c r="BH25" s="88">
        <v>0</v>
      </c>
      <c r="BI25" s="88">
        <v>0</v>
      </c>
      <c r="BJ25" s="88">
        <v>0</v>
      </c>
      <c r="BK25" s="88">
        <v>0</v>
      </c>
    </row>
    <row r="26" spans="1:63">
      <c r="A26" s="8" t="s">
        <v>68</v>
      </c>
      <c r="B26" s="80">
        <v>18.239999999999998</v>
      </c>
      <c r="C26" s="23"/>
      <c r="D26" s="23"/>
      <c r="E26" s="23"/>
      <c r="F26" s="23"/>
      <c r="G26" s="23"/>
      <c r="H26" s="23"/>
      <c r="I26" s="23"/>
      <c r="J26" s="23">
        <v>6.1267902481104981</v>
      </c>
      <c r="K26" s="25">
        <f t="shared" si="4"/>
        <v>6.1267902481104981</v>
      </c>
      <c r="L26" s="24">
        <f t="shared" si="5"/>
        <v>2.9000140507723025</v>
      </c>
      <c r="M26" s="81">
        <f t="shared" si="6"/>
        <v>9.0268042988828014</v>
      </c>
      <c r="O26" s="78">
        <f t="shared" si="7"/>
        <v>-6.1267902481104981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6.1267902481104981</v>
      </c>
      <c r="T26">
        <v>25</v>
      </c>
      <c r="U26" s="87">
        <f>IFERROR(-HLOOKUP($U$1,IEX!$W$2:$BH$98,T26,FALSE),0)</f>
        <v>0</v>
      </c>
      <c r="V26" s="88">
        <f t="shared" si="8"/>
        <v>2.9000140507723025</v>
      </c>
      <c r="W26" s="94"/>
      <c r="X26" s="88">
        <v>0</v>
      </c>
      <c r="Y26" s="88">
        <v>0.25528292700460409</v>
      </c>
      <c r="Z26" s="88">
        <v>0</v>
      </c>
      <c r="AA26" s="88">
        <v>0.30633951240552487</v>
      </c>
      <c r="AB26" s="88">
        <v>0</v>
      </c>
      <c r="AC26" s="88">
        <v>0.45950926860828734</v>
      </c>
      <c r="AD26" s="88">
        <v>0</v>
      </c>
      <c r="AE26" s="88">
        <v>1.0211317080184164</v>
      </c>
      <c r="AF26" s="88">
        <v>0</v>
      </c>
      <c r="AG26" s="88">
        <v>0.43908663444791901</v>
      </c>
      <c r="AH26" s="88">
        <v>0</v>
      </c>
      <c r="AI26" s="88">
        <v>0.41866400028755069</v>
      </c>
      <c r="AJ26" s="88">
        <v>0</v>
      </c>
      <c r="AK26" s="88">
        <v>0</v>
      </c>
      <c r="AL26" s="88">
        <v>0</v>
      </c>
      <c r="AM26" s="88">
        <v>0</v>
      </c>
      <c r="AN26" s="88">
        <v>0</v>
      </c>
      <c r="AO26" s="88">
        <v>0</v>
      </c>
      <c r="AP26" s="88">
        <v>0</v>
      </c>
      <c r="AQ26" s="88">
        <v>0</v>
      </c>
      <c r="AR26" s="88">
        <v>0</v>
      </c>
      <c r="AS26" s="88">
        <v>0</v>
      </c>
      <c r="AT26" s="88">
        <v>0</v>
      </c>
      <c r="AU26" s="88">
        <v>0</v>
      </c>
      <c r="AV26" s="88">
        <v>0</v>
      </c>
      <c r="AW26" s="88">
        <v>0</v>
      </c>
      <c r="AX26" s="88">
        <v>0</v>
      </c>
      <c r="AY26" s="88">
        <v>0</v>
      </c>
      <c r="AZ26" s="88">
        <v>0</v>
      </c>
      <c r="BA26" s="88">
        <v>0</v>
      </c>
      <c r="BB26" s="88">
        <v>0</v>
      </c>
      <c r="BC26" s="88">
        <v>0</v>
      </c>
      <c r="BD26" s="88">
        <v>0</v>
      </c>
      <c r="BE26" s="88">
        <v>0</v>
      </c>
      <c r="BF26" s="88">
        <v>0</v>
      </c>
      <c r="BG26" s="88">
        <v>0</v>
      </c>
      <c r="BH26" s="88">
        <v>0</v>
      </c>
      <c r="BI26" s="88">
        <v>0</v>
      </c>
      <c r="BJ26" s="88">
        <v>0</v>
      </c>
      <c r="BK26" s="88">
        <v>0</v>
      </c>
    </row>
    <row r="27" spans="1:63">
      <c r="A27" s="8" t="s">
        <v>69</v>
      </c>
      <c r="B27" s="80">
        <v>16.436</v>
      </c>
      <c r="C27" s="23"/>
      <c r="D27" s="23"/>
      <c r="E27" s="23"/>
      <c r="F27" s="23"/>
      <c r="G27" s="23"/>
      <c r="H27" s="23"/>
      <c r="I27" s="23"/>
      <c r="J27" s="23">
        <v>5.5778280542986414</v>
      </c>
      <c r="K27" s="25">
        <f t="shared" si="4"/>
        <v>5.5778280542986414</v>
      </c>
      <c r="L27" s="24">
        <f t="shared" si="5"/>
        <v>2.6401719457013568</v>
      </c>
      <c r="M27" s="81">
        <f t="shared" si="6"/>
        <v>8.2179999999999982</v>
      </c>
      <c r="O27" s="78">
        <f t="shared" si="7"/>
        <v>-5.5778280542986414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5.5778280542986414</v>
      </c>
      <c r="T27">
        <v>26</v>
      </c>
      <c r="U27" s="87">
        <f>IFERROR(-HLOOKUP($U$1,IEX!$W$2:$BH$98,T27,FALSE),0)</f>
        <v>0</v>
      </c>
      <c r="V27" s="88">
        <f t="shared" si="8"/>
        <v>2.6401719457013568</v>
      </c>
      <c r="W27" s="94"/>
      <c r="X27" s="88">
        <v>0</v>
      </c>
      <c r="Y27" s="88">
        <v>0.23240950226244339</v>
      </c>
      <c r="Z27" s="88">
        <v>0</v>
      </c>
      <c r="AA27" s="88">
        <v>0.27889140271493207</v>
      </c>
      <c r="AB27" s="88">
        <v>0</v>
      </c>
      <c r="AC27" s="88">
        <v>0.4183371040723981</v>
      </c>
      <c r="AD27" s="88">
        <v>0</v>
      </c>
      <c r="AE27" s="88">
        <v>0.92963800904977356</v>
      </c>
      <c r="AF27" s="88">
        <v>0</v>
      </c>
      <c r="AG27" s="88">
        <v>0.39974434389140262</v>
      </c>
      <c r="AH27" s="88">
        <v>0</v>
      </c>
      <c r="AI27" s="88">
        <v>0.38115158371040719</v>
      </c>
      <c r="AJ27" s="88">
        <v>0</v>
      </c>
      <c r="AK27" s="88">
        <v>0</v>
      </c>
      <c r="AL27" s="88">
        <v>0</v>
      </c>
      <c r="AM27" s="88">
        <v>0</v>
      </c>
      <c r="AN27" s="88">
        <v>0</v>
      </c>
      <c r="AO27" s="88">
        <v>0</v>
      </c>
      <c r="AP27" s="88">
        <v>0</v>
      </c>
      <c r="AQ27" s="88">
        <v>0</v>
      </c>
      <c r="AR27" s="88">
        <v>0</v>
      </c>
      <c r="AS27" s="88">
        <v>0</v>
      </c>
      <c r="AT27" s="88">
        <v>0</v>
      </c>
      <c r="AU27" s="88">
        <v>0</v>
      </c>
      <c r="AV27" s="88">
        <v>0</v>
      </c>
      <c r="AW27" s="88">
        <v>0</v>
      </c>
      <c r="AX27" s="88">
        <v>0</v>
      </c>
      <c r="AY27" s="88">
        <v>0</v>
      </c>
      <c r="AZ27" s="88">
        <v>0</v>
      </c>
      <c r="BA27" s="88">
        <v>0</v>
      </c>
      <c r="BB27" s="88">
        <v>0</v>
      </c>
      <c r="BC27" s="88">
        <v>0</v>
      </c>
      <c r="BD27" s="88">
        <v>0</v>
      </c>
      <c r="BE27" s="88">
        <v>0</v>
      </c>
      <c r="BF27" s="88">
        <v>0</v>
      </c>
      <c r="BG27" s="88">
        <v>0</v>
      </c>
      <c r="BH27" s="88">
        <v>0</v>
      </c>
      <c r="BI27" s="88">
        <v>0</v>
      </c>
      <c r="BJ27" s="88">
        <v>0</v>
      </c>
      <c r="BK27" s="88">
        <v>0</v>
      </c>
    </row>
    <row r="28" spans="1:63">
      <c r="A28" s="8" t="s">
        <v>70</v>
      </c>
      <c r="B28" s="80">
        <v>16.952000000000002</v>
      </c>
      <c r="C28" s="23"/>
      <c r="D28" s="23"/>
      <c r="E28" s="23"/>
      <c r="F28" s="23"/>
      <c r="G28" s="23"/>
      <c r="H28" s="23"/>
      <c r="I28" s="23"/>
      <c r="J28" s="23">
        <v>5.7529411764705882</v>
      </c>
      <c r="K28" s="25">
        <f t="shared" si="4"/>
        <v>5.7529411764705882</v>
      </c>
      <c r="L28" s="24">
        <f t="shared" si="5"/>
        <v>2.7230588235294118</v>
      </c>
      <c r="M28" s="81">
        <f t="shared" si="6"/>
        <v>8.4759999999999991</v>
      </c>
      <c r="O28" s="78">
        <f t="shared" si="7"/>
        <v>-5.7529411764705882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5.7529411764705882</v>
      </c>
      <c r="T28">
        <v>27</v>
      </c>
      <c r="U28" s="87">
        <f>IFERROR(-HLOOKUP($U$1,IEX!$W$2:$BH$98,T28,FALSE),0)</f>
        <v>0</v>
      </c>
      <c r="V28" s="88">
        <f t="shared" si="8"/>
        <v>2.7230588235294118</v>
      </c>
      <c r="W28" s="94"/>
      <c r="X28" s="88">
        <v>0</v>
      </c>
      <c r="Y28" s="88">
        <v>0.23970588235294119</v>
      </c>
      <c r="Z28" s="88">
        <v>0</v>
      </c>
      <c r="AA28" s="88">
        <v>0.28764705882352937</v>
      </c>
      <c r="AB28" s="88">
        <v>0</v>
      </c>
      <c r="AC28" s="88">
        <v>0.43147058823529411</v>
      </c>
      <c r="AD28" s="88">
        <v>0</v>
      </c>
      <c r="AE28" s="88">
        <v>0.95882352941176474</v>
      </c>
      <c r="AF28" s="88">
        <v>0</v>
      </c>
      <c r="AG28" s="88">
        <v>0.41229411764705881</v>
      </c>
      <c r="AH28" s="88">
        <v>0</v>
      </c>
      <c r="AI28" s="88">
        <v>0.39311764705882352</v>
      </c>
      <c r="AJ28" s="88">
        <v>0</v>
      </c>
      <c r="AK28" s="88">
        <v>0</v>
      </c>
      <c r="AL28" s="88">
        <v>0</v>
      </c>
      <c r="AM28" s="88">
        <v>0</v>
      </c>
      <c r="AN28" s="88">
        <v>0</v>
      </c>
      <c r="AO28" s="88">
        <v>0</v>
      </c>
      <c r="AP28" s="88">
        <v>0</v>
      </c>
      <c r="AQ28" s="88">
        <v>0</v>
      </c>
      <c r="AR28" s="88">
        <v>0</v>
      </c>
      <c r="AS28" s="88">
        <v>0</v>
      </c>
      <c r="AT28" s="88">
        <v>0</v>
      </c>
      <c r="AU28" s="88">
        <v>0</v>
      </c>
      <c r="AV28" s="88">
        <v>0</v>
      </c>
      <c r="AW28" s="88">
        <v>0</v>
      </c>
      <c r="AX28" s="88">
        <v>0</v>
      </c>
      <c r="AY28" s="88">
        <v>0</v>
      </c>
      <c r="AZ28" s="88">
        <v>0</v>
      </c>
      <c r="BA28" s="88">
        <v>0</v>
      </c>
      <c r="BB28" s="88">
        <v>0</v>
      </c>
      <c r="BC28" s="88">
        <v>0</v>
      </c>
      <c r="BD28" s="88">
        <v>0</v>
      </c>
      <c r="BE28" s="88">
        <v>0</v>
      </c>
      <c r="BF28" s="88">
        <v>0</v>
      </c>
      <c r="BG28" s="88">
        <v>0</v>
      </c>
      <c r="BH28" s="88">
        <v>0</v>
      </c>
      <c r="BI28" s="88">
        <v>0</v>
      </c>
      <c r="BJ28" s="88">
        <v>0</v>
      </c>
      <c r="BK28" s="88">
        <v>0</v>
      </c>
    </row>
    <row r="29" spans="1:63">
      <c r="A29" s="8" t="s">
        <v>71</v>
      </c>
      <c r="B29" s="80">
        <v>18.739999999999998</v>
      </c>
      <c r="C29" s="23"/>
      <c r="D29" s="23"/>
      <c r="E29" s="23"/>
      <c r="F29" s="23"/>
      <c r="G29" s="23"/>
      <c r="H29" s="23"/>
      <c r="I29" s="23"/>
      <c r="J29" s="23">
        <v>6.1267902481104981</v>
      </c>
      <c r="K29" s="25">
        <f t="shared" si="4"/>
        <v>6.1267902481104981</v>
      </c>
      <c r="L29" s="24">
        <f t="shared" si="5"/>
        <v>2.9000140507723025</v>
      </c>
      <c r="M29" s="81">
        <f t="shared" si="6"/>
        <v>9.0268042988828014</v>
      </c>
      <c r="O29" s="78">
        <f t="shared" si="7"/>
        <v>-6.1267902481104981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6.1267902481104981</v>
      </c>
      <c r="T29">
        <v>28</v>
      </c>
      <c r="U29" s="87">
        <f>IFERROR(-HLOOKUP($U$1,IEX!$W$2:$BH$98,T29,FALSE),0)</f>
        <v>0</v>
      </c>
      <c r="V29" s="88">
        <f t="shared" si="8"/>
        <v>2.9000140507723025</v>
      </c>
      <c r="W29" s="94"/>
      <c r="X29" s="88">
        <v>0</v>
      </c>
      <c r="Y29" s="88">
        <v>0.25528292700460409</v>
      </c>
      <c r="Z29" s="88">
        <v>0</v>
      </c>
      <c r="AA29" s="88">
        <v>0.30633951240552487</v>
      </c>
      <c r="AB29" s="88">
        <v>0</v>
      </c>
      <c r="AC29" s="88">
        <v>0.45950926860828734</v>
      </c>
      <c r="AD29" s="88">
        <v>0</v>
      </c>
      <c r="AE29" s="88">
        <v>1.0211317080184164</v>
      </c>
      <c r="AF29" s="88">
        <v>0</v>
      </c>
      <c r="AG29" s="88">
        <v>0.43908663444791901</v>
      </c>
      <c r="AH29" s="88">
        <v>0</v>
      </c>
      <c r="AI29" s="88">
        <v>0.41866400028755069</v>
      </c>
      <c r="AJ29" s="88">
        <v>0</v>
      </c>
      <c r="AK29" s="88">
        <v>0</v>
      </c>
      <c r="AL29" s="88">
        <v>0</v>
      </c>
      <c r="AM29" s="88">
        <v>0</v>
      </c>
      <c r="AN29" s="88">
        <v>0</v>
      </c>
      <c r="AO29" s="88">
        <v>0</v>
      </c>
      <c r="AP29" s="88">
        <v>0</v>
      </c>
      <c r="AQ29" s="88">
        <v>0</v>
      </c>
      <c r="AR29" s="88">
        <v>0</v>
      </c>
      <c r="AS29" s="88">
        <v>0</v>
      </c>
      <c r="AT29" s="88">
        <v>0</v>
      </c>
      <c r="AU29" s="88">
        <v>0</v>
      </c>
      <c r="AV29" s="88">
        <v>0</v>
      </c>
      <c r="AW29" s="88">
        <v>0</v>
      </c>
      <c r="AX29" s="88">
        <v>0</v>
      </c>
      <c r="AY29" s="88">
        <v>0</v>
      </c>
      <c r="AZ29" s="88">
        <v>0</v>
      </c>
      <c r="BA29" s="88">
        <v>0</v>
      </c>
      <c r="BB29" s="88">
        <v>0</v>
      </c>
      <c r="BC29" s="88">
        <v>0</v>
      </c>
      <c r="BD29" s="88">
        <v>0</v>
      </c>
      <c r="BE29" s="88">
        <v>0</v>
      </c>
      <c r="BF29" s="88">
        <v>0</v>
      </c>
      <c r="BG29" s="88">
        <v>0</v>
      </c>
      <c r="BH29" s="88">
        <v>0</v>
      </c>
      <c r="BI29" s="88">
        <v>0</v>
      </c>
      <c r="BJ29" s="88">
        <v>0</v>
      </c>
      <c r="BK29" s="88">
        <v>0</v>
      </c>
    </row>
    <row r="30" spans="1:63">
      <c r="A30" s="8" t="s">
        <v>72</v>
      </c>
      <c r="B30" s="80">
        <v>19.103999999999999</v>
      </c>
      <c r="C30" s="23"/>
      <c r="D30" s="23"/>
      <c r="E30" s="23"/>
      <c r="F30" s="23"/>
      <c r="G30" s="23"/>
      <c r="H30" s="23"/>
      <c r="I30" s="23"/>
      <c r="J30" s="23">
        <v>6.1267902481104981</v>
      </c>
      <c r="K30" s="25">
        <f t="shared" si="4"/>
        <v>6.1267902481104981</v>
      </c>
      <c r="L30" s="24">
        <f t="shared" si="5"/>
        <v>2.9000140507723025</v>
      </c>
      <c r="M30" s="81">
        <f t="shared" si="6"/>
        <v>9.0268042988828014</v>
      </c>
      <c r="O30" s="78">
        <f t="shared" si="7"/>
        <v>-6.1267902481104981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6.1267902481104981</v>
      </c>
      <c r="T30">
        <v>29</v>
      </c>
      <c r="U30" s="87">
        <f>IFERROR(-HLOOKUP($U$1,IEX!$W$2:$BH$98,T30,FALSE),0)</f>
        <v>0</v>
      </c>
      <c r="V30" s="88">
        <f t="shared" si="8"/>
        <v>2.9000140507723025</v>
      </c>
      <c r="W30" s="94"/>
      <c r="X30" s="88">
        <v>0</v>
      </c>
      <c r="Y30" s="88">
        <v>0.25528292700460409</v>
      </c>
      <c r="Z30" s="88">
        <v>0</v>
      </c>
      <c r="AA30" s="88">
        <v>0.30633951240552487</v>
      </c>
      <c r="AB30" s="88">
        <v>0</v>
      </c>
      <c r="AC30" s="88">
        <v>0.45950926860828734</v>
      </c>
      <c r="AD30" s="88">
        <v>0</v>
      </c>
      <c r="AE30" s="88">
        <v>1.0211317080184164</v>
      </c>
      <c r="AF30" s="88">
        <v>0</v>
      </c>
      <c r="AG30" s="88">
        <v>0.43908663444791901</v>
      </c>
      <c r="AH30" s="88">
        <v>0</v>
      </c>
      <c r="AI30" s="88">
        <v>0.41866400028755069</v>
      </c>
      <c r="AJ30" s="88">
        <v>0</v>
      </c>
      <c r="AK30" s="88">
        <v>0</v>
      </c>
      <c r="AL30" s="88">
        <v>0</v>
      </c>
      <c r="AM30" s="88">
        <v>0</v>
      </c>
      <c r="AN30" s="88">
        <v>0</v>
      </c>
      <c r="AO30" s="88">
        <v>0</v>
      </c>
      <c r="AP30" s="88">
        <v>0</v>
      </c>
      <c r="AQ30" s="88">
        <v>0</v>
      </c>
      <c r="AR30" s="88">
        <v>0</v>
      </c>
      <c r="AS30" s="88">
        <v>0</v>
      </c>
      <c r="AT30" s="88">
        <v>0</v>
      </c>
      <c r="AU30" s="88">
        <v>0</v>
      </c>
      <c r="AV30" s="88">
        <v>0</v>
      </c>
      <c r="AW30" s="88">
        <v>0</v>
      </c>
      <c r="AX30" s="88">
        <v>0</v>
      </c>
      <c r="AY30" s="88">
        <v>0</v>
      </c>
      <c r="AZ30" s="88">
        <v>0</v>
      </c>
      <c r="BA30" s="88">
        <v>0</v>
      </c>
      <c r="BB30" s="88">
        <v>0</v>
      </c>
      <c r="BC30" s="88">
        <v>0</v>
      </c>
      <c r="BD30" s="88">
        <v>0</v>
      </c>
      <c r="BE30" s="88">
        <v>0</v>
      </c>
      <c r="BF30" s="88">
        <v>0</v>
      </c>
      <c r="BG30" s="88">
        <v>0</v>
      </c>
      <c r="BH30" s="88">
        <v>0</v>
      </c>
      <c r="BI30" s="88">
        <v>0</v>
      </c>
      <c r="BJ30" s="88">
        <v>0</v>
      </c>
      <c r="BK30" s="88">
        <v>0</v>
      </c>
    </row>
    <row r="31" spans="1:63">
      <c r="A31" s="8" t="s">
        <v>73</v>
      </c>
      <c r="B31" s="80">
        <v>18.664000000000001</v>
      </c>
      <c r="C31" s="23"/>
      <c r="D31" s="23"/>
      <c r="E31" s="23"/>
      <c r="F31" s="23"/>
      <c r="G31" s="23"/>
      <c r="H31" s="23"/>
      <c r="I31" s="23"/>
      <c r="J31" s="23">
        <v>6.1267902481104981</v>
      </c>
      <c r="K31" s="25">
        <f t="shared" si="4"/>
        <v>6.1267902481104981</v>
      </c>
      <c r="L31" s="24">
        <f t="shared" si="5"/>
        <v>2.9000140507723025</v>
      </c>
      <c r="M31" s="81">
        <f t="shared" si="6"/>
        <v>9.0268042988828014</v>
      </c>
      <c r="O31" s="78">
        <f t="shared" si="7"/>
        <v>-6.1267902481104981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6.1267902481104981</v>
      </c>
      <c r="T31">
        <v>30</v>
      </c>
      <c r="U31" s="87">
        <f>IFERROR(-HLOOKUP($U$1,IEX!$W$2:$BH$98,T31,FALSE),0)</f>
        <v>0</v>
      </c>
      <c r="V31" s="88">
        <f t="shared" si="8"/>
        <v>2.9000140507723025</v>
      </c>
      <c r="W31" s="94"/>
      <c r="X31" s="88">
        <v>0</v>
      </c>
      <c r="Y31" s="88">
        <v>0.25528292700460409</v>
      </c>
      <c r="Z31" s="88">
        <v>0</v>
      </c>
      <c r="AA31" s="88">
        <v>0.30633951240552487</v>
      </c>
      <c r="AB31" s="88">
        <v>0</v>
      </c>
      <c r="AC31" s="88">
        <v>0.45950926860828734</v>
      </c>
      <c r="AD31" s="88">
        <v>0</v>
      </c>
      <c r="AE31" s="88">
        <v>1.0211317080184164</v>
      </c>
      <c r="AF31" s="88">
        <v>0</v>
      </c>
      <c r="AG31" s="88">
        <v>0.43908663444791901</v>
      </c>
      <c r="AH31" s="88">
        <v>0</v>
      </c>
      <c r="AI31" s="88">
        <v>0.41866400028755069</v>
      </c>
      <c r="AJ31" s="88">
        <v>0</v>
      </c>
      <c r="AK31" s="88">
        <v>0</v>
      </c>
      <c r="AL31" s="88">
        <v>0</v>
      </c>
      <c r="AM31" s="88">
        <v>0</v>
      </c>
      <c r="AN31" s="88">
        <v>0</v>
      </c>
      <c r="AO31" s="88">
        <v>0</v>
      </c>
      <c r="AP31" s="88">
        <v>0</v>
      </c>
      <c r="AQ31" s="88">
        <v>0</v>
      </c>
      <c r="AR31" s="88">
        <v>0</v>
      </c>
      <c r="AS31" s="88">
        <v>0</v>
      </c>
      <c r="AT31" s="88">
        <v>0</v>
      </c>
      <c r="AU31" s="88">
        <v>0</v>
      </c>
      <c r="AV31" s="88">
        <v>0</v>
      </c>
      <c r="AW31" s="88">
        <v>0</v>
      </c>
      <c r="AX31" s="88">
        <v>0</v>
      </c>
      <c r="AY31" s="88">
        <v>0</v>
      </c>
      <c r="AZ31" s="88">
        <v>0</v>
      </c>
      <c r="BA31" s="88">
        <v>0</v>
      </c>
      <c r="BB31" s="88">
        <v>0</v>
      </c>
      <c r="BC31" s="88">
        <v>0</v>
      </c>
      <c r="BD31" s="88">
        <v>0</v>
      </c>
      <c r="BE31" s="88">
        <v>0</v>
      </c>
      <c r="BF31" s="88">
        <v>0</v>
      </c>
      <c r="BG31" s="88">
        <v>0</v>
      </c>
      <c r="BH31" s="88">
        <v>0</v>
      </c>
      <c r="BI31" s="88">
        <v>0</v>
      </c>
      <c r="BJ31" s="88">
        <v>0</v>
      </c>
      <c r="BK31" s="88">
        <v>0</v>
      </c>
    </row>
    <row r="32" spans="1:63">
      <c r="A32" s="8" t="s">
        <v>74</v>
      </c>
      <c r="B32" s="80">
        <v>18.22</v>
      </c>
      <c r="C32" s="23"/>
      <c r="D32" s="23"/>
      <c r="E32" s="23"/>
      <c r="F32" s="23"/>
      <c r="G32" s="23"/>
      <c r="H32" s="23"/>
      <c r="I32" s="23"/>
      <c r="J32" s="23">
        <v>6.1267902481104981</v>
      </c>
      <c r="K32" s="25">
        <f t="shared" si="4"/>
        <v>6.1267902481104981</v>
      </c>
      <c r="L32" s="24">
        <f t="shared" si="5"/>
        <v>2.9000140507723025</v>
      </c>
      <c r="M32" s="81">
        <f t="shared" si="6"/>
        <v>9.0268042988828014</v>
      </c>
      <c r="O32" s="78">
        <f t="shared" si="7"/>
        <v>-6.1267902481104981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6.1267902481104981</v>
      </c>
      <c r="T32">
        <v>31</v>
      </c>
      <c r="U32" s="87">
        <f>IFERROR(-HLOOKUP($U$1,IEX!$W$2:$BH$98,T32,FALSE),0)</f>
        <v>0</v>
      </c>
      <c r="V32" s="88">
        <f t="shared" si="8"/>
        <v>2.9000140507723025</v>
      </c>
      <c r="W32" s="94"/>
      <c r="X32" s="88">
        <v>0</v>
      </c>
      <c r="Y32" s="88">
        <v>0.25528292700460409</v>
      </c>
      <c r="Z32" s="88">
        <v>0</v>
      </c>
      <c r="AA32" s="88">
        <v>0.30633951240552487</v>
      </c>
      <c r="AB32" s="88">
        <v>0</v>
      </c>
      <c r="AC32" s="88">
        <v>0.45950926860828734</v>
      </c>
      <c r="AD32" s="88">
        <v>0</v>
      </c>
      <c r="AE32" s="88">
        <v>1.0211317080184164</v>
      </c>
      <c r="AF32" s="88">
        <v>0</v>
      </c>
      <c r="AG32" s="88">
        <v>0.43908663444791901</v>
      </c>
      <c r="AH32" s="88">
        <v>0</v>
      </c>
      <c r="AI32" s="88">
        <v>0.41866400028755069</v>
      </c>
      <c r="AJ32" s="88">
        <v>0</v>
      </c>
      <c r="AK32" s="88">
        <v>0</v>
      </c>
      <c r="AL32" s="88">
        <v>0</v>
      </c>
      <c r="AM32" s="88">
        <v>0</v>
      </c>
      <c r="AN32" s="88">
        <v>0</v>
      </c>
      <c r="AO32" s="88">
        <v>0</v>
      </c>
      <c r="AP32" s="88">
        <v>0</v>
      </c>
      <c r="AQ32" s="88">
        <v>0</v>
      </c>
      <c r="AR32" s="88">
        <v>0</v>
      </c>
      <c r="AS32" s="88">
        <v>0</v>
      </c>
      <c r="AT32" s="88">
        <v>0</v>
      </c>
      <c r="AU32" s="88">
        <v>0</v>
      </c>
      <c r="AV32" s="88">
        <v>0</v>
      </c>
      <c r="AW32" s="88">
        <v>0</v>
      </c>
      <c r="AX32" s="88">
        <v>0</v>
      </c>
      <c r="AY32" s="88">
        <v>0</v>
      </c>
      <c r="AZ32" s="88">
        <v>0</v>
      </c>
      <c r="BA32" s="88">
        <v>0</v>
      </c>
      <c r="BB32" s="88">
        <v>0</v>
      </c>
      <c r="BC32" s="88">
        <v>0</v>
      </c>
      <c r="BD32" s="88">
        <v>0</v>
      </c>
      <c r="BE32" s="88">
        <v>0</v>
      </c>
      <c r="BF32" s="88">
        <v>0</v>
      </c>
      <c r="BG32" s="88">
        <v>0</v>
      </c>
      <c r="BH32" s="88">
        <v>0</v>
      </c>
      <c r="BI32" s="88">
        <v>0</v>
      </c>
      <c r="BJ32" s="88">
        <v>0</v>
      </c>
      <c r="BK32" s="88">
        <v>0</v>
      </c>
    </row>
    <row r="33" spans="1:63">
      <c r="A33" s="8" t="s">
        <v>75</v>
      </c>
      <c r="B33" s="80">
        <v>18.584</v>
      </c>
      <c r="C33" s="23"/>
      <c r="D33" s="23"/>
      <c r="E33" s="23"/>
      <c r="F33" s="23"/>
      <c r="G33" s="23"/>
      <c r="H33" s="23"/>
      <c r="I33" s="23"/>
      <c r="J33" s="23">
        <v>6.1267902481104981</v>
      </c>
      <c r="K33" s="25">
        <f t="shared" si="4"/>
        <v>6.1267902481104981</v>
      </c>
      <c r="L33" s="24">
        <f t="shared" si="5"/>
        <v>2.9000140507723025</v>
      </c>
      <c r="M33" s="81">
        <f t="shared" si="6"/>
        <v>9.0268042988828014</v>
      </c>
      <c r="O33" s="78">
        <f t="shared" si="7"/>
        <v>-6.1267902481104981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6.1267902481104981</v>
      </c>
      <c r="T33">
        <v>32</v>
      </c>
      <c r="U33" s="87">
        <f>IFERROR(-HLOOKUP($U$1,IEX!$W$2:$BH$98,T33,FALSE),0)</f>
        <v>0</v>
      </c>
      <c r="V33" s="88">
        <f t="shared" si="8"/>
        <v>2.9000140507723025</v>
      </c>
      <c r="W33" s="94"/>
      <c r="X33" s="88">
        <v>0</v>
      </c>
      <c r="Y33" s="88">
        <v>0.25528292700460409</v>
      </c>
      <c r="Z33" s="88">
        <v>0</v>
      </c>
      <c r="AA33" s="88">
        <v>0.30633951240552487</v>
      </c>
      <c r="AB33" s="88">
        <v>0</v>
      </c>
      <c r="AC33" s="88">
        <v>0.45950926860828734</v>
      </c>
      <c r="AD33" s="88">
        <v>0</v>
      </c>
      <c r="AE33" s="88">
        <v>1.0211317080184164</v>
      </c>
      <c r="AF33" s="88">
        <v>0</v>
      </c>
      <c r="AG33" s="88">
        <v>0.43908663444791901</v>
      </c>
      <c r="AH33" s="88">
        <v>0</v>
      </c>
      <c r="AI33" s="88">
        <v>0.41866400028755069</v>
      </c>
      <c r="AJ33" s="88">
        <v>0</v>
      </c>
      <c r="AK33" s="88">
        <v>0</v>
      </c>
      <c r="AL33" s="88">
        <v>0</v>
      </c>
      <c r="AM33" s="88">
        <v>0</v>
      </c>
      <c r="AN33" s="88">
        <v>0</v>
      </c>
      <c r="AO33" s="88">
        <v>0</v>
      </c>
      <c r="AP33" s="88">
        <v>0</v>
      </c>
      <c r="AQ33" s="88">
        <v>0</v>
      </c>
      <c r="AR33" s="88">
        <v>0</v>
      </c>
      <c r="AS33" s="88">
        <v>0</v>
      </c>
      <c r="AT33" s="88">
        <v>0</v>
      </c>
      <c r="AU33" s="88">
        <v>0</v>
      </c>
      <c r="AV33" s="88">
        <v>0</v>
      </c>
      <c r="AW33" s="88">
        <v>0</v>
      </c>
      <c r="AX33" s="88">
        <v>0</v>
      </c>
      <c r="AY33" s="88">
        <v>0</v>
      </c>
      <c r="AZ33" s="88">
        <v>0</v>
      </c>
      <c r="BA33" s="88">
        <v>0</v>
      </c>
      <c r="BB33" s="88">
        <v>0</v>
      </c>
      <c r="BC33" s="88">
        <v>0</v>
      </c>
      <c r="BD33" s="88">
        <v>0</v>
      </c>
      <c r="BE33" s="88">
        <v>0</v>
      </c>
      <c r="BF33" s="88">
        <v>0</v>
      </c>
      <c r="BG33" s="88">
        <v>0</v>
      </c>
      <c r="BH33" s="88">
        <v>0</v>
      </c>
      <c r="BI33" s="88">
        <v>0</v>
      </c>
      <c r="BJ33" s="88">
        <v>0</v>
      </c>
      <c r="BK33" s="88">
        <v>0</v>
      </c>
    </row>
    <row r="34" spans="1:63">
      <c r="A34" s="8" t="s">
        <v>76</v>
      </c>
      <c r="B34" s="80">
        <v>19.047999999999998</v>
      </c>
      <c r="C34" s="23"/>
      <c r="D34" s="23"/>
      <c r="E34" s="23"/>
      <c r="F34" s="23"/>
      <c r="G34" s="23"/>
      <c r="H34" s="23"/>
      <c r="I34" s="23"/>
      <c r="J34" s="23">
        <v>6.1267902481104981</v>
      </c>
      <c r="K34" s="25">
        <f t="shared" si="4"/>
        <v>6.1267902481104981</v>
      </c>
      <c r="L34" s="24">
        <f t="shared" si="5"/>
        <v>2.9000140507723025</v>
      </c>
      <c r="M34" s="81">
        <f t="shared" si="6"/>
        <v>9.0268042988828014</v>
      </c>
      <c r="O34" s="78">
        <f t="shared" si="7"/>
        <v>-6.1267902481104981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6.1267902481104981</v>
      </c>
      <c r="T34">
        <v>33</v>
      </c>
      <c r="U34" s="87">
        <f>IFERROR(-HLOOKUP($U$1,IEX!$W$2:$BH$98,T34,FALSE),0)</f>
        <v>0</v>
      </c>
      <c r="V34" s="88">
        <f t="shared" si="8"/>
        <v>2.9000140507723025</v>
      </c>
      <c r="W34" s="94"/>
      <c r="X34" s="88">
        <v>0</v>
      </c>
      <c r="Y34" s="88">
        <v>0.25528292700460409</v>
      </c>
      <c r="Z34" s="88">
        <v>0</v>
      </c>
      <c r="AA34" s="88">
        <v>0.30633951240552487</v>
      </c>
      <c r="AB34" s="88">
        <v>0</v>
      </c>
      <c r="AC34" s="88">
        <v>0.45950926860828734</v>
      </c>
      <c r="AD34" s="88">
        <v>0</v>
      </c>
      <c r="AE34" s="88">
        <v>1.0211317080184164</v>
      </c>
      <c r="AF34" s="88">
        <v>0</v>
      </c>
      <c r="AG34" s="88">
        <v>0.43908663444791901</v>
      </c>
      <c r="AH34" s="88">
        <v>0</v>
      </c>
      <c r="AI34" s="88">
        <v>0.41866400028755069</v>
      </c>
      <c r="AJ34" s="88">
        <v>0</v>
      </c>
      <c r="AK34" s="88">
        <v>0</v>
      </c>
      <c r="AL34" s="88">
        <v>0</v>
      </c>
      <c r="AM34" s="88">
        <v>0</v>
      </c>
      <c r="AN34" s="88">
        <v>0</v>
      </c>
      <c r="AO34" s="88">
        <v>0</v>
      </c>
      <c r="AP34" s="88">
        <v>0</v>
      </c>
      <c r="AQ34" s="88">
        <v>0</v>
      </c>
      <c r="AR34" s="88">
        <v>0</v>
      </c>
      <c r="AS34" s="88">
        <v>0</v>
      </c>
      <c r="AT34" s="88">
        <v>0</v>
      </c>
      <c r="AU34" s="88">
        <v>0</v>
      </c>
      <c r="AV34" s="88">
        <v>0</v>
      </c>
      <c r="AW34" s="88">
        <v>0</v>
      </c>
      <c r="AX34" s="88">
        <v>0</v>
      </c>
      <c r="AY34" s="88">
        <v>0</v>
      </c>
      <c r="AZ34" s="88">
        <v>0</v>
      </c>
      <c r="BA34" s="88">
        <v>0</v>
      </c>
      <c r="BB34" s="88">
        <v>0</v>
      </c>
      <c r="BC34" s="88">
        <v>0</v>
      </c>
      <c r="BD34" s="88">
        <v>0</v>
      </c>
      <c r="BE34" s="88">
        <v>0</v>
      </c>
      <c r="BF34" s="88">
        <v>0</v>
      </c>
      <c r="BG34" s="88">
        <v>0</v>
      </c>
      <c r="BH34" s="88">
        <v>0</v>
      </c>
      <c r="BI34" s="88">
        <v>0</v>
      </c>
      <c r="BJ34" s="88">
        <v>0</v>
      </c>
      <c r="BK34" s="88">
        <v>0</v>
      </c>
    </row>
    <row r="35" spans="1:63">
      <c r="A35" s="8" t="s">
        <v>77</v>
      </c>
      <c r="B35" s="80">
        <v>19.064</v>
      </c>
      <c r="C35" s="23"/>
      <c r="D35" s="23"/>
      <c r="E35" s="23"/>
      <c r="F35" s="23"/>
      <c r="G35" s="23"/>
      <c r="H35" s="23"/>
      <c r="I35" s="23"/>
      <c r="J35" s="23">
        <v>6.1267902481104981</v>
      </c>
      <c r="K35" s="25">
        <f t="shared" si="4"/>
        <v>6.1267902481104981</v>
      </c>
      <c r="L35" s="24">
        <f t="shared" si="5"/>
        <v>2.9000140507723025</v>
      </c>
      <c r="M35" s="81">
        <f t="shared" si="6"/>
        <v>9.0268042988828014</v>
      </c>
      <c r="O35" s="78">
        <f t="shared" si="7"/>
        <v>-6.1267902481104981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6.1267902481104981</v>
      </c>
      <c r="T35">
        <v>34</v>
      </c>
      <c r="U35" s="87">
        <f>IFERROR(-HLOOKUP($U$1,IEX!$W$2:$BH$98,T35,FALSE),0)</f>
        <v>0</v>
      </c>
      <c r="V35" s="88">
        <f t="shared" si="8"/>
        <v>2.9000140507723025</v>
      </c>
      <c r="W35" s="94"/>
      <c r="X35" s="88">
        <v>0</v>
      </c>
      <c r="Y35" s="88">
        <v>0.25528292700460409</v>
      </c>
      <c r="Z35" s="88">
        <v>0</v>
      </c>
      <c r="AA35" s="88">
        <v>0.30633951240552487</v>
      </c>
      <c r="AB35" s="88">
        <v>0</v>
      </c>
      <c r="AC35" s="88">
        <v>0.45950926860828734</v>
      </c>
      <c r="AD35" s="88">
        <v>0</v>
      </c>
      <c r="AE35" s="88">
        <v>1.0211317080184164</v>
      </c>
      <c r="AF35" s="88">
        <v>0</v>
      </c>
      <c r="AG35" s="88">
        <v>0.43908663444791901</v>
      </c>
      <c r="AH35" s="88">
        <v>0</v>
      </c>
      <c r="AI35" s="88">
        <v>0.41866400028755069</v>
      </c>
      <c r="AJ35" s="88">
        <v>0</v>
      </c>
      <c r="AK35" s="88">
        <v>0</v>
      </c>
      <c r="AL35" s="88">
        <v>0</v>
      </c>
      <c r="AM35" s="88">
        <v>0</v>
      </c>
      <c r="AN35" s="88">
        <v>0</v>
      </c>
      <c r="AO35" s="88">
        <v>0</v>
      </c>
      <c r="AP35" s="88">
        <v>0</v>
      </c>
      <c r="AQ35" s="88">
        <v>0</v>
      </c>
      <c r="AR35" s="88">
        <v>0</v>
      </c>
      <c r="AS35" s="88">
        <v>0</v>
      </c>
      <c r="AT35" s="88">
        <v>0</v>
      </c>
      <c r="AU35" s="88">
        <v>0</v>
      </c>
      <c r="AV35" s="88">
        <v>0</v>
      </c>
      <c r="AW35" s="88">
        <v>0</v>
      </c>
      <c r="AX35" s="88">
        <v>0</v>
      </c>
      <c r="AY35" s="88">
        <v>0</v>
      </c>
      <c r="AZ35" s="88">
        <v>0</v>
      </c>
      <c r="BA35" s="88">
        <v>0</v>
      </c>
      <c r="BB35" s="88">
        <v>0</v>
      </c>
      <c r="BC35" s="88">
        <v>0</v>
      </c>
      <c r="BD35" s="88">
        <v>0</v>
      </c>
      <c r="BE35" s="88">
        <v>0</v>
      </c>
      <c r="BF35" s="88">
        <v>0</v>
      </c>
      <c r="BG35" s="88">
        <v>0</v>
      </c>
      <c r="BH35" s="88">
        <v>0</v>
      </c>
      <c r="BI35" s="88">
        <v>0</v>
      </c>
      <c r="BJ35" s="88">
        <v>0</v>
      </c>
      <c r="BK35" s="88">
        <v>0</v>
      </c>
    </row>
    <row r="36" spans="1:63">
      <c r="A36" s="8" t="s">
        <v>78</v>
      </c>
      <c r="B36" s="80">
        <v>18.931999999999999</v>
      </c>
      <c r="C36" s="23"/>
      <c r="D36" s="23"/>
      <c r="E36" s="23"/>
      <c r="F36" s="23"/>
      <c r="G36" s="23"/>
      <c r="H36" s="23"/>
      <c r="I36" s="23"/>
      <c r="J36" s="23">
        <v>6.1267902481104981</v>
      </c>
      <c r="K36" s="25">
        <f t="shared" si="4"/>
        <v>6.1267902481104981</v>
      </c>
      <c r="L36" s="24">
        <f t="shared" si="5"/>
        <v>2.9000140507723025</v>
      </c>
      <c r="M36" s="81">
        <f t="shared" si="6"/>
        <v>9.0268042988828014</v>
      </c>
      <c r="O36" s="78">
        <f t="shared" si="7"/>
        <v>-6.1267902481104981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6.1267902481104981</v>
      </c>
      <c r="T36">
        <v>35</v>
      </c>
      <c r="U36" s="87">
        <f>IFERROR(-HLOOKUP($U$1,IEX!$W$2:$BH$98,T36,FALSE),0)</f>
        <v>0</v>
      </c>
      <c r="V36" s="88">
        <f t="shared" si="8"/>
        <v>2.9000140507723025</v>
      </c>
      <c r="W36" s="94"/>
      <c r="X36" s="88">
        <v>0</v>
      </c>
      <c r="Y36" s="88">
        <v>0.25528292700460409</v>
      </c>
      <c r="Z36" s="88">
        <v>0</v>
      </c>
      <c r="AA36" s="88">
        <v>0.30633951240552487</v>
      </c>
      <c r="AB36" s="88">
        <v>0</v>
      </c>
      <c r="AC36" s="88">
        <v>0.45950926860828734</v>
      </c>
      <c r="AD36" s="88">
        <v>0</v>
      </c>
      <c r="AE36" s="88">
        <v>1.0211317080184164</v>
      </c>
      <c r="AF36" s="88">
        <v>0</v>
      </c>
      <c r="AG36" s="88">
        <v>0.43908663444791901</v>
      </c>
      <c r="AH36" s="88">
        <v>0</v>
      </c>
      <c r="AI36" s="88">
        <v>0.41866400028755069</v>
      </c>
      <c r="AJ36" s="88">
        <v>0</v>
      </c>
      <c r="AK36" s="88">
        <v>0</v>
      </c>
      <c r="AL36" s="88">
        <v>0</v>
      </c>
      <c r="AM36" s="88">
        <v>0</v>
      </c>
      <c r="AN36" s="88">
        <v>0</v>
      </c>
      <c r="AO36" s="88">
        <v>0</v>
      </c>
      <c r="AP36" s="88">
        <v>0</v>
      </c>
      <c r="AQ36" s="88">
        <v>0</v>
      </c>
      <c r="AR36" s="88">
        <v>0</v>
      </c>
      <c r="AS36" s="88">
        <v>0</v>
      </c>
      <c r="AT36" s="88">
        <v>0</v>
      </c>
      <c r="AU36" s="88">
        <v>0</v>
      </c>
      <c r="AV36" s="88">
        <v>0</v>
      </c>
      <c r="AW36" s="88">
        <v>0</v>
      </c>
      <c r="AX36" s="88">
        <v>0</v>
      </c>
      <c r="AY36" s="88">
        <v>0</v>
      </c>
      <c r="AZ36" s="88">
        <v>0</v>
      </c>
      <c r="BA36" s="88">
        <v>0</v>
      </c>
      <c r="BB36" s="88">
        <v>0</v>
      </c>
      <c r="BC36" s="88">
        <v>0</v>
      </c>
      <c r="BD36" s="88">
        <v>0</v>
      </c>
      <c r="BE36" s="88">
        <v>0</v>
      </c>
      <c r="BF36" s="88">
        <v>0</v>
      </c>
      <c r="BG36" s="88">
        <v>0</v>
      </c>
      <c r="BH36" s="88">
        <v>0</v>
      </c>
      <c r="BI36" s="88">
        <v>0</v>
      </c>
      <c r="BJ36" s="88">
        <v>0</v>
      </c>
      <c r="BK36" s="88">
        <v>0</v>
      </c>
    </row>
    <row r="37" spans="1:63">
      <c r="A37" s="8" t="s">
        <v>79</v>
      </c>
      <c r="B37" s="80">
        <v>17.047999999999998</v>
      </c>
      <c r="C37" s="23"/>
      <c r="D37" s="23"/>
      <c r="E37" s="23"/>
      <c r="F37" s="23"/>
      <c r="G37" s="23"/>
      <c r="H37" s="23"/>
      <c r="I37" s="23"/>
      <c r="J37" s="23">
        <v>5.7855203619909492</v>
      </c>
      <c r="K37" s="25">
        <f t="shared" si="4"/>
        <v>5.7855203619909492</v>
      </c>
      <c r="L37" s="24">
        <f t="shared" si="5"/>
        <v>2.738479638009049</v>
      </c>
      <c r="M37" s="81">
        <f t="shared" si="6"/>
        <v>8.5239999999999974</v>
      </c>
      <c r="O37" s="78">
        <f t="shared" si="7"/>
        <v>-5.7855203619909492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5.7855203619909492</v>
      </c>
      <c r="T37">
        <v>36</v>
      </c>
      <c r="U37" s="87">
        <f>IFERROR(-HLOOKUP($U$1,IEX!$W$2:$BH$98,T37,FALSE),0)</f>
        <v>0</v>
      </c>
      <c r="V37" s="88">
        <f t="shared" si="8"/>
        <v>2.738479638009049</v>
      </c>
      <c r="W37" s="94"/>
      <c r="X37" s="88">
        <v>0</v>
      </c>
      <c r="Y37" s="88">
        <v>0.24106334841628951</v>
      </c>
      <c r="Z37" s="88">
        <v>0</v>
      </c>
      <c r="AA37" s="88">
        <v>0.28927601809954739</v>
      </c>
      <c r="AB37" s="88">
        <v>0</v>
      </c>
      <c r="AC37" s="88">
        <v>0.43391402714932115</v>
      </c>
      <c r="AD37" s="88">
        <v>0</v>
      </c>
      <c r="AE37" s="88">
        <v>0.96425339366515805</v>
      </c>
      <c r="AF37" s="88">
        <v>0</v>
      </c>
      <c r="AG37" s="88">
        <v>0.41462895927601801</v>
      </c>
      <c r="AH37" s="88">
        <v>0</v>
      </c>
      <c r="AI37" s="88">
        <v>0.39534389140271481</v>
      </c>
      <c r="AJ37" s="88">
        <v>0</v>
      </c>
      <c r="AK37" s="88">
        <v>0</v>
      </c>
      <c r="AL37" s="88">
        <v>0</v>
      </c>
      <c r="AM37" s="88">
        <v>0</v>
      </c>
      <c r="AN37" s="88">
        <v>0</v>
      </c>
      <c r="AO37" s="88">
        <v>0</v>
      </c>
      <c r="AP37" s="88">
        <v>0</v>
      </c>
      <c r="AQ37" s="88">
        <v>0</v>
      </c>
      <c r="AR37" s="88">
        <v>0</v>
      </c>
      <c r="AS37" s="88">
        <v>0</v>
      </c>
      <c r="AT37" s="88">
        <v>0</v>
      </c>
      <c r="AU37" s="88">
        <v>0</v>
      </c>
      <c r="AV37" s="88">
        <v>0</v>
      </c>
      <c r="AW37" s="88">
        <v>0</v>
      </c>
      <c r="AX37" s="88">
        <v>0</v>
      </c>
      <c r="AY37" s="88">
        <v>0</v>
      </c>
      <c r="AZ37" s="88">
        <v>0</v>
      </c>
      <c r="BA37" s="88">
        <v>0</v>
      </c>
      <c r="BB37" s="88">
        <v>0</v>
      </c>
      <c r="BC37" s="88">
        <v>0</v>
      </c>
      <c r="BD37" s="88">
        <v>0</v>
      </c>
      <c r="BE37" s="88">
        <v>0</v>
      </c>
      <c r="BF37" s="88">
        <v>0</v>
      </c>
      <c r="BG37" s="88">
        <v>0</v>
      </c>
      <c r="BH37" s="88">
        <v>0</v>
      </c>
      <c r="BI37" s="88">
        <v>0</v>
      </c>
      <c r="BJ37" s="88">
        <v>0</v>
      </c>
      <c r="BK37" s="88">
        <v>0</v>
      </c>
    </row>
    <row r="38" spans="1:63">
      <c r="A38" s="8" t="s">
        <v>80</v>
      </c>
      <c r="B38" s="80">
        <v>18.664000000000001</v>
      </c>
      <c r="C38" s="23"/>
      <c r="D38" s="23"/>
      <c r="E38" s="23"/>
      <c r="F38" s="23"/>
      <c r="G38" s="23"/>
      <c r="H38" s="23"/>
      <c r="I38" s="23"/>
      <c r="J38" s="23">
        <v>6.1267902481104981</v>
      </c>
      <c r="K38" s="25">
        <f t="shared" si="4"/>
        <v>6.1267902481104981</v>
      </c>
      <c r="L38" s="24">
        <f t="shared" si="5"/>
        <v>2.9000140507723025</v>
      </c>
      <c r="M38" s="81">
        <f t="shared" si="6"/>
        <v>9.0268042988828014</v>
      </c>
      <c r="O38" s="78">
        <f t="shared" si="7"/>
        <v>-6.1267902481104981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6.1267902481104981</v>
      </c>
      <c r="T38">
        <v>37</v>
      </c>
      <c r="U38" s="87">
        <f>IFERROR(-HLOOKUP($U$1,IEX!$W$2:$BH$98,T38,FALSE),0)</f>
        <v>0</v>
      </c>
      <c r="V38" s="88">
        <f t="shared" si="8"/>
        <v>2.9000140507723025</v>
      </c>
      <c r="W38" s="94"/>
      <c r="X38" s="88">
        <v>0</v>
      </c>
      <c r="Y38" s="88">
        <v>0.25528292700460409</v>
      </c>
      <c r="Z38" s="88">
        <v>0</v>
      </c>
      <c r="AA38" s="88">
        <v>0.30633951240552487</v>
      </c>
      <c r="AB38" s="88">
        <v>0</v>
      </c>
      <c r="AC38" s="88">
        <v>0.45950926860828734</v>
      </c>
      <c r="AD38" s="88">
        <v>0</v>
      </c>
      <c r="AE38" s="88">
        <v>1.0211317080184164</v>
      </c>
      <c r="AF38" s="88">
        <v>0</v>
      </c>
      <c r="AG38" s="88">
        <v>0.43908663444791901</v>
      </c>
      <c r="AH38" s="88">
        <v>0</v>
      </c>
      <c r="AI38" s="88">
        <v>0.41866400028755069</v>
      </c>
      <c r="AJ38" s="88">
        <v>0</v>
      </c>
      <c r="AK38" s="88">
        <v>0</v>
      </c>
      <c r="AL38" s="88">
        <v>0</v>
      </c>
      <c r="AM38" s="88">
        <v>0</v>
      </c>
      <c r="AN38" s="88">
        <v>0</v>
      </c>
      <c r="AO38" s="88">
        <v>0</v>
      </c>
      <c r="AP38" s="88">
        <v>0</v>
      </c>
      <c r="AQ38" s="88">
        <v>0</v>
      </c>
      <c r="AR38" s="88">
        <v>0</v>
      </c>
      <c r="AS38" s="88">
        <v>0</v>
      </c>
      <c r="AT38" s="88">
        <v>0</v>
      </c>
      <c r="AU38" s="88">
        <v>0</v>
      </c>
      <c r="AV38" s="88">
        <v>0</v>
      </c>
      <c r="AW38" s="88">
        <v>0</v>
      </c>
      <c r="AX38" s="88">
        <v>0</v>
      </c>
      <c r="AY38" s="88">
        <v>0</v>
      </c>
      <c r="AZ38" s="88">
        <v>0</v>
      </c>
      <c r="BA38" s="88">
        <v>0</v>
      </c>
      <c r="BB38" s="88">
        <v>0</v>
      </c>
      <c r="BC38" s="88">
        <v>0</v>
      </c>
      <c r="BD38" s="88">
        <v>0</v>
      </c>
      <c r="BE38" s="88">
        <v>0</v>
      </c>
      <c r="BF38" s="88">
        <v>0</v>
      </c>
      <c r="BG38" s="88">
        <v>0</v>
      </c>
      <c r="BH38" s="88">
        <v>0</v>
      </c>
      <c r="BI38" s="88">
        <v>0</v>
      </c>
      <c r="BJ38" s="88">
        <v>0</v>
      </c>
      <c r="BK38" s="88">
        <v>0</v>
      </c>
    </row>
    <row r="39" spans="1:63">
      <c r="A39" s="8" t="s">
        <v>81</v>
      </c>
      <c r="B39" s="80">
        <v>18.815999999999999</v>
      </c>
      <c r="C39" s="23"/>
      <c r="D39" s="23"/>
      <c r="E39" s="23"/>
      <c r="F39" s="23"/>
      <c r="G39" s="23"/>
      <c r="H39" s="23"/>
      <c r="I39" s="23"/>
      <c r="J39" s="23">
        <v>6.1267902481104981</v>
      </c>
      <c r="K39" s="25">
        <f t="shared" si="4"/>
        <v>6.1267902481104981</v>
      </c>
      <c r="L39" s="24">
        <f t="shared" si="5"/>
        <v>2.9000140507723025</v>
      </c>
      <c r="M39" s="81">
        <f t="shared" si="6"/>
        <v>9.0268042988828014</v>
      </c>
      <c r="O39" s="78">
        <f t="shared" si="7"/>
        <v>-6.1267902481104981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6.1267902481104981</v>
      </c>
      <c r="T39">
        <v>38</v>
      </c>
      <c r="U39" s="87">
        <f>IFERROR(-HLOOKUP($U$1,IEX!$W$2:$BH$98,T39,FALSE),0)</f>
        <v>0</v>
      </c>
      <c r="V39" s="88">
        <f t="shared" si="8"/>
        <v>2.9000140507723025</v>
      </c>
      <c r="W39" s="94"/>
      <c r="X39" s="88">
        <v>0</v>
      </c>
      <c r="Y39" s="88">
        <v>0.25528292700460409</v>
      </c>
      <c r="Z39" s="88">
        <v>0</v>
      </c>
      <c r="AA39" s="88">
        <v>0.30633951240552487</v>
      </c>
      <c r="AB39" s="88">
        <v>0</v>
      </c>
      <c r="AC39" s="88">
        <v>0.45950926860828734</v>
      </c>
      <c r="AD39" s="88">
        <v>0</v>
      </c>
      <c r="AE39" s="88">
        <v>1.0211317080184164</v>
      </c>
      <c r="AF39" s="88">
        <v>0</v>
      </c>
      <c r="AG39" s="88">
        <v>0.43908663444791901</v>
      </c>
      <c r="AH39" s="88">
        <v>0</v>
      </c>
      <c r="AI39" s="88">
        <v>0.41866400028755069</v>
      </c>
      <c r="AJ39" s="88">
        <v>0</v>
      </c>
      <c r="AK39" s="88">
        <v>0</v>
      </c>
      <c r="AL39" s="88">
        <v>0</v>
      </c>
      <c r="AM39" s="88">
        <v>0</v>
      </c>
      <c r="AN39" s="88">
        <v>0</v>
      </c>
      <c r="AO39" s="88">
        <v>0</v>
      </c>
      <c r="AP39" s="88">
        <v>0</v>
      </c>
      <c r="AQ39" s="88">
        <v>0</v>
      </c>
      <c r="AR39" s="88">
        <v>0</v>
      </c>
      <c r="AS39" s="88">
        <v>0</v>
      </c>
      <c r="AT39" s="88">
        <v>0</v>
      </c>
      <c r="AU39" s="88">
        <v>0</v>
      </c>
      <c r="AV39" s="88">
        <v>0</v>
      </c>
      <c r="AW39" s="88">
        <v>0</v>
      </c>
      <c r="AX39" s="88">
        <v>0</v>
      </c>
      <c r="AY39" s="88">
        <v>0</v>
      </c>
      <c r="AZ39" s="88">
        <v>0</v>
      </c>
      <c r="BA39" s="88">
        <v>0</v>
      </c>
      <c r="BB39" s="88">
        <v>0</v>
      </c>
      <c r="BC39" s="88">
        <v>0</v>
      </c>
      <c r="BD39" s="88">
        <v>0</v>
      </c>
      <c r="BE39" s="88">
        <v>0</v>
      </c>
      <c r="BF39" s="88">
        <v>0</v>
      </c>
      <c r="BG39" s="88">
        <v>0</v>
      </c>
      <c r="BH39" s="88">
        <v>0</v>
      </c>
      <c r="BI39" s="88">
        <v>0</v>
      </c>
      <c r="BJ39" s="88">
        <v>0</v>
      </c>
      <c r="BK39" s="88">
        <v>0</v>
      </c>
    </row>
    <row r="40" spans="1:63">
      <c r="A40" s="8" t="s">
        <v>82</v>
      </c>
      <c r="B40" s="80">
        <v>18.72</v>
      </c>
      <c r="C40" s="23"/>
      <c r="D40" s="23"/>
      <c r="E40" s="23"/>
      <c r="F40" s="23"/>
      <c r="G40" s="23"/>
      <c r="H40" s="23"/>
      <c r="I40" s="23"/>
      <c r="J40" s="23">
        <v>6.1267902481104981</v>
      </c>
      <c r="K40" s="25">
        <f t="shared" si="4"/>
        <v>6.1267902481104981</v>
      </c>
      <c r="L40" s="24">
        <f t="shared" si="5"/>
        <v>2.9000140507723025</v>
      </c>
      <c r="M40" s="81">
        <f t="shared" si="6"/>
        <v>9.0268042988828014</v>
      </c>
      <c r="O40" s="78">
        <f t="shared" si="7"/>
        <v>-6.1267902481104981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6.1267902481104981</v>
      </c>
      <c r="T40">
        <v>39</v>
      </c>
      <c r="U40" s="87">
        <f>IFERROR(-HLOOKUP($U$1,IEX!$W$2:$BH$98,T40,FALSE),0)</f>
        <v>0</v>
      </c>
      <c r="V40" s="88">
        <f t="shared" si="8"/>
        <v>2.9000140507723025</v>
      </c>
      <c r="W40" s="94"/>
      <c r="X40" s="88">
        <v>0</v>
      </c>
      <c r="Y40" s="88">
        <v>0.25528292700460409</v>
      </c>
      <c r="Z40" s="88">
        <v>0</v>
      </c>
      <c r="AA40" s="88">
        <v>0.30633951240552487</v>
      </c>
      <c r="AB40" s="88">
        <v>0</v>
      </c>
      <c r="AC40" s="88">
        <v>0.45950926860828734</v>
      </c>
      <c r="AD40" s="88">
        <v>0</v>
      </c>
      <c r="AE40" s="88">
        <v>1.0211317080184164</v>
      </c>
      <c r="AF40" s="88">
        <v>0</v>
      </c>
      <c r="AG40" s="88">
        <v>0.43908663444791901</v>
      </c>
      <c r="AH40" s="88">
        <v>0</v>
      </c>
      <c r="AI40" s="88">
        <v>0.41866400028755069</v>
      </c>
      <c r="AJ40" s="88">
        <v>0</v>
      </c>
      <c r="AK40" s="88">
        <v>0</v>
      </c>
      <c r="AL40" s="88">
        <v>0</v>
      </c>
      <c r="AM40" s="88">
        <v>0</v>
      </c>
      <c r="AN40" s="88">
        <v>0</v>
      </c>
      <c r="AO40" s="88">
        <v>0</v>
      </c>
      <c r="AP40" s="88">
        <v>0</v>
      </c>
      <c r="AQ40" s="88">
        <v>0</v>
      </c>
      <c r="AR40" s="88">
        <v>0</v>
      </c>
      <c r="AS40" s="88">
        <v>0</v>
      </c>
      <c r="AT40" s="88">
        <v>0</v>
      </c>
      <c r="AU40" s="88">
        <v>0</v>
      </c>
      <c r="AV40" s="88">
        <v>0</v>
      </c>
      <c r="AW40" s="88">
        <v>0</v>
      </c>
      <c r="AX40" s="88">
        <v>0</v>
      </c>
      <c r="AY40" s="88">
        <v>0</v>
      </c>
      <c r="AZ40" s="88">
        <v>0</v>
      </c>
      <c r="BA40" s="88">
        <v>0</v>
      </c>
      <c r="BB40" s="88">
        <v>0</v>
      </c>
      <c r="BC40" s="88">
        <v>0</v>
      </c>
      <c r="BD40" s="88">
        <v>0</v>
      </c>
      <c r="BE40" s="88">
        <v>0</v>
      </c>
      <c r="BF40" s="88">
        <v>0</v>
      </c>
      <c r="BG40" s="88">
        <v>0</v>
      </c>
      <c r="BH40" s="88">
        <v>0</v>
      </c>
      <c r="BI40" s="88">
        <v>0</v>
      </c>
      <c r="BJ40" s="88">
        <v>0</v>
      </c>
      <c r="BK40" s="88">
        <v>0</v>
      </c>
    </row>
    <row r="41" spans="1:63">
      <c r="A41" s="8" t="s">
        <v>83</v>
      </c>
      <c r="B41" s="80">
        <v>18.584</v>
      </c>
      <c r="C41" s="23"/>
      <c r="D41" s="23"/>
      <c r="E41" s="23"/>
      <c r="F41" s="23"/>
      <c r="G41" s="23"/>
      <c r="H41" s="23"/>
      <c r="I41" s="23"/>
      <c r="J41" s="23">
        <v>6.1267902481104981</v>
      </c>
      <c r="K41" s="25">
        <f t="shared" si="4"/>
        <v>6.1267902481104981</v>
      </c>
      <c r="L41" s="24">
        <f t="shared" si="5"/>
        <v>2.9000140507723025</v>
      </c>
      <c r="M41" s="81">
        <f t="shared" si="6"/>
        <v>9.0268042988828014</v>
      </c>
      <c r="O41" s="78">
        <f t="shared" si="7"/>
        <v>-6.1267902481104981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6.1267902481104981</v>
      </c>
      <c r="T41">
        <v>40</v>
      </c>
      <c r="U41" s="87">
        <f>IFERROR(-HLOOKUP($U$1,IEX!$W$2:$BH$98,T41,FALSE),0)</f>
        <v>0</v>
      </c>
      <c r="V41" s="88">
        <f t="shared" si="8"/>
        <v>2.9000140507723025</v>
      </c>
      <c r="W41" s="94"/>
      <c r="X41" s="88">
        <v>0</v>
      </c>
      <c r="Y41" s="88">
        <v>0.25528292700460409</v>
      </c>
      <c r="Z41" s="88">
        <v>0</v>
      </c>
      <c r="AA41" s="88">
        <v>0.30633951240552487</v>
      </c>
      <c r="AB41" s="88">
        <v>0</v>
      </c>
      <c r="AC41" s="88">
        <v>0.45950926860828734</v>
      </c>
      <c r="AD41" s="88">
        <v>0</v>
      </c>
      <c r="AE41" s="88">
        <v>1.0211317080184164</v>
      </c>
      <c r="AF41" s="88">
        <v>0</v>
      </c>
      <c r="AG41" s="88">
        <v>0.43908663444791901</v>
      </c>
      <c r="AH41" s="88">
        <v>0</v>
      </c>
      <c r="AI41" s="88">
        <v>0.41866400028755069</v>
      </c>
      <c r="AJ41" s="88">
        <v>0</v>
      </c>
      <c r="AK41" s="88">
        <v>0</v>
      </c>
      <c r="AL41" s="88">
        <v>0</v>
      </c>
      <c r="AM41" s="88">
        <v>0</v>
      </c>
      <c r="AN41" s="88">
        <v>0</v>
      </c>
      <c r="AO41" s="88">
        <v>0</v>
      </c>
      <c r="AP41" s="88">
        <v>0</v>
      </c>
      <c r="AQ41" s="88">
        <v>0</v>
      </c>
      <c r="AR41" s="88">
        <v>0</v>
      </c>
      <c r="AS41" s="88">
        <v>0</v>
      </c>
      <c r="AT41" s="88">
        <v>0</v>
      </c>
      <c r="AU41" s="88">
        <v>0</v>
      </c>
      <c r="AV41" s="88">
        <v>0</v>
      </c>
      <c r="AW41" s="88">
        <v>0</v>
      </c>
      <c r="AX41" s="88">
        <v>0</v>
      </c>
      <c r="AY41" s="88">
        <v>0</v>
      </c>
      <c r="AZ41" s="88">
        <v>0</v>
      </c>
      <c r="BA41" s="88">
        <v>0</v>
      </c>
      <c r="BB41" s="88">
        <v>0</v>
      </c>
      <c r="BC41" s="88">
        <v>0</v>
      </c>
      <c r="BD41" s="88">
        <v>0</v>
      </c>
      <c r="BE41" s="88">
        <v>0</v>
      </c>
      <c r="BF41" s="88">
        <v>0</v>
      </c>
      <c r="BG41" s="88">
        <v>0</v>
      </c>
      <c r="BH41" s="88">
        <v>0</v>
      </c>
      <c r="BI41" s="88">
        <v>0</v>
      </c>
      <c r="BJ41" s="88">
        <v>0</v>
      </c>
      <c r="BK41" s="88">
        <v>0</v>
      </c>
    </row>
    <row r="42" spans="1:63">
      <c r="A42" s="8" t="s">
        <v>84</v>
      </c>
      <c r="B42" s="80">
        <v>18.260000000000002</v>
      </c>
      <c r="C42" s="23"/>
      <c r="D42" s="23"/>
      <c r="E42" s="23"/>
      <c r="F42" s="23"/>
      <c r="G42" s="23"/>
      <c r="H42" s="23"/>
      <c r="I42" s="23"/>
      <c r="J42" s="23">
        <v>6.1267902481104981</v>
      </c>
      <c r="K42" s="25">
        <f t="shared" si="4"/>
        <v>6.1267902481104981</v>
      </c>
      <c r="L42" s="24">
        <f t="shared" si="5"/>
        <v>2.9000140507723025</v>
      </c>
      <c r="M42" s="81">
        <f t="shared" si="6"/>
        <v>9.0268042988828014</v>
      </c>
      <c r="O42" s="78">
        <f t="shared" si="7"/>
        <v>-6.1267902481104981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6.1267902481104981</v>
      </c>
      <c r="T42">
        <v>41</v>
      </c>
      <c r="U42" s="87">
        <f>IFERROR(-HLOOKUP($U$1,IEX!$W$2:$BH$98,T42,FALSE),0)</f>
        <v>0</v>
      </c>
      <c r="V42" s="88">
        <f t="shared" si="8"/>
        <v>2.9000140507723025</v>
      </c>
      <c r="W42" s="94"/>
      <c r="X42" s="88">
        <v>0</v>
      </c>
      <c r="Y42" s="88">
        <v>0.25528292700460409</v>
      </c>
      <c r="Z42" s="88">
        <v>0</v>
      </c>
      <c r="AA42" s="88">
        <v>0.30633951240552487</v>
      </c>
      <c r="AB42" s="88">
        <v>0</v>
      </c>
      <c r="AC42" s="88">
        <v>0.45950926860828734</v>
      </c>
      <c r="AD42" s="88">
        <v>0</v>
      </c>
      <c r="AE42" s="88">
        <v>1.0211317080184164</v>
      </c>
      <c r="AF42" s="88">
        <v>0</v>
      </c>
      <c r="AG42" s="88">
        <v>0.43908663444791901</v>
      </c>
      <c r="AH42" s="88">
        <v>0</v>
      </c>
      <c r="AI42" s="88">
        <v>0.41866400028755069</v>
      </c>
      <c r="AJ42" s="88">
        <v>0</v>
      </c>
      <c r="AK42" s="88">
        <v>0</v>
      </c>
      <c r="AL42" s="88">
        <v>0</v>
      </c>
      <c r="AM42" s="88">
        <v>0</v>
      </c>
      <c r="AN42" s="88">
        <v>0</v>
      </c>
      <c r="AO42" s="88">
        <v>0</v>
      </c>
      <c r="AP42" s="88">
        <v>0</v>
      </c>
      <c r="AQ42" s="88">
        <v>0</v>
      </c>
      <c r="AR42" s="88">
        <v>0</v>
      </c>
      <c r="AS42" s="88">
        <v>0</v>
      </c>
      <c r="AT42" s="88">
        <v>0</v>
      </c>
      <c r="AU42" s="88">
        <v>0</v>
      </c>
      <c r="AV42" s="88">
        <v>0</v>
      </c>
      <c r="AW42" s="88">
        <v>0</v>
      </c>
      <c r="AX42" s="88">
        <v>0</v>
      </c>
      <c r="AY42" s="88">
        <v>0</v>
      </c>
      <c r="AZ42" s="88">
        <v>0</v>
      </c>
      <c r="BA42" s="88">
        <v>0</v>
      </c>
      <c r="BB42" s="88">
        <v>0</v>
      </c>
      <c r="BC42" s="88">
        <v>0</v>
      </c>
      <c r="BD42" s="88">
        <v>0</v>
      </c>
      <c r="BE42" s="88">
        <v>0</v>
      </c>
      <c r="BF42" s="88">
        <v>0</v>
      </c>
      <c r="BG42" s="88">
        <v>0</v>
      </c>
      <c r="BH42" s="88">
        <v>0</v>
      </c>
      <c r="BI42" s="88">
        <v>0</v>
      </c>
      <c r="BJ42" s="88">
        <v>0</v>
      </c>
      <c r="BK42" s="88">
        <v>0</v>
      </c>
    </row>
    <row r="43" spans="1:63">
      <c r="A43" s="8" t="s">
        <v>85</v>
      </c>
      <c r="B43" s="80">
        <v>16.416</v>
      </c>
      <c r="C43" s="23"/>
      <c r="D43" s="23"/>
      <c r="E43" s="23"/>
      <c r="F43" s="23"/>
      <c r="G43" s="23"/>
      <c r="H43" s="23"/>
      <c r="I43" s="23"/>
      <c r="J43" s="23">
        <v>5.5710407239819002</v>
      </c>
      <c r="K43" s="25">
        <f t="shared" si="4"/>
        <v>5.5710407239819002</v>
      </c>
      <c r="L43" s="24">
        <f t="shared" si="5"/>
        <v>2.6369592760180991</v>
      </c>
      <c r="M43" s="81">
        <f t="shared" si="6"/>
        <v>8.2079999999999984</v>
      </c>
      <c r="O43" s="78">
        <f t="shared" si="7"/>
        <v>-5.5710407239819002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5.5710407239819002</v>
      </c>
      <c r="T43">
        <v>42</v>
      </c>
      <c r="U43" s="87">
        <f>IFERROR(-HLOOKUP($U$1,IEX!$W$2:$BH$98,T43,FALSE),0)</f>
        <v>0</v>
      </c>
      <c r="V43" s="88">
        <f t="shared" si="8"/>
        <v>2.6369592760180991</v>
      </c>
      <c r="W43" s="94"/>
      <c r="X43" s="88">
        <v>0</v>
      </c>
      <c r="Y43" s="88">
        <v>0.23212669683257914</v>
      </c>
      <c r="Z43" s="88">
        <v>0</v>
      </c>
      <c r="AA43" s="88">
        <v>0.27855203619909497</v>
      </c>
      <c r="AB43" s="88">
        <v>0</v>
      </c>
      <c r="AC43" s="88">
        <v>0.4178280542986425</v>
      </c>
      <c r="AD43" s="88">
        <v>0</v>
      </c>
      <c r="AE43" s="88">
        <v>0.92850678733031655</v>
      </c>
      <c r="AF43" s="88">
        <v>0</v>
      </c>
      <c r="AG43" s="88">
        <v>0.39925791855203618</v>
      </c>
      <c r="AH43" s="88">
        <v>0</v>
      </c>
      <c r="AI43" s="88">
        <v>0.38068778280542981</v>
      </c>
      <c r="AJ43" s="88">
        <v>0</v>
      </c>
      <c r="AK43" s="88">
        <v>0</v>
      </c>
      <c r="AL43" s="88">
        <v>0</v>
      </c>
      <c r="AM43" s="88">
        <v>0</v>
      </c>
      <c r="AN43" s="88">
        <v>0</v>
      </c>
      <c r="AO43" s="88">
        <v>0</v>
      </c>
      <c r="AP43" s="88">
        <v>0</v>
      </c>
      <c r="AQ43" s="88">
        <v>0</v>
      </c>
      <c r="AR43" s="88">
        <v>0</v>
      </c>
      <c r="AS43" s="88">
        <v>0</v>
      </c>
      <c r="AT43" s="88">
        <v>0</v>
      </c>
      <c r="AU43" s="88">
        <v>0</v>
      </c>
      <c r="AV43" s="88">
        <v>0</v>
      </c>
      <c r="AW43" s="88">
        <v>0</v>
      </c>
      <c r="AX43" s="88">
        <v>0</v>
      </c>
      <c r="AY43" s="88">
        <v>0</v>
      </c>
      <c r="AZ43" s="88">
        <v>0</v>
      </c>
      <c r="BA43" s="88">
        <v>0</v>
      </c>
      <c r="BB43" s="88">
        <v>0</v>
      </c>
      <c r="BC43" s="88">
        <v>0</v>
      </c>
      <c r="BD43" s="88">
        <v>0</v>
      </c>
      <c r="BE43" s="88">
        <v>0</v>
      </c>
      <c r="BF43" s="88">
        <v>0</v>
      </c>
      <c r="BG43" s="88">
        <v>0</v>
      </c>
      <c r="BH43" s="88">
        <v>0</v>
      </c>
      <c r="BI43" s="88">
        <v>0</v>
      </c>
      <c r="BJ43" s="88">
        <v>0</v>
      </c>
      <c r="BK43" s="88">
        <v>0</v>
      </c>
    </row>
    <row r="44" spans="1:63">
      <c r="A44" s="8" t="s">
        <v>86</v>
      </c>
      <c r="B44" s="80">
        <v>18.315999999999999</v>
      </c>
      <c r="C44" s="23"/>
      <c r="D44" s="23"/>
      <c r="E44" s="23"/>
      <c r="F44" s="23"/>
      <c r="G44" s="23"/>
      <c r="H44" s="23"/>
      <c r="I44" s="23"/>
      <c r="J44" s="23">
        <v>6.1267902481104981</v>
      </c>
      <c r="K44" s="25">
        <f t="shared" si="4"/>
        <v>6.1267902481104981</v>
      </c>
      <c r="L44" s="24">
        <f t="shared" si="5"/>
        <v>2.9000140507723025</v>
      </c>
      <c r="M44" s="81">
        <f t="shared" si="6"/>
        <v>9.0268042988828014</v>
      </c>
      <c r="O44" s="78">
        <f t="shared" si="7"/>
        <v>-6.1267902481104981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6.1267902481104981</v>
      </c>
      <c r="T44">
        <v>43</v>
      </c>
      <c r="U44" s="87">
        <f>IFERROR(-HLOOKUP($U$1,IEX!$W$2:$BH$98,T44,FALSE),0)</f>
        <v>0</v>
      </c>
      <c r="V44" s="88">
        <f t="shared" si="8"/>
        <v>2.9000140507723025</v>
      </c>
      <c r="W44" s="94"/>
      <c r="X44" s="88">
        <v>0</v>
      </c>
      <c r="Y44" s="88">
        <v>0.25528292700460409</v>
      </c>
      <c r="Z44" s="88">
        <v>0</v>
      </c>
      <c r="AA44" s="88">
        <v>0.30633951240552487</v>
      </c>
      <c r="AB44" s="88">
        <v>0</v>
      </c>
      <c r="AC44" s="88">
        <v>0.45950926860828734</v>
      </c>
      <c r="AD44" s="88">
        <v>0</v>
      </c>
      <c r="AE44" s="88">
        <v>1.0211317080184164</v>
      </c>
      <c r="AF44" s="88">
        <v>0</v>
      </c>
      <c r="AG44" s="88">
        <v>0.43908663444791901</v>
      </c>
      <c r="AH44" s="88">
        <v>0</v>
      </c>
      <c r="AI44" s="88">
        <v>0.41866400028755069</v>
      </c>
      <c r="AJ44" s="88">
        <v>0</v>
      </c>
      <c r="AK44" s="88">
        <v>0</v>
      </c>
      <c r="AL44" s="88">
        <v>0</v>
      </c>
      <c r="AM44" s="88">
        <v>0</v>
      </c>
      <c r="AN44" s="88">
        <v>0</v>
      </c>
      <c r="AO44" s="88">
        <v>0</v>
      </c>
      <c r="AP44" s="88">
        <v>0</v>
      </c>
      <c r="AQ44" s="88">
        <v>0</v>
      </c>
      <c r="AR44" s="88">
        <v>0</v>
      </c>
      <c r="AS44" s="88">
        <v>0</v>
      </c>
      <c r="AT44" s="88">
        <v>0</v>
      </c>
      <c r="AU44" s="88">
        <v>0</v>
      </c>
      <c r="AV44" s="88">
        <v>0</v>
      </c>
      <c r="AW44" s="88">
        <v>0</v>
      </c>
      <c r="AX44" s="88">
        <v>0</v>
      </c>
      <c r="AY44" s="88">
        <v>0</v>
      </c>
      <c r="AZ44" s="88">
        <v>0</v>
      </c>
      <c r="BA44" s="88">
        <v>0</v>
      </c>
      <c r="BB44" s="88">
        <v>0</v>
      </c>
      <c r="BC44" s="88">
        <v>0</v>
      </c>
      <c r="BD44" s="88">
        <v>0</v>
      </c>
      <c r="BE44" s="88">
        <v>0</v>
      </c>
      <c r="BF44" s="88">
        <v>0</v>
      </c>
      <c r="BG44" s="88">
        <v>0</v>
      </c>
      <c r="BH44" s="88">
        <v>0</v>
      </c>
      <c r="BI44" s="88">
        <v>0</v>
      </c>
      <c r="BJ44" s="88">
        <v>0</v>
      </c>
      <c r="BK44" s="88">
        <v>0</v>
      </c>
    </row>
    <row r="45" spans="1:63">
      <c r="A45" s="8" t="s">
        <v>87</v>
      </c>
      <c r="B45" s="80">
        <v>18.239999999999998</v>
      </c>
      <c r="C45" s="23"/>
      <c r="D45" s="23"/>
      <c r="E45" s="23"/>
      <c r="F45" s="23"/>
      <c r="G45" s="23"/>
      <c r="H45" s="23"/>
      <c r="I45" s="23"/>
      <c r="J45" s="23">
        <v>6.1267902481104981</v>
      </c>
      <c r="K45" s="25">
        <f t="shared" si="4"/>
        <v>6.1267902481104981</v>
      </c>
      <c r="L45" s="24">
        <f t="shared" si="5"/>
        <v>2.9000140507723025</v>
      </c>
      <c r="M45" s="81">
        <f t="shared" si="6"/>
        <v>9.0268042988828014</v>
      </c>
      <c r="O45" s="78">
        <f t="shared" si="7"/>
        <v>-6.1267902481104981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6.1267902481104981</v>
      </c>
      <c r="T45">
        <v>44</v>
      </c>
      <c r="U45" s="87">
        <f>IFERROR(-HLOOKUP($U$1,IEX!$W$2:$BH$98,T45,FALSE),0)</f>
        <v>0</v>
      </c>
      <c r="V45" s="88">
        <f t="shared" si="8"/>
        <v>2.9000140507723025</v>
      </c>
      <c r="W45" s="94"/>
      <c r="X45" s="88">
        <v>0</v>
      </c>
      <c r="Y45" s="88">
        <v>0.25528292700460409</v>
      </c>
      <c r="Z45" s="88">
        <v>0</v>
      </c>
      <c r="AA45" s="88">
        <v>0.30633951240552487</v>
      </c>
      <c r="AB45" s="88">
        <v>0</v>
      </c>
      <c r="AC45" s="88">
        <v>0.45950926860828734</v>
      </c>
      <c r="AD45" s="88">
        <v>0</v>
      </c>
      <c r="AE45" s="88">
        <v>1.0211317080184164</v>
      </c>
      <c r="AF45" s="88">
        <v>0</v>
      </c>
      <c r="AG45" s="88">
        <v>0.43908663444791901</v>
      </c>
      <c r="AH45" s="88">
        <v>0</v>
      </c>
      <c r="AI45" s="88">
        <v>0.41866400028755069</v>
      </c>
      <c r="AJ45" s="88">
        <v>0</v>
      </c>
      <c r="AK45" s="88">
        <v>0</v>
      </c>
      <c r="AL45" s="88">
        <v>0</v>
      </c>
      <c r="AM45" s="88">
        <v>0</v>
      </c>
      <c r="AN45" s="88">
        <v>0</v>
      </c>
      <c r="AO45" s="88">
        <v>0</v>
      </c>
      <c r="AP45" s="88">
        <v>0</v>
      </c>
      <c r="AQ45" s="88">
        <v>0</v>
      </c>
      <c r="AR45" s="88">
        <v>0</v>
      </c>
      <c r="AS45" s="88">
        <v>0</v>
      </c>
      <c r="AT45" s="88">
        <v>0</v>
      </c>
      <c r="AU45" s="88">
        <v>0</v>
      </c>
      <c r="AV45" s="88">
        <v>0</v>
      </c>
      <c r="AW45" s="88">
        <v>0</v>
      </c>
      <c r="AX45" s="88">
        <v>0</v>
      </c>
      <c r="AY45" s="88">
        <v>0</v>
      </c>
      <c r="AZ45" s="88">
        <v>0</v>
      </c>
      <c r="BA45" s="88">
        <v>0</v>
      </c>
      <c r="BB45" s="88">
        <v>0</v>
      </c>
      <c r="BC45" s="88">
        <v>0</v>
      </c>
      <c r="BD45" s="88">
        <v>0</v>
      </c>
      <c r="BE45" s="88">
        <v>0</v>
      </c>
      <c r="BF45" s="88">
        <v>0</v>
      </c>
      <c r="BG45" s="88">
        <v>0</v>
      </c>
      <c r="BH45" s="88">
        <v>0</v>
      </c>
      <c r="BI45" s="88">
        <v>0</v>
      </c>
      <c r="BJ45" s="88">
        <v>0</v>
      </c>
      <c r="BK45" s="88">
        <v>0</v>
      </c>
    </row>
    <row r="46" spans="1:63">
      <c r="A46" s="8" t="s">
        <v>88</v>
      </c>
      <c r="B46" s="80">
        <v>18.795999999999999</v>
      </c>
      <c r="C46" s="23"/>
      <c r="D46" s="23"/>
      <c r="E46" s="23"/>
      <c r="F46" s="23"/>
      <c r="G46" s="23"/>
      <c r="H46" s="23"/>
      <c r="I46" s="23"/>
      <c r="J46" s="23">
        <v>6.1267902481104981</v>
      </c>
      <c r="K46" s="25">
        <f t="shared" si="4"/>
        <v>6.1267902481104981</v>
      </c>
      <c r="L46" s="24">
        <f t="shared" si="5"/>
        <v>2.9000140507723025</v>
      </c>
      <c r="M46" s="81">
        <f t="shared" si="6"/>
        <v>9.0268042988828014</v>
      </c>
      <c r="O46" s="78">
        <f t="shared" si="7"/>
        <v>-6.1267902481104981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6.1267902481104981</v>
      </c>
      <c r="T46">
        <v>45</v>
      </c>
      <c r="U46" s="87">
        <f>IFERROR(-HLOOKUP($U$1,IEX!$W$2:$BH$98,T46,FALSE),0)</f>
        <v>0</v>
      </c>
      <c r="V46" s="88">
        <f t="shared" si="8"/>
        <v>2.9000140507723025</v>
      </c>
      <c r="W46" s="94"/>
      <c r="X46" s="88">
        <v>0</v>
      </c>
      <c r="Y46" s="88">
        <v>0.25528292700460409</v>
      </c>
      <c r="Z46" s="88">
        <v>0</v>
      </c>
      <c r="AA46" s="88">
        <v>0.30633951240552487</v>
      </c>
      <c r="AB46" s="88">
        <v>0</v>
      </c>
      <c r="AC46" s="88">
        <v>0.45950926860828734</v>
      </c>
      <c r="AD46" s="88">
        <v>0</v>
      </c>
      <c r="AE46" s="88">
        <v>1.0211317080184164</v>
      </c>
      <c r="AF46" s="88">
        <v>0</v>
      </c>
      <c r="AG46" s="88">
        <v>0.43908663444791901</v>
      </c>
      <c r="AH46" s="88">
        <v>0</v>
      </c>
      <c r="AI46" s="88">
        <v>0.41866400028755069</v>
      </c>
      <c r="AJ46" s="88">
        <v>0</v>
      </c>
      <c r="AK46" s="88">
        <v>0</v>
      </c>
      <c r="AL46" s="88">
        <v>0</v>
      </c>
      <c r="AM46" s="88">
        <v>0</v>
      </c>
      <c r="AN46" s="88">
        <v>0</v>
      </c>
      <c r="AO46" s="88">
        <v>0</v>
      </c>
      <c r="AP46" s="88">
        <v>0</v>
      </c>
      <c r="AQ46" s="88">
        <v>0</v>
      </c>
      <c r="AR46" s="88">
        <v>0</v>
      </c>
      <c r="AS46" s="88">
        <v>0</v>
      </c>
      <c r="AT46" s="88">
        <v>0</v>
      </c>
      <c r="AU46" s="88">
        <v>0</v>
      </c>
      <c r="AV46" s="88">
        <v>0</v>
      </c>
      <c r="AW46" s="88">
        <v>0</v>
      </c>
      <c r="AX46" s="88">
        <v>0</v>
      </c>
      <c r="AY46" s="88">
        <v>0</v>
      </c>
      <c r="AZ46" s="88">
        <v>0</v>
      </c>
      <c r="BA46" s="88">
        <v>0</v>
      </c>
      <c r="BB46" s="88">
        <v>0</v>
      </c>
      <c r="BC46" s="88">
        <v>0</v>
      </c>
      <c r="BD46" s="88">
        <v>0</v>
      </c>
      <c r="BE46" s="88">
        <v>0</v>
      </c>
      <c r="BF46" s="88">
        <v>0</v>
      </c>
      <c r="BG46" s="88">
        <v>0</v>
      </c>
      <c r="BH46" s="88">
        <v>0</v>
      </c>
      <c r="BI46" s="88">
        <v>0</v>
      </c>
      <c r="BJ46" s="88">
        <v>0</v>
      </c>
      <c r="BK46" s="88">
        <v>0</v>
      </c>
    </row>
    <row r="47" spans="1:63">
      <c r="A47" s="8" t="s">
        <v>89</v>
      </c>
      <c r="B47" s="80">
        <v>18.776</v>
      </c>
      <c r="C47" s="23"/>
      <c r="D47" s="23"/>
      <c r="E47" s="23"/>
      <c r="F47" s="23"/>
      <c r="G47" s="23"/>
      <c r="H47" s="23"/>
      <c r="I47" s="23"/>
      <c r="J47" s="23">
        <v>6.1267902481104981</v>
      </c>
      <c r="K47" s="25">
        <f t="shared" si="4"/>
        <v>6.1267902481104981</v>
      </c>
      <c r="L47" s="24">
        <f t="shared" si="5"/>
        <v>2.9000140507723025</v>
      </c>
      <c r="M47" s="81">
        <f t="shared" si="6"/>
        <v>9.0268042988828014</v>
      </c>
      <c r="O47" s="78">
        <f t="shared" si="7"/>
        <v>-6.1267902481104981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6.1267902481104981</v>
      </c>
      <c r="T47">
        <v>46</v>
      </c>
      <c r="U47" s="87">
        <f>IFERROR(-HLOOKUP($U$1,IEX!$W$2:$BH$98,T47,FALSE),0)</f>
        <v>0</v>
      </c>
      <c r="V47" s="88">
        <f t="shared" si="8"/>
        <v>2.9000140507723025</v>
      </c>
      <c r="W47" s="94"/>
      <c r="X47" s="88">
        <v>0</v>
      </c>
      <c r="Y47" s="88">
        <v>0.25528292700460409</v>
      </c>
      <c r="Z47" s="88">
        <v>0</v>
      </c>
      <c r="AA47" s="88">
        <v>0.30633951240552487</v>
      </c>
      <c r="AB47" s="88">
        <v>0</v>
      </c>
      <c r="AC47" s="88">
        <v>0.45950926860828734</v>
      </c>
      <c r="AD47" s="88">
        <v>0</v>
      </c>
      <c r="AE47" s="88">
        <v>1.0211317080184164</v>
      </c>
      <c r="AF47" s="88">
        <v>0</v>
      </c>
      <c r="AG47" s="88">
        <v>0.43908663444791901</v>
      </c>
      <c r="AH47" s="88">
        <v>0</v>
      </c>
      <c r="AI47" s="88">
        <v>0.41866400028755069</v>
      </c>
      <c r="AJ47" s="88">
        <v>0</v>
      </c>
      <c r="AK47" s="88">
        <v>0</v>
      </c>
      <c r="AL47" s="88">
        <v>0</v>
      </c>
      <c r="AM47" s="88">
        <v>0</v>
      </c>
      <c r="AN47" s="88">
        <v>0</v>
      </c>
      <c r="AO47" s="88">
        <v>0</v>
      </c>
      <c r="AP47" s="88">
        <v>0</v>
      </c>
      <c r="AQ47" s="88">
        <v>0</v>
      </c>
      <c r="AR47" s="88">
        <v>0</v>
      </c>
      <c r="AS47" s="88">
        <v>0</v>
      </c>
      <c r="AT47" s="88">
        <v>0</v>
      </c>
      <c r="AU47" s="88">
        <v>0</v>
      </c>
      <c r="AV47" s="88">
        <v>0</v>
      </c>
      <c r="AW47" s="88">
        <v>0</v>
      </c>
      <c r="AX47" s="88">
        <v>0</v>
      </c>
      <c r="AY47" s="88">
        <v>0</v>
      </c>
      <c r="AZ47" s="88">
        <v>0</v>
      </c>
      <c r="BA47" s="88">
        <v>0</v>
      </c>
      <c r="BB47" s="88">
        <v>0</v>
      </c>
      <c r="BC47" s="88">
        <v>0</v>
      </c>
      <c r="BD47" s="88">
        <v>0</v>
      </c>
      <c r="BE47" s="88">
        <v>0</v>
      </c>
      <c r="BF47" s="88">
        <v>0</v>
      </c>
      <c r="BG47" s="88">
        <v>0</v>
      </c>
      <c r="BH47" s="88">
        <v>0</v>
      </c>
      <c r="BI47" s="88">
        <v>0</v>
      </c>
      <c r="BJ47" s="88">
        <v>0</v>
      </c>
      <c r="BK47" s="88">
        <v>0</v>
      </c>
    </row>
    <row r="48" spans="1:63">
      <c r="A48" s="8" t="s">
        <v>90</v>
      </c>
      <c r="B48" s="80">
        <v>17.664000000000001</v>
      </c>
      <c r="C48" s="23"/>
      <c r="D48" s="23"/>
      <c r="E48" s="23"/>
      <c r="F48" s="23"/>
      <c r="G48" s="23"/>
      <c r="H48" s="23"/>
      <c r="I48" s="23"/>
      <c r="J48" s="23">
        <v>5.9945701357466064</v>
      </c>
      <c r="K48" s="25">
        <f t="shared" si="4"/>
        <v>5.9945701357466064</v>
      </c>
      <c r="L48" s="24">
        <f t="shared" si="5"/>
        <v>2.8374298642533939</v>
      </c>
      <c r="M48" s="81">
        <f t="shared" si="6"/>
        <v>8.8320000000000007</v>
      </c>
      <c r="O48" s="78">
        <f t="shared" si="7"/>
        <v>-5.9945701357466064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5.9945701357466064</v>
      </c>
      <c r="T48">
        <v>47</v>
      </c>
      <c r="U48" s="87">
        <f>IFERROR(-HLOOKUP($U$1,IEX!$W$2:$BH$98,T48,FALSE),0)</f>
        <v>0</v>
      </c>
      <c r="V48" s="88">
        <f t="shared" si="8"/>
        <v>2.8374298642533939</v>
      </c>
      <c r="W48" s="94"/>
      <c r="X48" s="88">
        <v>0</v>
      </c>
      <c r="Y48" s="88">
        <v>0.2497737556561086</v>
      </c>
      <c r="Z48" s="88">
        <v>0</v>
      </c>
      <c r="AA48" s="88">
        <v>0.29972850678733026</v>
      </c>
      <c r="AB48" s="88">
        <v>0</v>
      </c>
      <c r="AC48" s="88">
        <v>0.44959276018099542</v>
      </c>
      <c r="AD48" s="88">
        <v>0</v>
      </c>
      <c r="AE48" s="88">
        <v>0.99909502262443439</v>
      </c>
      <c r="AF48" s="88">
        <v>0</v>
      </c>
      <c r="AG48" s="88">
        <v>0.42961085972850677</v>
      </c>
      <c r="AH48" s="88">
        <v>0</v>
      </c>
      <c r="AI48" s="88">
        <v>0.40962895927601811</v>
      </c>
      <c r="AJ48" s="88">
        <v>0</v>
      </c>
      <c r="AK48" s="88">
        <v>0</v>
      </c>
      <c r="AL48" s="88">
        <v>0</v>
      </c>
      <c r="AM48" s="88">
        <v>0</v>
      </c>
      <c r="AN48" s="88">
        <v>0</v>
      </c>
      <c r="AO48" s="88">
        <v>0</v>
      </c>
      <c r="AP48" s="88">
        <v>0</v>
      </c>
      <c r="AQ48" s="88">
        <v>0</v>
      </c>
      <c r="AR48" s="88">
        <v>0</v>
      </c>
      <c r="AS48" s="88">
        <v>0</v>
      </c>
      <c r="AT48" s="88">
        <v>0</v>
      </c>
      <c r="AU48" s="88">
        <v>0</v>
      </c>
      <c r="AV48" s="88">
        <v>0</v>
      </c>
      <c r="AW48" s="88">
        <v>0</v>
      </c>
      <c r="AX48" s="88">
        <v>0</v>
      </c>
      <c r="AY48" s="88">
        <v>0</v>
      </c>
      <c r="AZ48" s="88">
        <v>0</v>
      </c>
      <c r="BA48" s="88">
        <v>0</v>
      </c>
      <c r="BB48" s="88">
        <v>0</v>
      </c>
      <c r="BC48" s="88">
        <v>0</v>
      </c>
      <c r="BD48" s="88">
        <v>0</v>
      </c>
      <c r="BE48" s="88">
        <v>0</v>
      </c>
      <c r="BF48" s="88">
        <v>0</v>
      </c>
      <c r="BG48" s="88">
        <v>0</v>
      </c>
      <c r="BH48" s="88">
        <v>0</v>
      </c>
      <c r="BI48" s="88">
        <v>0</v>
      </c>
      <c r="BJ48" s="88">
        <v>0</v>
      </c>
      <c r="BK48" s="88">
        <v>0</v>
      </c>
    </row>
    <row r="49" spans="1:63">
      <c r="A49" s="8" t="s">
        <v>91</v>
      </c>
      <c r="B49" s="80">
        <v>18.047999999999998</v>
      </c>
      <c r="C49" s="23"/>
      <c r="D49" s="23"/>
      <c r="E49" s="23"/>
      <c r="F49" s="23"/>
      <c r="G49" s="23"/>
      <c r="H49" s="23"/>
      <c r="I49" s="23"/>
      <c r="J49" s="23">
        <v>6.124886877828053</v>
      </c>
      <c r="K49" s="25">
        <f t="shared" si="4"/>
        <v>6.124886877828053</v>
      </c>
      <c r="L49" s="24">
        <f t="shared" si="5"/>
        <v>2.8991131221719453</v>
      </c>
      <c r="M49" s="81">
        <f t="shared" si="6"/>
        <v>9.0239999999999974</v>
      </c>
      <c r="O49" s="78">
        <f t="shared" si="7"/>
        <v>-6.124886877828053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6.124886877828053</v>
      </c>
      <c r="T49">
        <v>48</v>
      </c>
      <c r="U49" s="87">
        <f>IFERROR(-HLOOKUP($U$1,IEX!$W$2:$BH$98,T49,FALSE),0)</f>
        <v>0</v>
      </c>
      <c r="V49" s="88">
        <f t="shared" si="8"/>
        <v>2.8991131221719453</v>
      </c>
      <c r="W49" s="94"/>
      <c r="X49" s="88">
        <v>0</v>
      </c>
      <c r="Y49" s="88">
        <v>0.25520361990950224</v>
      </c>
      <c r="Z49" s="88">
        <v>0</v>
      </c>
      <c r="AA49" s="88">
        <v>0.30624434389140265</v>
      </c>
      <c r="AB49" s="88">
        <v>0</v>
      </c>
      <c r="AC49" s="88">
        <v>0.45936651583710397</v>
      </c>
      <c r="AD49" s="88">
        <v>0</v>
      </c>
      <c r="AE49" s="88">
        <v>1.020814479638009</v>
      </c>
      <c r="AF49" s="88">
        <v>0</v>
      </c>
      <c r="AG49" s="88">
        <v>0.43895022624434377</v>
      </c>
      <c r="AH49" s="88">
        <v>0</v>
      </c>
      <c r="AI49" s="88">
        <v>0.41853393665158362</v>
      </c>
      <c r="AJ49" s="88">
        <v>0</v>
      </c>
      <c r="AK49" s="88">
        <v>0</v>
      </c>
      <c r="AL49" s="88">
        <v>0</v>
      </c>
      <c r="AM49" s="88">
        <v>0</v>
      </c>
      <c r="AN49" s="88">
        <v>0</v>
      </c>
      <c r="AO49" s="88">
        <v>0</v>
      </c>
      <c r="AP49" s="88">
        <v>0</v>
      </c>
      <c r="AQ49" s="88">
        <v>0</v>
      </c>
      <c r="AR49" s="88">
        <v>0</v>
      </c>
      <c r="AS49" s="88">
        <v>0</v>
      </c>
      <c r="AT49" s="88">
        <v>0</v>
      </c>
      <c r="AU49" s="88">
        <v>0</v>
      </c>
      <c r="AV49" s="88">
        <v>0</v>
      </c>
      <c r="AW49" s="88">
        <v>0</v>
      </c>
      <c r="AX49" s="88">
        <v>0</v>
      </c>
      <c r="AY49" s="88">
        <v>0</v>
      </c>
      <c r="AZ49" s="88">
        <v>0</v>
      </c>
      <c r="BA49" s="88">
        <v>0</v>
      </c>
      <c r="BB49" s="88">
        <v>0</v>
      </c>
      <c r="BC49" s="88">
        <v>0</v>
      </c>
      <c r="BD49" s="88">
        <v>0</v>
      </c>
      <c r="BE49" s="88">
        <v>0</v>
      </c>
      <c r="BF49" s="88">
        <v>0</v>
      </c>
      <c r="BG49" s="88">
        <v>0</v>
      </c>
      <c r="BH49" s="88">
        <v>0</v>
      </c>
      <c r="BI49" s="88">
        <v>0</v>
      </c>
      <c r="BJ49" s="88">
        <v>0</v>
      </c>
      <c r="BK49" s="88">
        <v>0</v>
      </c>
    </row>
    <row r="50" spans="1:63">
      <c r="A50" s="8" t="s">
        <v>92</v>
      </c>
      <c r="B50" s="80">
        <v>17.068000000000001</v>
      </c>
      <c r="C50" s="23"/>
      <c r="D50" s="23"/>
      <c r="E50" s="23"/>
      <c r="F50" s="23"/>
      <c r="G50" s="23"/>
      <c r="H50" s="23"/>
      <c r="I50" s="23"/>
      <c r="J50" s="23">
        <v>5.7923076923076922</v>
      </c>
      <c r="K50" s="25">
        <f t="shared" si="4"/>
        <v>5.7923076923076922</v>
      </c>
      <c r="L50" s="24">
        <f t="shared" si="5"/>
        <v>2.7416923076923077</v>
      </c>
      <c r="M50" s="81">
        <f t="shared" si="6"/>
        <v>8.5339999999999989</v>
      </c>
      <c r="O50" s="78">
        <f t="shared" si="7"/>
        <v>-5.7923076923076922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5.7923076923076922</v>
      </c>
      <c r="T50">
        <v>49</v>
      </c>
      <c r="U50" s="87">
        <f>IFERROR(-HLOOKUP($U$1,IEX!$W$2:$BH$98,T50,FALSE),0)</f>
        <v>0</v>
      </c>
      <c r="V50" s="88">
        <f t="shared" si="8"/>
        <v>2.7416923076923077</v>
      </c>
      <c r="W50" s="94"/>
      <c r="X50" s="88">
        <v>0</v>
      </c>
      <c r="Y50" s="88">
        <v>0.24134615384615382</v>
      </c>
      <c r="Z50" s="88">
        <v>0</v>
      </c>
      <c r="AA50" s="88">
        <v>0.28961538461538455</v>
      </c>
      <c r="AB50" s="88">
        <v>0</v>
      </c>
      <c r="AC50" s="88">
        <v>0.43442307692307686</v>
      </c>
      <c r="AD50" s="88">
        <v>0</v>
      </c>
      <c r="AE50" s="88">
        <v>0.96538461538461529</v>
      </c>
      <c r="AF50" s="88">
        <v>0</v>
      </c>
      <c r="AG50" s="88">
        <v>0.41511538461538455</v>
      </c>
      <c r="AH50" s="88">
        <v>0</v>
      </c>
      <c r="AI50" s="88">
        <v>0.3958076923076923</v>
      </c>
      <c r="AJ50" s="88">
        <v>0</v>
      </c>
      <c r="AK50" s="88">
        <v>0</v>
      </c>
      <c r="AL50" s="88">
        <v>0</v>
      </c>
      <c r="AM50" s="88">
        <v>0</v>
      </c>
      <c r="AN50" s="88">
        <v>0</v>
      </c>
      <c r="AO50" s="88">
        <v>0</v>
      </c>
      <c r="AP50" s="88">
        <v>0</v>
      </c>
      <c r="AQ50" s="88">
        <v>0</v>
      </c>
      <c r="AR50" s="88">
        <v>0</v>
      </c>
      <c r="AS50" s="88">
        <v>0</v>
      </c>
      <c r="AT50" s="88">
        <v>0</v>
      </c>
      <c r="AU50" s="88">
        <v>0</v>
      </c>
      <c r="AV50" s="88">
        <v>0</v>
      </c>
      <c r="AW50" s="88">
        <v>0</v>
      </c>
      <c r="AX50" s="88">
        <v>0</v>
      </c>
      <c r="AY50" s="88">
        <v>0</v>
      </c>
      <c r="AZ50" s="88">
        <v>0</v>
      </c>
      <c r="BA50" s="88">
        <v>0</v>
      </c>
      <c r="BB50" s="88">
        <v>0</v>
      </c>
      <c r="BC50" s="88">
        <v>0</v>
      </c>
      <c r="BD50" s="88">
        <v>0</v>
      </c>
      <c r="BE50" s="88">
        <v>0</v>
      </c>
      <c r="BF50" s="88">
        <v>0</v>
      </c>
      <c r="BG50" s="88">
        <v>0</v>
      </c>
      <c r="BH50" s="88">
        <v>0</v>
      </c>
      <c r="BI50" s="88">
        <v>0</v>
      </c>
      <c r="BJ50" s="88">
        <v>0</v>
      </c>
      <c r="BK50" s="88">
        <v>0</v>
      </c>
    </row>
    <row r="51" spans="1:63">
      <c r="A51" s="8" t="s">
        <v>93</v>
      </c>
      <c r="B51" s="80">
        <v>13.824</v>
      </c>
      <c r="C51" s="23"/>
      <c r="D51" s="23"/>
      <c r="E51" s="23"/>
      <c r="F51" s="23"/>
      <c r="G51" s="23"/>
      <c r="H51" s="23"/>
      <c r="I51" s="23"/>
      <c r="J51" s="23">
        <v>4.6914027149321269</v>
      </c>
      <c r="K51" s="25">
        <f t="shared" si="4"/>
        <v>4.6914027149321269</v>
      </c>
      <c r="L51" s="24">
        <f t="shared" si="5"/>
        <v>2.220597285067873</v>
      </c>
      <c r="M51" s="81">
        <f t="shared" si="6"/>
        <v>6.9119999999999999</v>
      </c>
      <c r="O51" s="78">
        <f t="shared" si="7"/>
        <v>-4.6914027149321269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4.6914027149321269</v>
      </c>
      <c r="T51">
        <v>50</v>
      </c>
      <c r="U51" s="87">
        <f>IFERROR(-HLOOKUP($U$1,IEX!$W$2:$BH$98,T51,FALSE),0)</f>
        <v>0</v>
      </c>
      <c r="V51" s="88">
        <f t="shared" si="8"/>
        <v>2.220597285067873</v>
      </c>
      <c r="W51" s="94"/>
      <c r="X51" s="88">
        <v>0</v>
      </c>
      <c r="Y51" s="88">
        <v>0.19547511312217192</v>
      </c>
      <c r="Z51" s="88">
        <v>0</v>
      </c>
      <c r="AA51" s="88">
        <v>0.23457013574660632</v>
      </c>
      <c r="AB51" s="88">
        <v>0</v>
      </c>
      <c r="AC51" s="88">
        <v>0.35185520361990946</v>
      </c>
      <c r="AD51" s="88">
        <v>0</v>
      </c>
      <c r="AE51" s="88">
        <v>0.78190045248868767</v>
      </c>
      <c r="AF51" s="88">
        <v>0</v>
      </c>
      <c r="AG51" s="88">
        <v>0.33621719457013571</v>
      </c>
      <c r="AH51" s="88">
        <v>0</v>
      </c>
      <c r="AI51" s="88">
        <v>0.32057918552036196</v>
      </c>
      <c r="AJ51" s="88">
        <v>0</v>
      </c>
      <c r="AK51" s="88">
        <v>0</v>
      </c>
      <c r="AL51" s="88">
        <v>0</v>
      </c>
      <c r="AM51" s="88">
        <v>0</v>
      </c>
      <c r="AN51" s="88">
        <v>0</v>
      </c>
      <c r="AO51" s="88">
        <v>0</v>
      </c>
      <c r="AP51" s="88">
        <v>0</v>
      </c>
      <c r="AQ51" s="88">
        <v>0</v>
      </c>
      <c r="AR51" s="88">
        <v>0</v>
      </c>
      <c r="AS51" s="88">
        <v>0</v>
      </c>
      <c r="AT51" s="88">
        <v>0</v>
      </c>
      <c r="AU51" s="88">
        <v>0</v>
      </c>
      <c r="AV51" s="88">
        <v>0</v>
      </c>
      <c r="AW51" s="88">
        <v>0</v>
      </c>
      <c r="AX51" s="88">
        <v>0</v>
      </c>
      <c r="AY51" s="88">
        <v>0</v>
      </c>
      <c r="AZ51" s="88">
        <v>0</v>
      </c>
      <c r="BA51" s="88">
        <v>0</v>
      </c>
      <c r="BB51" s="88">
        <v>0</v>
      </c>
      <c r="BC51" s="88">
        <v>0</v>
      </c>
      <c r="BD51" s="88">
        <v>0</v>
      </c>
      <c r="BE51" s="88">
        <v>0</v>
      </c>
      <c r="BF51" s="88">
        <v>0</v>
      </c>
      <c r="BG51" s="88">
        <v>0</v>
      </c>
      <c r="BH51" s="88">
        <v>0</v>
      </c>
      <c r="BI51" s="88">
        <v>0</v>
      </c>
      <c r="BJ51" s="88">
        <v>0</v>
      </c>
      <c r="BK51" s="88">
        <v>0</v>
      </c>
    </row>
    <row r="52" spans="1:63">
      <c r="A52" s="8" t="s">
        <v>94</v>
      </c>
      <c r="B52" s="80">
        <v>12.384</v>
      </c>
      <c r="C52" s="23"/>
      <c r="D52" s="23"/>
      <c r="E52" s="23"/>
      <c r="F52" s="23"/>
      <c r="G52" s="23"/>
      <c r="H52" s="23"/>
      <c r="I52" s="23"/>
      <c r="J52" s="23">
        <v>4.2027149321266961</v>
      </c>
      <c r="K52" s="25">
        <f t="shared" si="4"/>
        <v>4.2027149321266961</v>
      </c>
      <c r="L52" s="24">
        <f t="shared" si="5"/>
        <v>1.9892850678733029</v>
      </c>
      <c r="M52" s="81">
        <f t="shared" si="6"/>
        <v>6.1919999999999993</v>
      </c>
      <c r="O52" s="78">
        <f t="shared" si="7"/>
        <v>-4.2027149321266961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4.2027149321266961</v>
      </c>
      <c r="T52">
        <v>51</v>
      </c>
      <c r="U52" s="87">
        <f>IFERROR(-HLOOKUP($U$1,IEX!$W$2:$BH$98,T52,FALSE),0)</f>
        <v>0</v>
      </c>
      <c r="V52" s="88">
        <f t="shared" si="8"/>
        <v>1.9892850678733029</v>
      </c>
      <c r="W52" s="94"/>
      <c r="X52" s="88">
        <v>0</v>
      </c>
      <c r="Y52" s="88">
        <v>0.17511312217194569</v>
      </c>
      <c r="Z52" s="88">
        <v>0</v>
      </c>
      <c r="AA52" s="88">
        <v>0.2101357466063348</v>
      </c>
      <c r="AB52" s="88">
        <v>0</v>
      </c>
      <c r="AC52" s="88">
        <v>0.31520361990950224</v>
      </c>
      <c r="AD52" s="88">
        <v>0</v>
      </c>
      <c r="AE52" s="88">
        <v>0.70045248868778276</v>
      </c>
      <c r="AF52" s="88">
        <v>0</v>
      </c>
      <c r="AG52" s="88">
        <v>0.30119457013574658</v>
      </c>
      <c r="AH52" s="88">
        <v>0</v>
      </c>
      <c r="AI52" s="88">
        <v>0.28718552036199091</v>
      </c>
      <c r="AJ52" s="88">
        <v>0</v>
      </c>
      <c r="AK52" s="88">
        <v>0</v>
      </c>
      <c r="AL52" s="88">
        <v>0</v>
      </c>
      <c r="AM52" s="88">
        <v>0</v>
      </c>
      <c r="AN52" s="88">
        <v>0</v>
      </c>
      <c r="AO52" s="88">
        <v>0</v>
      </c>
      <c r="AP52" s="88">
        <v>0</v>
      </c>
      <c r="AQ52" s="88">
        <v>0</v>
      </c>
      <c r="AR52" s="88">
        <v>0</v>
      </c>
      <c r="AS52" s="88">
        <v>0</v>
      </c>
      <c r="AT52" s="88">
        <v>0</v>
      </c>
      <c r="AU52" s="88">
        <v>0</v>
      </c>
      <c r="AV52" s="88">
        <v>0</v>
      </c>
      <c r="AW52" s="88">
        <v>0</v>
      </c>
      <c r="AX52" s="88">
        <v>0</v>
      </c>
      <c r="AY52" s="88">
        <v>0</v>
      </c>
      <c r="AZ52" s="88">
        <v>0</v>
      </c>
      <c r="BA52" s="88">
        <v>0</v>
      </c>
      <c r="BB52" s="88">
        <v>0</v>
      </c>
      <c r="BC52" s="88">
        <v>0</v>
      </c>
      <c r="BD52" s="88">
        <v>0</v>
      </c>
      <c r="BE52" s="88">
        <v>0</v>
      </c>
      <c r="BF52" s="88">
        <v>0</v>
      </c>
      <c r="BG52" s="88">
        <v>0</v>
      </c>
      <c r="BH52" s="88">
        <v>0</v>
      </c>
      <c r="BI52" s="88">
        <v>0</v>
      </c>
      <c r="BJ52" s="88">
        <v>0</v>
      </c>
      <c r="BK52" s="88">
        <v>0</v>
      </c>
    </row>
    <row r="53" spans="1:63">
      <c r="A53" s="8" t="s">
        <v>95</v>
      </c>
      <c r="B53" s="80">
        <v>13.88</v>
      </c>
      <c r="C53" s="23"/>
      <c r="D53" s="23"/>
      <c r="E53" s="23"/>
      <c r="F53" s="23"/>
      <c r="G53" s="23"/>
      <c r="H53" s="23"/>
      <c r="I53" s="23"/>
      <c r="J53" s="23">
        <v>4.7104072398190047</v>
      </c>
      <c r="K53" s="25">
        <f t="shared" si="4"/>
        <v>4.7104072398190047</v>
      </c>
      <c r="L53" s="24">
        <f t="shared" si="5"/>
        <v>2.2295927601809953</v>
      </c>
      <c r="M53" s="81">
        <f t="shared" si="6"/>
        <v>6.9399999999999995</v>
      </c>
      <c r="O53" s="78">
        <f t="shared" si="7"/>
        <v>-4.7104072398190047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4.7104072398190047</v>
      </c>
      <c r="T53">
        <v>52</v>
      </c>
      <c r="U53" s="87">
        <f>IFERROR(-HLOOKUP($U$1,IEX!$W$2:$BH$98,T53,FALSE),0)</f>
        <v>0</v>
      </c>
      <c r="V53" s="88">
        <f t="shared" si="8"/>
        <v>2.2295927601809953</v>
      </c>
      <c r="W53" s="94"/>
      <c r="X53" s="88">
        <v>0</v>
      </c>
      <c r="Y53" s="88">
        <v>0.19626696832579185</v>
      </c>
      <c r="Z53" s="88">
        <v>0</v>
      </c>
      <c r="AA53" s="88">
        <v>0.23552036199095017</v>
      </c>
      <c r="AB53" s="88">
        <v>0</v>
      </c>
      <c r="AC53" s="88">
        <v>0.35328054298642531</v>
      </c>
      <c r="AD53" s="88">
        <v>0</v>
      </c>
      <c r="AE53" s="88">
        <v>0.78506787330316741</v>
      </c>
      <c r="AF53" s="88">
        <v>0</v>
      </c>
      <c r="AG53" s="88">
        <v>0.33757918552036192</v>
      </c>
      <c r="AH53" s="88">
        <v>0</v>
      </c>
      <c r="AI53" s="88">
        <v>0.3218778280542986</v>
      </c>
      <c r="AJ53" s="88">
        <v>0</v>
      </c>
      <c r="AK53" s="88">
        <v>0</v>
      </c>
      <c r="AL53" s="88">
        <v>0</v>
      </c>
      <c r="AM53" s="88">
        <v>0</v>
      </c>
      <c r="AN53" s="88">
        <v>0</v>
      </c>
      <c r="AO53" s="88">
        <v>0</v>
      </c>
      <c r="AP53" s="88">
        <v>0</v>
      </c>
      <c r="AQ53" s="88">
        <v>0</v>
      </c>
      <c r="AR53" s="88">
        <v>0</v>
      </c>
      <c r="AS53" s="88">
        <v>0</v>
      </c>
      <c r="AT53" s="88">
        <v>0</v>
      </c>
      <c r="AU53" s="88">
        <v>0</v>
      </c>
      <c r="AV53" s="88">
        <v>0</v>
      </c>
      <c r="AW53" s="88">
        <v>0</v>
      </c>
      <c r="AX53" s="88">
        <v>0</v>
      </c>
      <c r="AY53" s="88">
        <v>0</v>
      </c>
      <c r="AZ53" s="88">
        <v>0</v>
      </c>
      <c r="BA53" s="88">
        <v>0</v>
      </c>
      <c r="BB53" s="88">
        <v>0</v>
      </c>
      <c r="BC53" s="88">
        <v>0</v>
      </c>
      <c r="BD53" s="88">
        <v>0</v>
      </c>
      <c r="BE53" s="88">
        <v>0</v>
      </c>
      <c r="BF53" s="88">
        <v>0</v>
      </c>
      <c r="BG53" s="88">
        <v>0</v>
      </c>
      <c r="BH53" s="88">
        <v>0</v>
      </c>
      <c r="BI53" s="88">
        <v>0</v>
      </c>
      <c r="BJ53" s="88">
        <v>0</v>
      </c>
      <c r="BK53" s="88">
        <v>0</v>
      </c>
    </row>
    <row r="54" spans="1:63">
      <c r="A54" s="8" t="s">
        <v>96</v>
      </c>
      <c r="B54" s="80">
        <v>16.78</v>
      </c>
      <c r="C54" s="23"/>
      <c r="D54" s="23"/>
      <c r="E54" s="23"/>
      <c r="F54" s="23"/>
      <c r="G54" s="23"/>
      <c r="H54" s="23"/>
      <c r="I54" s="23"/>
      <c r="J54" s="23">
        <v>5.6945701357466065</v>
      </c>
      <c r="K54" s="25">
        <f t="shared" si="4"/>
        <v>5.6945701357466065</v>
      </c>
      <c r="L54" s="24">
        <f t="shared" si="5"/>
        <v>2.6954298642533936</v>
      </c>
      <c r="M54" s="81">
        <f t="shared" si="6"/>
        <v>8.39</v>
      </c>
      <c r="O54" s="78">
        <f t="shared" si="7"/>
        <v>-5.6945701357466065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5.6945701357466065</v>
      </c>
      <c r="T54">
        <v>53</v>
      </c>
      <c r="U54" s="87">
        <f>IFERROR(-HLOOKUP($U$1,IEX!$W$2:$BH$98,T54,FALSE),0)</f>
        <v>0</v>
      </c>
      <c r="V54" s="88">
        <f t="shared" si="8"/>
        <v>2.6954298642533936</v>
      </c>
      <c r="W54" s="94"/>
      <c r="X54" s="88">
        <v>0</v>
      </c>
      <c r="Y54" s="88">
        <v>0.23727375565610859</v>
      </c>
      <c r="Z54" s="88">
        <v>0</v>
      </c>
      <c r="AA54" s="88">
        <v>0.2847285067873303</v>
      </c>
      <c r="AB54" s="88">
        <v>0</v>
      </c>
      <c r="AC54" s="88">
        <v>0.42709276018099546</v>
      </c>
      <c r="AD54" s="88">
        <v>0</v>
      </c>
      <c r="AE54" s="88">
        <v>0.94909502262443435</v>
      </c>
      <c r="AF54" s="88">
        <v>0</v>
      </c>
      <c r="AG54" s="88">
        <v>0.40811085972850675</v>
      </c>
      <c r="AH54" s="88">
        <v>0</v>
      </c>
      <c r="AI54" s="88">
        <v>0.38912895927601804</v>
      </c>
      <c r="AJ54" s="88">
        <v>0</v>
      </c>
      <c r="AK54" s="88">
        <v>0</v>
      </c>
      <c r="AL54" s="88">
        <v>0</v>
      </c>
      <c r="AM54" s="88">
        <v>0</v>
      </c>
      <c r="AN54" s="88">
        <v>0</v>
      </c>
      <c r="AO54" s="88">
        <v>0</v>
      </c>
      <c r="AP54" s="88">
        <v>0</v>
      </c>
      <c r="AQ54" s="88">
        <v>0</v>
      </c>
      <c r="AR54" s="88">
        <v>0</v>
      </c>
      <c r="AS54" s="88">
        <v>0</v>
      </c>
      <c r="AT54" s="88">
        <v>0</v>
      </c>
      <c r="AU54" s="88">
        <v>0</v>
      </c>
      <c r="AV54" s="88">
        <v>0</v>
      </c>
      <c r="AW54" s="88">
        <v>0</v>
      </c>
      <c r="AX54" s="88">
        <v>0</v>
      </c>
      <c r="AY54" s="88">
        <v>0</v>
      </c>
      <c r="AZ54" s="88">
        <v>0</v>
      </c>
      <c r="BA54" s="88">
        <v>0</v>
      </c>
      <c r="BB54" s="88">
        <v>0</v>
      </c>
      <c r="BC54" s="88">
        <v>0</v>
      </c>
      <c r="BD54" s="88">
        <v>0</v>
      </c>
      <c r="BE54" s="88">
        <v>0</v>
      </c>
      <c r="BF54" s="88">
        <v>0</v>
      </c>
      <c r="BG54" s="88">
        <v>0</v>
      </c>
      <c r="BH54" s="88">
        <v>0</v>
      </c>
      <c r="BI54" s="88">
        <v>0</v>
      </c>
      <c r="BJ54" s="88">
        <v>0</v>
      </c>
      <c r="BK54" s="88">
        <v>0</v>
      </c>
    </row>
    <row r="55" spans="1:63">
      <c r="A55" s="8" t="s">
        <v>97</v>
      </c>
      <c r="B55" s="80">
        <v>18.391999999999999</v>
      </c>
      <c r="C55" s="23"/>
      <c r="D55" s="23"/>
      <c r="E55" s="23"/>
      <c r="F55" s="23"/>
      <c r="G55" s="23"/>
      <c r="H55" s="23"/>
      <c r="I55" s="23"/>
      <c r="J55" s="23">
        <v>6.1267902481104981</v>
      </c>
      <c r="K55" s="25">
        <f t="shared" si="4"/>
        <v>6.1267902481104981</v>
      </c>
      <c r="L55" s="24">
        <f t="shared" si="5"/>
        <v>2.9000140507723025</v>
      </c>
      <c r="M55" s="81">
        <f t="shared" si="6"/>
        <v>9.0268042988828014</v>
      </c>
      <c r="O55" s="78">
        <f t="shared" si="7"/>
        <v>-6.1267902481104981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6.1267902481104981</v>
      </c>
      <c r="T55">
        <v>54</v>
      </c>
      <c r="U55" s="87">
        <f>IFERROR(-HLOOKUP($U$1,IEX!$W$2:$BH$98,T55,FALSE),0)</f>
        <v>0</v>
      </c>
      <c r="V55" s="88">
        <f t="shared" si="8"/>
        <v>2.9000140507723025</v>
      </c>
      <c r="W55" s="94"/>
      <c r="X55" s="88">
        <v>0</v>
      </c>
      <c r="Y55" s="88">
        <v>0.25528292700460409</v>
      </c>
      <c r="Z55" s="88">
        <v>0</v>
      </c>
      <c r="AA55" s="88">
        <v>0.30633951240552487</v>
      </c>
      <c r="AB55" s="88">
        <v>0</v>
      </c>
      <c r="AC55" s="88">
        <v>0.45950926860828734</v>
      </c>
      <c r="AD55" s="88">
        <v>0</v>
      </c>
      <c r="AE55" s="88">
        <v>1.0211317080184164</v>
      </c>
      <c r="AF55" s="88">
        <v>0</v>
      </c>
      <c r="AG55" s="88">
        <v>0.43908663444791901</v>
      </c>
      <c r="AH55" s="88">
        <v>0</v>
      </c>
      <c r="AI55" s="88">
        <v>0.41866400028755069</v>
      </c>
      <c r="AJ55" s="88">
        <v>0</v>
      </c>
      <c r="AK55" s="88">
        <v>0</v>
      </c>
      <c r="AL55" s="88">
        <v>0</v>
      </c>
      <c r="AM55" s="88">
        <v>0</v>
      </c>
      <c r="AN55" s="88">
        <v>0</v>
      </c>
      <c r="AO55" s="88">
        <v>0</v>
      </c>
      <c r="AP55" s="88">
        <v>0</v>
      </c>
      <c r="AQ55" s="88">
        <v>0</v>
      </c>
      <c r="AR55" s="88">
        <v>0</v>
      </c>
      <c r="AS55" s="88">
        <v>0</v>
      </c>
      <c r="AT55" s="88">
        <v>0</v>
      </c>
      <c r="AU55" s="88">
        <v>0</v>
      </c>
      <c r="AV55" s="88">
        <v>0</v>
      </c>
      <c r="AW55" s="88">
        <v>0</v>
      </c>
      <c r="AX55" s="88">
        <v>0</v>
      </c>
      <c r="AY55" s="88">
        <v>0</v>
      </c>
      <c r="AZ55" s="88">
        <v>0</v>
      </c>
      <c r="BA55" s="88">
        <v>0</v>
      </c>
      <c r="BB55" s="88">
        <v>0</v>
      </c>
      <c r="BC55" s="88">
        <v>0</v>
      </c>
      <c r="BD55" s="88">
        <v>0</v>
      </c>
      <c r="BE55" s="88">
        <v>0</v>
      </c>
      <c r="BF55" s="88">
        <v>0</v>
      </c>
      <c r="BG55" s="88">
        <v>0</v>
      </c>
      <c r="BH55" s="88">
        <v>0</v>
      </c>
      <c r="BI55" s="88">
        <v>0</v>
      </c>
      <c r="BJ55" s="88">
        <v>0</v>
      </c>
      <c r="BK55" s="88">
        <v>0</v>
      </c>
    </row>
    <row r="56" spans="1:63">
      <c r="A56" s="8" t="s">
        <v>98</v>
      </c>
      <c r="B56" s="80">
        <v>18.088000000000001</v>
      </c>
      <c r="C56" s="23"/>
      <c r="D56" s="23"/>
      <c r="E56" s="23"/>
      <c r="F56" s="23"/>
      <c r="G56" s="23"/>
      <c r="H56" s="23"/>
      <c r="I56" s="23"/>
      <c r="J56" s="23">
        <v>6.1267902481104981</v>
      </c>
      <c r="K56" s="25">
        <f t="shared" si="4"/>
        <v>6.1267902481104981</v>
      </c>
      <c r="L56" s="24">
        <f t="shared" si="5"/>
        <v>2.9000140507723025</v>
      </c>
      <c r="M56" s="81">
        <f t="shared" si="6"/>
        <v>9.0268042988828014</v>
      </c>
      <c r="O56" s="78">
        <f t="shared" si="7"/>
        <v>-6.1267902481104981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6.1267902481104981</v>
      </c>
      <c r="T56">
        <v>55</v>
      </c>
      <c r="U56" s="87">
        <f>IFERROR(-HLOOKUP($U$1,IEX!$W$2:$BH$98,T56,FALSE),0)</f>
        <v>0</v>
      </c>
      <c r="V56" s="88">
        <f t="shared" si="8"/>
        <v>2.9000140507723025</v>
      </c>
      <c r="W56" s="94"/>
      <c r="X56" s="88">
        <v>0</v>
      </c>
      <c r="Y56" s="88">
        <v>0.25528292700460409</v>
      </c>
      <c r="Z56" s="88">
        <v>0</v>
      </c>
      <c r="AA56" s="88">
        <v>0.30633951240552487</v>
      </c>
      <c r="AB56" s="88">
        <v>0</v>
      </c>
      <c r="AC56" s="88">
        <v>0.45950926860828734</v>
      </c>
      <c r="AD56" s="88">
        <v>0</v>
      </c>
      <c r="AE56" s="88">
        <v>1.0211317080184164</v>
      </c>
      <c r="AF56" s="88">
        <v>0</v>
      </c>
      <c r="AG56" s="88">
        <v>0.43908663444791901</v>
      </c>
      <c r="AH56" s="88">
        <v>0</v>
      </c>
      <c r="AI56" s="88">
        <v>0.41866400028755069</v>
      </c>
      <c r="AJ56" s="88">
        <v>0</v>
      </c>
      <c r="AK56" s="88">
        <v>0</v>
      </c>
      <c r="AL56" s="88">
        <v>0</v>
      </c>
      <c r="AM56" s="88">
        <v>0</v>
      </c>
      <c r="AN56" s="88">
        <v>0</v>
      </c>
      <c r="AO56" s="88">
        <v>0</v>
      </c>
      <c r="AP56" s="88">
        <v>0</v>
      </c>
      <c r="AQ56" s="88">
        <v>0</v>
      </c>
      <c r="AR56" s="88">
        <v>0</v>
      </c>
      <c r="AS56" s="88">
        <v>0</v>
      </c>
      <c r="AT56" s="88">
        <v>0</v>
      </c>
      <c r="AU56" s="88">
        <v>0</v>
      </c>
      <c r="AV56" s="88">
        <v>0</v>
      </c>
      <c r="AW56" s="88">
        <v>0</v>
      </c>
      <c r="AX56" s="88">
        <v>0</v>
      </c>
      <c r="AY56" s="88">
        <v>0</v>
      </c>
      <c r="AZ56" s="88">
        <v>0</v>
      </c>
      <c r="BA56" s="88">
        <v>0</v>
      </c>
      <c r="BB56" s="88">
        <v>0</v>
      </c>
      <c r="BC56" s="88">
        <v>0</v>
      </c>
      <c r="BD56" s="88">
        <v>0</v>
      </c>
      <c r="BE56" s="88">
        <v>0</v>
      </c>
      <c r="BF56" s="88">
        <v>0</v>
      </c>
      <c r="BG56" s="88">
        <v>0</v>
      </c>
      <c r="BH56" s="88">
        <v>0</v>
      </c>
      <c r="BI56" s="88">
        <v>0</v>
      </c>
      <c r="BJ56" s="88">
        <v>0</v>
      </c>
      <c r="BK56" s="88">
        <v>0</v>
      </c>
    </row>
    <row r="57" spans="1:63">
      <c r="A57" s="8" t="s">
        <v>99</v>
      </c>
      <c r="B57" s="80">
        <v>18.143999999999998</v>
      </c>
      <c r="C57" s="23"/>
      <c r="D57" s="23"/>
      <c r="E57" s="23"/>
      <c r="F57" s="23"/>
      <c r="G57" s="23"/>
      <c r="H57" s="23"/>
      <c r="I57" s="23"/>
      <c r="J57" s="23">
        <v>6.1267902481104981</v>
      </c>
      <c r="K57" s="25">
        <f t="shared" si="4"/>
        <v>6.1267902481104981</v>
      </c>
      <c r="L57" s="24">
        <f t="shared" si="5"/>
        <v>2.9000140507723025</v>
      </c>
      <c r="M57" s="81">
        <f t="shared" si="6"/>
        <v>9.0268042988828014</v>
      </c>
      <c r="O57" s="78">
        <f t="shared" si="7"/>
        <v>-6.1267902481104981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6.1267902481104981</v>
      </c>
      <c r="T57">
        <v>56</v>
      </c>
      <c r="U57" s="87">
        <f>IFERROR(-HLOOKUP($U$1,IEX!$W$2:$BH$98,T57,FALSE),0)</f>
        <v>0</v>
      </c>
      <c r="V57" s="88">
        <f t="shared" si="8"/>
        <v>2.9000140507723025</v>
      </c>
      <c r="W57" s="94"/>
      <c r="X57" s="88">
        <v>0</v>
      </c>
      <c r="Y57" s="88">
        <v>0.25528292700460409</v>
      </c>
      <c r="Z57" s="88">
        <v>0</v>
      </c>
      <c r="AA57" s="88">
        <v>0.30633951240552487</v>
      </c>
      <c r="AB57" s="88">
        <v>0</v>
      </c>
      <c r="AC57" s="88">
        <v>0.45950926860828734</v>
      </c>
      <c r="AD57" s="88">
        <v>0</v>
      </c>
      <c r="AE57" s="88">
        <v>1.0211317080184164</v>
      </c>
      <c r="AF57" s="88">
        <v>0</v>
      </c>
      <c r="AG57" s="88">
        <v>0.43908663444791901</v>
      </c>
      <c r="AH57" s="88">
        <v>0</v>
      </c>
      <c r="AI57" s="88">
        <v>0.41866400028755069</v>
      </c>
      <c r="AJ57" s="88">
        <v>0</v>
      </c>
      <c r="AK57" s="88">
        <v>0</v>
      </c>
      <c r="AL57" s="88">
        <v>0</v>
      </c>
      <c r="AM57" s="88">
        <v>0</v>
      </c>
      <c r="AN57" s="88">
        <v>0</v>
      </c>
      <c r="AO57" s="88">
        <v>0</v>
      </c>
      <c r="AP57" s="88">
        <v>0</v>
      </c>
      <c r="AQ57" s="88">
        <v>0</v>
      </c>
      <c r="AR57" s="88">
        <v>0</v>
      </c>
      <c r="AS57" s="88">
        <v>0</v>
      </c>
      <c r="AT57" s="88">
        <v>0</v>
      </c>
      <c r="AU57" s="88">
        <v>0</v>
      </c>
      <c r="AV57" s="88">
        <v>0</v>
      </c>
      <c r="AW57" s="88">
        <v>0</v>
      </c>
      <c r="AX57" s="88">
        <v>0</v>
      </c>
      <c r="AY57" s="88">
        <v>0</v>
      </c>
      <c r="AZ57" s="88">
        <v>0</v>
      </c>
      <c r="BA57" s="88">
        <v>0</v>
      </c>
      <c r="BB57" s="88">
        <v>0</v>
      </c>
      <c r="BC57" s="88">
        <v>0</v>
      </c>
      <c r="BD57" s="88">
        <v>0</v>
      </c>
      <c r="BE57" s="88">
        <v>0</v>
      </c>
      <c r="BF57" s="88">
        <v>0</v>
      </c>
      <c r="BG57" s="88">
        <v>0</v>
      </c>
      <c r="BH57" s="88">
        <v>0</v>
      </c>
      <c r="BI57" s="88">
        <v>0</v>
      </c>
      <c r="BJ57" s="88">
        <v>0</v>
      </c>
      <c r="BK57" s="88">
        <v>0</v>
      </c>
    </row>
    <row r="58" spans="1:63">
      <c r="A58" s="8" t="s">
        <v>100</v>
      </c>
      <c r="B58" s="80">
        <v>18.431999999999999</v>
      </c>
      <c r="C58" s="23"/>
      <c r="D58" s="23"/>
      <c r="E58" s="23"/>
      <c r="F58" s="23"/>
      <c r="G58" s="23"/>
      <c r="H58" s="23"/>
      <c r="I58" s="23"/>
      <c r="J58" s="23">
        <v>6.1267902481104981</v>
      </c>
      <c r="K58" s="25">
        <f t="shared" si="4"/>
        <v>6.1267902481104981</v>
      </c>
      <c r="L58" s="24">
        <f t="shared" si="5"/>
        <v>2.9000140507723025</v>
      </c>
      <c r="M58" s="81">
        <f t="shared" si="6"/>
        <v>9.0268042988828014</v>
      </c>
      <c r="O58" s="78">
        <f t="shared" si="7"/>
        <v>-6.1267902481104981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6.1267902481104981</v>
      </c>
      <c r="T58">
        <v>57</v>
      </c>
      <c r="U58" s="87">
        <f>IFERROR(-HLOOKUP($U$1,IEX!$W$2:$BH$98,T58,FALSE),0)</f>
        <v>0</v>
      </c>
      <c r="V58" s="88">
        <f t="shared" si="8"/>
        <v>2.9000140507723025</v>
      </c>
      <c r="W58" s="94"/>
      <c r="X58" s="88">
        <v>0</v>
      </c>
      <c r="Y58" s="88">
        <v>0.25528292700460409</v>
      </c>
      <c r="Z58" s="88">
        <v>0</v>
      </c>
      <c r="AA58" s="88">
        <v>0.30633951240552487</v>
      </c>
      <c r="AB58" s="88">
        <v>0</v>
      </c>
      <c r="AC58" s="88">
        <v>0.45950926860828734</v>
      </c>
      <c r="AD58" s="88">
        <v>0</v>
      </c>
      <c r="AE58" s="88">
        <v>1.0211317080184164</v>
      </c>
      <c r="AF58" s="88">
        <v>0</v>
      </c>
      <c r="AG58" s="88">
        <v>0.43908663444791901</v>
      </c>
      <c r="AH58" s="88">
        <v>0</v>
      </c>
      <c r="AI58" s="88">
        <v>0.41866400028755069</v>
      </c>
      <c r="AJ58" s="88">
        <v>0</v>
      </c>
      <c r="AK58" s="88">
        <v>0</v>
      </c>
      <c r="AL58" s="88">
        <v>0</v>
      </c>
      <c r="AM58" s="88">
        <v>0</v>
      </c>
      <c r="AN58" s="88">
        <v>0</v>
      </c>
      <c r="AO58" s="88">
        <v>0</v>
      </c>
      <c r="AP58" s="88">
        <v>0</v>
      </c>
      <c r="AQ58" s="88">
        <v>0</v>
      </c>
      <c r="AR58" s="88">
        <v>0</v>
      </c>
      <c r="AS58" s="88">
        <v>0</v>
      </c>
      <c r="AT58" s="88">
        <v>0</v>
      </c>
      <c r="AU58" s="88">
        <v>0</v>
      </c>
      <c r="AV58" s="88">
        <v>0</v>
      </c>
      <c r="AW58" s="88">
        <v>0</v>
      </c>
      <c r="AX58" s="88">
        <v>0</v>
      </c>
      <c r="AY58" s="88">
        <v>0</v>
      </c>
      <c r="AZ58" s="88">
        <v>0</v>
      </c>
      <c r="BA58" s="88">
        <v>0</v>
      </c>
      <c r="BB58" s="88">
        <v>0</v>
      </c>
      <c r="BC58" s="88">
        <v>0</v>
      </c>
      <c r="BD58" s="88">
        <v>0</v>
      </c>
      <c r="BE58" s="88">
        <v>0</v>
      </c>
      <c r="BF58" s="88">
        <v>0</v>
      </c>
      <c r="BG58" s="88">
        <v>0</v>
      </c>
      <c r="BH58" s="88">
        <v>0</v>
      </c>
      <c r="BI58" s="88">
        <v>0</v>
      </c>
      <c r="BJ58" s="88">
        <v>0</v>
      </c>
      <c r="BK58" s="88">
        <v>0</v>
      </c>
    </row>
    <row r="59" spans="1:63">
      <c r="A59" s="8" t="s">
        <v>101</v>
      </c>
      <c r="B59" s="80">
        <v>18.260000000000002</v>
      </c>
      <c r="C59" s="23"/>
      <c r="D59" s="23"/>
      <c r="E59" s="23"/>
      <c r="F59" s="23"/>
      <c r="G59" s="23"/>
      <c r="H59" s="23"/>
      <c r="I59" s="23"/>
      <c r="J59" s="23">
        <v>6.1267902481104981</v>
      </c>
      <c r="K59" s="25">
        <f t="shared" si="4"/>
        <v>6.1267902481104981</v>
      </c>
      <c r="L59" s="24">
        <f t="shared" si="5"/>
        <v>2.9000140507723025</v>
      </c>
      <c r="M59" s="81">
        <f t="shared" si="6"/>
        <v>9.0268042988828014</v>
      </c>
      <c r="O59" s="78">
        <f t="shared" si="7"/>
        <v>-6.1267902481104981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6.1267902481104981</v>
      </c>
      <c r="T59">
        <v>58</v>
      </c>
      <c r="U59" s="87">
        <f>IFERROR(-HLOOKUP($U$1,IEX!$W$2:$BH$98,T59,FALSE),0)</f>
        <v>0</v>
      </c>
      <c r="V59" s="88">
        <f t="shared" si="8"/>
        <v>2.9000140507723025</v>
      </c>
      <c r="W59" s="94"/>
      <c r="X59" s="88">
        <v>0</v>
      </c>
      <c r="Y59" s="88">
        <v>0.25528292700460409</v>
      </c>
      <c r="Z59" s="88">
        <v>0</v>
      </c>
      <c r="AA59" s="88">
        <v>0.30633951240552487</v>
      </c>
      <c r="AB59" s="88">
        <v>0</v>
      </c>
      <c r="AC59" s="88">
        <v>0.45950926860828734</v>
      </c>
      <c r="AD59" s="88">
        <v>0</v>
      </c>
      <c r="AE59" s="88">
        <v>1.0211317080184164</v>
      </c>
      <c r="AF59" s="88">
        <v>0</v>
      </c>
      <c r="AG59" s="88">
        <v>0.43908663444791901</v>
      </c>
      <c r="AH59" s="88">
        <v>0</v>
      </c>
      <c r="AI59" s="88">
        <v>0.41866400028755069</v>
      </c>
      <c r="AJ59" s="88">
        <v>0</v>
      </c>
      <c r="AK59" s="88">
        <v>0</v>
      </c>
      <c r="AL59" s="88">
        <v>0</v>
      </c>
      <c r="AM59" s="88">
        <v>0</v>
      </c>
      <c r="AN59" s="88">
        <v>0</v>
      </c>
      <c r="AO59" s="88">
        <v>0</v>
      </c>
      <c r="AP59" s="88">
        <v>0</v>
      </c>
      <c r="AQ59" s="88">
        <v>0</v>
      </c>
      <c r="AR59" s="88">
        <v>0</v>
      </c>
      <c r="AS59" s="88">
        <v>0</v>
      </c>
      <c r="AT59" s="88">
        <v>0</v>
      </c>
      <c r="AU59" s="88">
        <v>0</v>
      </c>
      <c r="AV59" s="88">
        <v>0</v>
      </c>
      <c r="AW59" s="88">
        <v>0</v>
      </c>
      <c r="AX59" s="88">
        <v>0</v>
      </c>
      <c r="AY59" s="88">
        <v>0</v>
      </c>
      <c r="AZ59" s="88">
        <v>0</v>
      </c>
      <c r="BA59" s="88">
        <v>0</v>
      </c>
      <c r="BB59" s="88">
        <v>0</v>
      </c>
      <c r="BC59" s="88">
        <v>0</v>
      </c>
      <c r="BD59" s="88">
        <v>0</v>
      </c>
      <c r="BE59" s="88">
        <v>0</v>
      </c>
      <c r="BF59" s="88">
        <v>0</v>
      </c>
      <c r="BG59" s="88">
        <v>0</v>
      </c>
      <c r="BH59" s="88">
        <v>0</v>
      </c>
      <c r="BI59" s="88">
        <v>0</v>
      </c>
      <c r="BJ59" s="88">
        <v>0</v>
      </c>
      <c r="BK59" s="88">
        <v>0</v>
      </c>
    </row>
    <row r="60" spans="1:63">
      <c r="A60" s="8" t="s">
        <v>102</v>
      </c>
      <c r="B60" s="80">
        <v>16.263999999999999</v>
      </c>
      <c r="C60" s="23"/>
      <c r="D60" s="23"/>
      <c r="E60" s="23"/>
      <c r="F60" s="23"/>
      <c r="G60" s="23"/>
      <c r="H60" s="23"/>
      <c r="I60" s="23"/>
      <c r="J60" s="23">
        <v>5.5194570135746597</v>
      </c>
      <c r="K60" s="25">
        <f t="shared" si="4"/>
        <v>5.5194570135746597</v>
      </c>
      <c r="L60" s="24">
        <f t="shared" si="5"/>
        <v>2.6125429864253387</v>
      </c>
      <c r="M60" s="81">
        <f t="shared" si="6"/>
        <v>8.1319999999999979</v>
      </c>
      <c r="O60" s="78">
        <f t="shared" si="7"/>
        <v>-5.5194570135746597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5.5194570135746597</v>
      </c>
      <c r="T60">
        <v>59</v>
      </c>
      <c r="U60" s="87">
        <f>IFERROR(-HLOOKUP($U$1,IEX!$W$2:$BH$98,T60,FALSE),0)</f>
        <v>0</v>
      </c>
      <c r="V60" s="88">
        <f t="shared" si="8"/>
        <v>2.6125429864253387</v>
      </c>
      <c r="W60" s="94"/>
      <c r="X60" s="88">
        <v>0</v>
      </c>
      <c r="Y60" s="88">
        <v>0.22997737556561085</v>
      </c>
      <c r="Z60" s="88">
        <v>0</v>
      </c>
      <c r="AA60" s="88">
        <v>0.27597285067873295</v>
      </c>
      <c r="AB60" s="88">
        <v>0</v>
      </c>
      <c r="AC60" s="88">
        <v>0.41395927601809945</v>
      </c>
      <c r="AD60" s="88">
        <v>0</v>
      </c>
      <c r="AE60" s="88">
        <v>0.91990950226244339</v>
      </c>
      <c r="AF60" s="88">
        <v>0</v>
      </c>
      <c r="AG60" s="88">
        <v>0.39556108597285061</v>
      </c>
      <c r="AH60" s="88">
        <v>0</v>
      </c>
      <c r="AI60" s="88">
        <v>0.37716289592760177</v>
      </c>
      <c r="AJ60" s="88">
        <v>0</v>
      </c>
      <c r="AK60" s="88">
        <v>0</v>
      </c>
      <c r="AL60" s="88">
        <v>0</v>
      </c>
      <c r="AM60" s="88">
        <v>0</v>
      </c>
      <c r="AN60" s="88">
        <v>0</v>
      </c>
      <c r="AO60" s="88">
        <v>0</v>
      </c>
      <c r="AP60" s="88">
        <v>0</v>
      </c>
      <c r="AQ60" s="88">
        <v>0</v>
      </c>
      <c r="AR60" s="88">
        <v>0</v>
      </c>
      <c r="AS60" s="88">
        <v>0</v>
      </c>
      <c r="AT60" s="88">
        <v>0</v>
      </c>
      <c r="AU60" s="88">
        <v>0</v>
      </c>
      <c r="AV60" s="88">
        <v>0</v>
      </c>
      <c r="AW60" s="88">
        <v>0</v>
      </c>
      <c r="AX60" s="88">
        <v>0</v>
      </c>
      <c r="AY60" s="88">
        <v>0</v>
      </c>
      <c r="AZ60" s="88">
        <v>0</v>
      </c>
      <c r="BA60" s="88">
        <v>0</v>
      </c>
      <c r="BB60" s="88">
        <v>0</v>
      </c>
      <c r="BC60" s="88">
        <v>0</v>
      </c>
      <c r="BD60" s="88">
        <v>0</v>
      </c>
      <c r="BE60" s="88">
        <v>0</v>
      </c>
      <c r="BF60" s="88">
        <v>0</v>
      </c>
      <c r="BG60" s="88">
        <v>0</v>
      </c>
      <c r="BH60" s="88">
        <v>0</v>
      </c>
      <c r="BI60" s="88">
        <v>0</v>
      </c>
      <c r="BJ60" s="88">
        <v>0</v>
      </c>
      <c r="BK60" s="88">
        <v>0</v>
      </c>
    </row>
    <row r="61" spans="1:63">
      <c r="A61" s="8" t="s">
        <v>103</v>
      </c>
      <c r="B61" s="80">
        <v>16.84</v>
      </c>
      <c r="C61" s="23"/>
      <c r="D61" s="23"/>
      <c r="E61" s="23"/>
      <c r="F61" s="23"/>
      <c r="G61" s="23"/>
      <c r="H61" s="23"/>
      <c r="I61" s="23"/>
      <c r="J61" s="23">
        <v>5.7149321266968318</v>
      </c>
      <c r="K61" s="25">
        <f t="shared" si="4"/>
        <v>5.7149321266968318</v>
      </c>
      <c r="L61" s="24">
        <f t="shared" si="5"/>
        <v>2.7050678733031672</v>
      </c>
      <c r="M61" s="81">
        <f t="shared" si="6"/>
        <v>8.4199999999999982</v>
      </c>
      <c r="O61" s="78">
        <f t="shared" si="7"/>
        <v>-5.7149321266968318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5.7149321266968318</v>
      </c>
      <c r="T61">
        <v>60</v>
      </c>
      <c r="U61" s="87">
        <f>IFERROR(-HLOOKUP($U$1,IEX!$W$2:$BH$98,T61,FALSE),0)</f>
        <v>0</v>
      </c>
      <c r="V61" s="88">
        <f t="shared" si="8"/>
        <v>2.7050678733031672</v>
      </c>
      <c r="W61" s="94"/>
      <c r="X61" s="88">
        <v>0</v>
      </c>
      <c r="Y61" s="88">
        <v>0.23812217194570134</v>
      </c>
      <c r="Z61" s="88">
        <v>0</v>
      </c>
      <c r="AA61" s="88">
        <v>0.28574660633484156</v>
      </c>
      <c r="AB61" s="88">
        <v>0</v>
      </c>
      <c r="AC61" s="88">
        <v>0.42861990950226236</v>
      </c>
      <c r="AD61" s="88">
        <v>0</v>
      </c>
      <c r="AE61" s="88">
        <v>0.95248868778280538</v>
      </c>
      <c r="AF61" s="88">
        <v>0</v>
      </c>
      <c r="AG61" s="88">
        <v>0.40957013574660628</v>
      </c>
      <c r="AH61" s="88">
        <v>0</v>
      </c>
      <c r="AI61" s="88">
        <v>0.39052036199095014</v>
      </c>
      <c r="AJ61" s="88">
        <v>0</v>
      </c>
      <c r="AK61" s="88">
        <v>0</v>
      </c>
      <c r="AL61" s="88">
        <v>0</v>
      </c>
      <c r="AM61" s="88">
        <v>0</v>
      </c>
      <c r="AN61" s="88">
        <v>0</v>
      </c>
      <c r="AO61" s="88">
        <v>0</v>
      </c>
      <c r="AP61" s="88">
        <v>0</v>
      </c>
      <c r="AQ61" s="88">
        <v>0</v>
      </c>
      <c r="AR61" s="88">
        <v>0</v>
      </c>
      <c r="AS61" s="88">
        <v>0</v>
      </c>
      <c r="AT61" s="88">
        <v>0</v>
      </c>
      <c r="AU61" s="88">
        <v>0</v>
      </c>
      <c r="AV61" s="88">
        <v>0</v>
      </c>
      <c r="AW61" s="88">
        <v>0</v>
      </c>
      <c r="AX61" s="88">
        <v>0</v>
      </c>
      <c r="AY61" s="88">
        <v>0</v>
      </c>
      <c r="AZ61" s="88">
        <v>0</v>
      </c>
      <c r="BA61" s="88">
        <v>0</v>
      </c>
      <c r="BB61" s="88">
        <v>0</v>
      </c>
      <c r="BC61" s="88">
        <v>0</v>
      </c>
      <c r="BD61" s="88">
        <v>0</v>
      </c>
      <c r="BE61" s="88">
        <v>0</v>
      </c>
      <c r="BF61" s="88">
        <v>0</v>
      </c>
      <c r="BG61" s="88">
        <v>0</v>
      </c>
      <c r="BH61" s="88">
        <v>0</v>
      </c>
      <c r="BI61" s="88">
        <v>0</v>
      </c>
      <c r="BJ61" s="88">
        <v>0</v>
      </c>
      <c r="BK61" s="88">
        <v>0</v>
      </c>
    </row>
    <row r="62" spans="1:63">
      <c r="A62" s="8" t="s">
        <v>104</v>
      </c>
      <c r="B62" s="80">
        <v>16.088000000000001</v>
      </c>
      <c r="C62" s="23"/>
      <c r="D62" s="23"/>
      <c r="E62" s="23"/>
      <c r="F62" s="23"/>
      <c r="G62" s="23"/>
      <c r="H62" s="23"/>
      <c r="I62" s="23"/>
      <c r="J62" s="23">
        <v>5.4597285067873305</v>
      </c>
      <c r="K62" s="25">
        <f t="shared" si="4"/>
        <v>5.4597285067873305</v>
      </c>
      <c r="L62" s="24">
        <f t="shared" si="5"/>
        <v>2.5842714932126696</v>
      </c>
      <c r="M62" s="81">
        <f t="shared" si="6"/>
        <v>8.0440000000000005</v>
      </c>
      <c r="O62" s="78">
        <f t="shared" si="7"/>
        <v>-5.4597285067873305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5.4597285067873305</v>
      </c>
      <c r="T62">
        <v>61</v>
      </c>
      <c r="U62" s="87">
        <f>IFERROR(-HLOOKUP($U$1,IEX!$W$2:$BH$98,T62,FALSE),0)</f>
        <v>0</v>
      </c>
      <c r="V62" s="88">
        <f t="shared" si="8"/>
        <v>2.5842714932126696</v>
      </c>
      <c r="W62" s="94"/>
      <c r="X62" s="88">
        <v>0</v>
      </c>
      <c r="Y62" s="88">
        <v>0.22748868778280543</v>
      </c>
      <c r="Z62" s="88">
        <v>0</v>
      </c>
      <c r="AA62" s="88">
        <v>0.27298642533936651</v>
      </c>
      <c r="AB62" s="88">
        <v>0</v>
      </c>
      <c r="AC62" s="88">
        <v>0.40947963800904974</v>
      </c>
      <c r="AD62" s="88">
        <v>0</v>
      </c>
      <c r="AE62" s="88">
        <v>0.90995475113122171</v>
      </c>
      <c r="AF62" s="88">
        <v>0</v>
      </c>
      <c r="AG62" s="88">
        <v>0.39128054298642534</v>
      </c>
      <c r="AH62" s="88">
        <v>0</v>
      </c>
      <c r="AI62" s="88">
        <v>0.37308144796380083</v>
      </c>
      <c r="AJ62" s="88">
        <v>0</v>
      </c>
      <c r="AK62" s="88">
        <v>0</v>
      </c>
      <c r="AL62" s="88">
        <v>0</v>
      </c>
      <c r="AM62" s="88">
        <v>0</v>
      </c>
      <c r="AN62" s="88">
        <v>0</v>
      </c>
      <c r="AO62" s="88">
        <v>0</v>
      </c>
      <c r="AP62" s="88">
        <v>0</v>
      </c>
      <c r="AQ62" s="88">
        <v>0</v>
      </c>
      <c r="AR62" s="88">
        <v>0</v>
      </c>
      <c r="AS62" s="88">
        <v>0</v>
      </c>
      <c r="AT62" s="88">
        <v>0</v>
      </c>
      <c r="AU62" s="88">
        <v>0</v>
      </c>
      <c r="AV62" s="88">
        <v>0</v>
      </c>
      <c r="AW62" s="88">
        <v>0</v>
      </c>
      <c r="AX62" s="88">
        <v>0</v>
      </c>
      <c r="AY62" s="88">
        <v>0</v>
      </c>
      <c r="AZ62" s="88">
        <v>0</v>
      </c>
      <c r="BA62" s="88">
        <v>0</v>
      </c>
      <c r="BB62" s="88">
        <v>0</v>
      </c>
      <c r="BC62" s="88">
        <v>0</v>
      </c>
      <c r="BD62" s="88">
        <v>0</v>
      </c>
      <c r="BE62" s="88">
        <v>0</v>
      </c>
      <c r="BF62" s="88">
        <v>0</v>
      </c>
      <c r="BG62" s="88">
        <v>0</v>
      </c>
      <c r="BH62" s="88">
        <v>0</v>
      </c>
      <c r="BI62" s="88">
        <v>0</v>
      </c>
      <c r="BJ62" s="88">
        <v>0</v>
      </c>
      <c r="BK62" s="88">
        <v>0</v>
      </c>
    </row>
    <row r="63" spans="1:63">
      <c r="A63" s="8" t="s">
        <v>105</v>
      </c>
      <c r="B63" s="80">
        <v>18.22</v>
      </c>
      <c r="C63" s="23"/>
      <c r="D63" s="23"/>
      <c r="E63" s="23"/>
      <c r="F63" s="23"/>
      <c r="G63" s="23"/>
      <c r="H63" s="23"/>
      <c r="I63" s="23"/>
      <c r="J63" s="23">
        <v>6.1267902481104981</v>
      </c>
      <c r="K63" s="25">
        <f t="shared" si="4"/>
        <v>6.1267902481104981</v>
      </c>
      <c r="L63" s="24">
        <f t="shared" si="5"/>
        <v>2.9000140507723025</v>
      </c>
      <c r="M63" s="81">
        <f t="shared" si="6"/>
        <v>9.0268042988828014</v>
      </c>
      <c r="O63" s="78">
        <f t="shared" si="7"/>
        <v>-6.1267902481104981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6.1267902481104981</v>
      </c>
      <c r="T63">
        <v>62</v>
      </c>
      <c r="U63" s="87">
        <f>IFERROR(-HLOOKUP($U$1,IEX!$W$2:$BH$98,T63,FALSE),0)</f>
        <v>0</v>
      </c>
      <c r="V63" s="88">
        <f t="shared" si="8"/>
        <v>2.9000140507723025</v>
      </c>
      <c r="W63" s="94"/>
      <c r="X63" s="88">
        <v>0</v>
      </c>
      <c r="Y63" s="88">
        <v>0.25528292700460409</v>
      </c>
      <c r="Z63" s="88">
        <v>0</v>
      </c>
      <c r="AA63" s="88">
        <v>0.30633951240552487</v>
      </c>
      <c r="AB63" s="88">
        <v>0</v>
      </c>
      <c r="AC63" s="88">
        <v>0.45950926860828734</v>
      </c>
      <c r="AD63" s="88">
        <v>0</v>
      </c>
      <c r="AE63" s="88">
        <v>1.0211317080184164</v>
      </c>
      <c r="AF63" s="88">
        <v>0</v>
      </c>
      <c r="AG63" s="88">
        <v>0.43908663444791901</v>
      </c>
      <c r="AH63" s="88">
        <v>0</v>
      </c>
      <c r="AI63" s="88">
        <v>0.41866400028755069</v>
      </c>
      <c r="AJ63" s="88">
        <v>0</v>
      </c>
      <c r="AK63" s="88">
        <v>0</v>
      </c>
      <c r="AL63" s="88">
        <v>0</v>
      </c>
      <c r="AM63" s="88">
        <v>0</v>
      </c>
      <c r="AN63" s="88">
        <v>0</v>
      </c>
      <c r="AO63" s="88">
        <v>0</v>
      </c>
      <c r="AP63" s="88">
        <v>0</v>
      </c>
      <c r="AQ63" s="88">
        <v>0</v>
      </c>
      <c r="AR63" s="88">
        <v>0</v>
      </c>
      <c r="AS63" s="88">
        <v>0</v>
      </c>
      <c r="AT63" s="88">
        <v>0</v>
      </c>
      <c r="AU63" s="88">
        <v>0</v>
      </c>
      <c r="AV63" s="88">
        <v>0</v>
      </c>
      <c r="AW63" s="88">
        <v>0</v>
      </c>
      <c r="AX63" s="88">
        <v>0</v>
      </c>
      <c r="AY63" s="88">
        <v>0</v>
      </c>
      <c r="AZ63" s="88">
        <v>0</v>
      </c>
      <c r="BA63" s="88">
        <v>0</v>
      </c>
      <c r="BB63" s="88">
        <v>0</v>
      </c>
      <c r="BC63" s="88">
        <v>0</v>
      </c>
      <c r="BD63" s="88">
        <v>0</v>
      </c>
      <c r="BE63" s="88">
        <v>0</v>
      </c>
      <c r="BF63" s="88">
        <v>0</v>
      </c>
      <c r="BG63" s="88">
        <v>0</v>
      </c>
      <c r="BH63" s="88">
        <v>0</v>
      </c>
      <c r="BI63" s="88">
        <v>0</v>
      </c>
      <c r="BJ63" s="88">
        <v>0</v>
      </c>
      <c r="BK63" s="88">
        <v>0</v>
      </c>
    </row>
    <row r="64" spans="1:63">
      <c r="A64" s="8" t="s">
        <v>106</v>
      </c>
      <c r="B64" s="80">
        <v>16.936</v>
      </c>
      <c r="C64" s="23"/>
      <c r="D64" s="23"/>
      <c r="E64" s="23"/>
      <c r="F64" s="23"/>
      <c r="G64" s="23"/>
      <c r="H64" s="23"/>
      <c r="I64" s="23"/>
      <c r="J64" s="23">
        <v>5.7475113122171946</v>
      </c>
      <c r="K64" s="25">
        <f t="shared" si="4"/>
        <v>5.7475113122171946</v>
      </c>
      <c r="L64" s="24">
        <f t="shared" si="5"/>
        <v>2.7204886877828049</v>
      </c>
      <c r="M64" s="81">
        <f t="shared" si="6"/>
        <v>8.468</v>
      </c>
      <c r="O64" s="78">
        <f t="shared" si="7"/>
        <v>-5.7475113122171946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5.7475113122171946</v>
      </c>
      <c r="T64">
        <v>63</v>
      </c>
      <c r="U64" s="87">
        <f>IFERROR(-HLOOKUP($U$1,IEX!$W$2:$BH$98,T64,FALSE),0)</f>
        <v>0</v>
      </c>
      <c r="V64" s="88">
        <f t="shared" si="8"/>
        <v>2.7204886877828049</v>
      </c>
      <c r="W64" s="94"/>
      <c r="X64" s="88">
        <v>0</v>
      </c>
      <c r="Y64" s="88">
        <v>0.23947963800904973</v>
      </c>
      <c r="Z64" s="88">
        <v>0</v>
      </c>
      <c r="AA64" s="88">
        <v>0.28737556561085964</v>
      </c>
      <c r="AB64" s="88">
        <v>0</v>
      </c>
      <c r="AC64" s="88">
        <v>0.43106334841628952</v>
      </c>
      <c r="AD64" s="88">
        <v>0</v>
      </c>
      <c r="AE64" s="88">
        <v>0.95791855203619891</v>
      </c>
      <c r="AF64" s="88">
        <v>0</v>
      </c>
      <c r="AG64" s="88">
        <v>0.41190497737556553</v>
      </c>
      <c r="AH64" s="88">
        <v>0</v>
      </c>
      <c r="AI64" s="88">
        <v>0.39274660633484154</v>
      </c>
      <c r="AJ64" s="88">
        <v>0</v>
      </c>
      <c r="AK64" s="88">
        <v>0</v>
      </c>
      <c r="AL64" s="88">
        <v>0</v>
      </c>
      <c r="AM64" s="88">
        <v>0</v>
      </c>
      <c r="AN64" s="88">
        <v>0</v>
      </c>
      <c r="AO64" s="88">
        <v>0</v>
      </c>
      <c r="AP64" s="88">
        <v>0</v>
      </c>
      <c r="AQ64" s="88">
        <v>0</v>
      </c>
      <c r="AR64" s="88">
        <v>0</v>
      </c>
      <c r="AS64" s="88">
        <v>0</v>
      </c>
      <c r="AT64" s="88">
        <v>0</v>
      </c>
      <c r="AU64" s="88">
        <v>0</v>
      </c>
      <c r="AV64" s="88">
        <v>0</v>
      </c>
      <c r="AW64" s="88">
        <v>0</v>
      </c>
      <c r="AX64" s="88">
        <v>0</v>
      </c>
      <c r="AY64" s="88">
        <v>0</v>
      </c>
      <c r="AZ64" s="88">
        <v>0</v>
      </c>
      <c r="BA64" s="88">
        <v>0</v>
      </c>
      <c r="BB64" s="88">
        <v>0</v>
      </c>
      <c r="BC64" s="88">
        <v>0</v>
      </c>
      <c r="BD64" s="88">
        <v>0</v>
      </c>
      <c r="BE64" s="88">
        <v>0</v>
      </c>
      <c r="BF64" s="88">
        <v>0</v>
      </c>
      <c r="BG64" s="88">
        <v>0</v>
      </c>
      <c r="BH64" s="88">
        <v>0</v>
      </c>
      <c r="BI64" s="88">
        <v>0</v>
      </c>
      <c r="BJ64" s="88">
        <v>0</v>
      </c>
      <c r="BK64" s="88">
        <v>0</v>
      </c>
    </row>
    <row r="65" spans="1:63">
      <c r="A65" s="8" t="s">
        <v>107</v>
      </c>
      <c r="B65" s="80">
        <v>17.128</v>
      </c>
      <c r="C65" s="23"/>
      <c r="D65" s="23"/>
      <c r="E65" s="23"/>
      <c r="F65" s="23"/>
      <c r="G65" s="23"/>
      <c r="H65" s="23"/>
      <c r="I65" s="23"/>
      <c r="J65" s="23">
        <v>5.8126696832579174</v>
      </c>
      <c r="K65" s="25">
        <f t="shared" si="4"/>
        <v>5.8126696832579174</v>
      </c>
      <c r="L65" s="24">
        <f t="shared" si="5"/>
        <v>2.7513303167420813</v>
      </c>
      <c r="M65" s="81">
        <f t="shared" si="6"/>
        <v>8.5639999999999983</v>
      </c>
      <c r="O65" s="78">
        <f t="shared" si="7"/>
        <v>-5.8126696832579174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5.8126696832579174</v>
      </c>
      <c r="T65">
        <v>64</v>
      </c>
      <c r="U65" s="87">
        <f>IFERROR(-HLOOKUP($U$1,IEX!$W$2:$BH$98,T65,FALSE),0)</f>
        <v>0</v>
      </c>
      <c r="V65" s="88">
        <f t="shared" si="8"/>
        <v>2.7513303167420813</v>
      </c>
      <c r="W65" s="94"/>
      <c r="X65" s="88">
        <v>0</v>
      </c>
      <c r="Y65" s="88">
        <v>0.24219457013574661</v>
      </c>
      <c r="Z65" s="88">
        <v>0</v>
      </c>
      <c r="AA65" s="88">
        <v>0.29063348416289592</v>
      </c>
      <c r="AB65" s="88">
        <v>0</v>
      </c>
      <c r="AC65" s="88">
        <v>0.43595022624434382</v>
      </c>
      <c r="AD65" s="88">
        <v>0</v>
      </c>
      <c r="AE65" s="88">
        <v>0.96877828054298643</v>
      </c>
      <c r="AF65" s="88">
        <v>0</v>
      </c>
      <c r="AG65" s="88">
        <v>0.41657466063348414</v>
      </c>
      <c r="AH65" s="88">
        <v>0</v>
      </c>
      <c r="AI65" s="88">
        <v>0.39719909502262435</v>
      </c>
      <c r="AJ65" s="88">
        <v>0</v>
      </c>
      <c r="AK65" s="88">
        <v>0</v>
      </c>
      <c r="AL65" s="88">
        <v>0</v>
      </c>
      <c r="AM65" s="88">
        <v>0</v>
      </c>
      <c r="AN65" s="88">
        <v>0</v>
      </c>
      <c r="AO65" s="88">
        <v>0</v>
      </c>
      <c r="AP65" s="88">
        <v>0</v>
      </c>
      <c r="AQ65" s="88">
        <v>0</v>
      </c>
      <c r="AR65" s="88">
        <v>0</v>
      </c>
      <c r="AS65" s="88">
        <v>0</v>
      </c>
      <c r="AT65" s="88">
        <v>0</v>
      </c>
      <c r="AU65" s="88">
        <v>0</v>
      </c>
      <c r="AV65" s="88">
        <v>0</v>
      </c>
      <c r="AW65" s="88">
        <v>0</v>
      </c>
      <c r="AX65" s="88">
        <v>0</v>
      </c>
      <c r="AY65" s="88">
        <v>0</v>
      </c>
      <c r="AZ65" s="88">
        <v>0</v>
      </c>
      <c r="BA65" s="88">
        <v>0</v>
      </c>
      <c r="BB65" s="88">
        <v>0</v>
      </c>
      <c r="BC65" s="88">
        <v>0</v>
      </c>
      <c r="BD65" s="88">
        <v>0</v>
      </c>
      <c r="BE65" s="88">
        <v>0</v>
      </c>
      <c r="BF65" s="88">
        <v>0</v>
      </c>
      <c r="BG65" s="88">
        <v>0</v>
      </c>
      <c r="BH65" s="88">
        <v>0</v>
      </c>
      <c r="BI65" s="88">
        <v>0</v>
      </c>
      <c r="BJ65" s="88">
        <v>0</v>
      </c>
      <c r="BK65" s="88">
        <v>0</v>
      </c>
    </row>
    <row r="66" spans="1:63">
      <c r="A66" s="8" t="s">
        <v>108</v>
      </c>
      <c r="B66" s="80">
        <v>16.856000000000002</v>
      </c>
      <c r="C66" s="23"/>
      <c r="D66" s="23"/>
      <c r="E66" s="23"/>
      <c r="F66" s="23"/>
      <c r="G66" s="23"/>
      <c r="H66" s="23"/>
      <c r="I66" s="23"/>
      <c r="J66" s="23">
        <v>5.7203619909502263</v>
      </c>
      <c r="K66" s="25">
        <f t="shared" si="4"/>
        <v>5.7203619909502263</v>
      </c>
      <c r="L66" s="24">
        <f t="shared" si="5"/>
        <v>2.7076380090497736</v>
      </c>
      <c r="M66" s="81">
        <f t="shared" si="6"/>
        <v>8.4280000000000008</v>
      </c>
      <c r="O66" s="78">
        <f t="shared" si="7"/>
        <v>-5.7203619909502263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5.7203619909502263</v>
      </c>
      <c r="T66">
        <v>65</v>
      </c>
      <c r="U66" s="87">
        <f>IFERROR(-HLOOKUP($U$1,IEX!$W$2:$BH$98,T66,FALSE),0)</f>
        <v>0</v>
      </c>
      <c r="V66" s="88">
        <f t="shared" si="8"/>
        <v>2.7076380090497736</v>
      </c>
      <c r="W66" s="94"/>
      <c r="X66" s="88">
        <v>0</v>
      </c>
      <c r="Y66" s="88">
        <v>0.23834841628959275</v>
      </c>
      <c r="Z66" s="88">
        <v>0</v>
      </c>
      <c r="AA66" s="88">
        <v>0.28601809954751128</v>
      </c>
      <c r="AB66" s="88">
        <v>0</v>
      </c>
      <c r="AC66" s="88">
        <v>0.42902714932126695</v>
      </c>
      <c r="AD66" s="88">
        <v>0</v>
      </c>
      <c r="AE66" s="88">
        <v>0.95339366515837098</v>
      </c>
      <c r="AF66" s="88">
        <v>0</v>
      </c>
      <c r="AG66" s="88">
        <v>0.40995927601809956</v>
      </c>
      <c r="AH66" s="88">
        <v>0</v>
      </c>
      <c r="AI66" s="88">
        <v>0.39089140271493211</v>
      </c>
      <c r="AJ66" s="88">
        <v>0</v>
      </c>
      <c r="AK66" s="88">
        <v>0</v>
      </c>
      <c r="AL66" s="88">
        <v>0</v>
      </c>
      <c r="AM66" s="88">
        <v>0</v>
      </c>
      <c r="AN66" s="88">
        <v>0</v>
      </c>
      <c r="AO66" s="88">
        <v>0</v>
      </c>
      <c r="AP66" s="88">
        <v>0</v>
      </c>
      <c r="AQ66" s="88">
        <v>0</v>
      </c>
      <c r="AR66" s="88">
        <v>0</v>
      </c>
      <c r="AS66" s="88">
        <v>0</v>
      </c>
      <c r="AT66" s="88">
        <v>0</v>
      </c>
      <c r="AU66" s="88">
        <v>0</v>
      </c>
      <c r="AV66" s="88">
        <v>0</v>
      </c>
      <c r="AW66" s="88">
        <v>0</v>
      </c>
      <c r="AX66" s="88">
        <v>0</v>
      </c>
      <c r="AY66" s="88">
        <v>0</v>
      </c>
      <c r="AZ66" s="88">
        <v>0</v>
      </c>
      <c r="BA66" s="88">
        <v>0</v>
      </c>
      <c r="BB66" s="88">
        <v>0</v>
      </c>
      <c r="BC66" s="88">
        <v>0</v>
      </c>
      <c r="BD66" s="88">
        <v>0</v>
      </c>
      <c r="BE66" s="88">
        <v>0</v>
      </c>
      <c r="BF66" s="88">
        <v>0</v>
      </c>
      <c r="BG66" s="88">
        <v>0</v>
      </c>
      <c r="BH66" s="88">
        <v>0</v>
      </c>
      <c r="BI66" s="88">
        <v>0</v>
      </c>
      <c r="BJ66" s="88">
        <v>0</v>
      </c>
      <c r="BK66" s="88">
        <v>0</v>
      </c>
    </row>
    <row r="67" spans="1:63">
      <c r="A67" s="8" t="s">
        <v>109</v>
      </c>
      <c r="B67" s="80">
        <v>18.335999999999999</v>
      </c>
      <c r="C67" s="23"/>
      <c r="D67" s="23"/>
      <c r="E67" s="23"/>
      <c r="F67" s="23"/>
      <c r="G67" s="23"/>
      <c r="H67" s="23"/>
      <c r="I67" s="23"/>
      <c r="J67" s="23">
        <v>6.1267902481104981</v>
      </c>
      <c r="K67" s="25">
        <f t="shared" si="4"/>
        <v>6.1267902481104981</v>
      </c>
      <c r="L67" s="24">
        <f t="shared" si="5"/>
        <v>2.9000140507723025</v>
      </c>
      <c r="M67" s="81">
        <f t="shared" si="6"/>
        <v>9.0268042988828014</v>
      </c>
      <c r="O67" s="78">
        <f t="shared" si="7"/>
        <v>-6.1267902481104981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6.1267902481104981</v>
      </c>
      <c r="T67">
        <v>66</v>
      </c>
      <c r="U67" s="87">
        <f>IFERROR(-HLOOKUP($U$1,IEX!$W$2:$BH$98,T67,FALSE),0)</f>
        <v>0</v>
      </c>
      <c r="V67" s="88">
        <f t="shared" si="8"/>
        <v>2.9000140507723025</v>
      </c>
      <c r="W67" s="94"/>
      <c r="X67" s="88">
        <v>0</v>
      </c>
      <c r="Y67" s="88">
        <v>0.25528292700460409</v>
      </c>
      <c r="Z67" s="88">
        <v>0</v>
      </c>
      <c r="AA67" s="88">
        <v>0.30633951240552487</v>
      </c>
      <c r="AB67" s="88">
        <v>0</v>
      </c>
      <c r="AC67" s="88">
        <v>0.45950926860828734</v>
      </c>
      <c r="AD67" s="88">
        <v>0</v>
      </c>
      <c r="AE67" s="88">
        <v>1.0211317080184164</v>
      </c>
      <c r="AF67" s="88">
        <v>0</v>
      </c>
      <c r="AG67" s="88">
        <v>0.43908663444791901</v>
      </c>
      <c r="AH67" s="88">
        <v>0</v>
      </c>
      <c r="AI67" s="88">
        <v>0.41866400028755069</v>
      </c>
      <c r="AJ67" s="88">
        <v>0</v>
      </c>
      <c r="AK67" s="88">
        <v>0</v>
      </c>
      <c r="AL67" s="88">
        <v>0</v>
      </c>
      <c r="AM67" s="88">
        <v>0</v>
      </c>
      <c r="AN67" s="88">
        <v>0</v>
      </c>
      <c r="AO67" s="88">
        <v>0</v>
      </c>
      <c r="AP67" s="88">
        <v>0</v>
      </c>
      <c r="AQ67" s="88">
        <v>0</v>
      </c>
      <c r="AR67" s="88">
        <v>0</v>
      </c>
      <c r="AS67" s="88">
        <v>0</v>
      </c>
      <c r="AT67" s="88">
        <v>0</v>
      </c>
      <c r="AU67" s="88">
        <v>0</v>
      </c>
      <c r="AV67" s="88">
        <v>0</v>
      </c>
      <c r="AW67" s="88">
        <v>0</v>
      </c>
      <c r="AX67" s="88">
        <v>0</v>
      </c>
      <c r="AY67" s="88">
        <v>0</v>
      </c>
      <c r="AZ67" s="88">
        <v>0</v>
      </c>
      <c r="BA67" s="88">
        <v>0</v>
      </c>
      <c r="BB67" s="88">
        <v>0</v>
      </c>
      <c r="BC67" s="88">
        <v>0</v>
      </c>
      <c r="BD67" s="88">
        <v>0</v>
      </c>
      <c r="BE67" s="88">
        <v>0</v>
      </c>
      <c r="BF67" s="88">
        <v>0</v>
      </c>
      <c r="BG67" s="88">
        <v>0</v>
      </c>
      <c r="BH67" s="88">
        <v>0</v>
      </c>
      <c r="BI67" s="88">
        <v>0</v>
      </c>
      <c r="BJ67" s="88">
        <v>0</v>
      </c>
      <c r="BK67" s="88">
        <v>0</v>
      </c>
    </row>
    <row r="68" spans="1:63">
      <c r="A68" s="8" t="s">
        <v>110</v>
      </c>
      <c r="B68" s="80">
        <v>18.584</v>
      </c>
      <c r="C68" s="23"/>
      <c r="D68" s="23"/>
      <c r="E68" s="23"/>
      <c r="F68" s="23"/>
      <c r="G68" s="23"/>
      <c r="H68" s="23"/>
      <c r="I68" s="23"/>
      <c r="J68" s="23">
        <v>6.1267902481104981</v>
      </c>
      <c r="K68" s="25">
        <f t="shared" ref="K68:K98" si="17">SUM(C68:J68)</f>
        <v>6.1267902481104981</v>
      </c>
      <c r="L68" s="24">
        <f t="shared" ref="L68:L98" si="18">U68+V68</f>
        <v>2.9000140507723025</v>
      </c>
      <c r="M68" s="81">
        <f t="shared" ref="M68:M98" si="19">K68+L68</f>
        <v>9.0268042988828014</v>
      </c>
      <c r="O68" s="78">
        <f t="shared" ref="O68:O98" si="20">-SUM(P68:S68,U68)</f>
        <v>-6.1267902481104981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6.1267902481104981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2.9000140507723025</v>
      </c>
      <c r="W68" s="94"/>
      <c r="X68" s="88">
        <v>0</v>
      </c>
      <c r="Y68" s="88">
        <v>0.25528292700460409</v>
      </c>
      <c r="Z68" s="88">
        <v>0</v>
      </c>
      <c r="AA68" s="88">
        <v>0.30633951240552487</v>
      </c>
      <c r="AB68" s="88">
        <v>0</v>
      </c>
      <c r="AC68" s="88">
        <v>0.45950926860828734</v>
      </c>
      <c r="AD68" s="88">
        <v>0</v>
      </c>
      <c r="AE68" s="88">
        <v>1.0211317080184164</v>
      </c>
      <c r="AF68" s="88">
        <v>0</v>
      </c>
      <c r="AG68" s="88">
        <v>0.43908663444791901</v>
      </c>
      <c r="AH68" s="88">
        <v>0</v>
      </c>
      <c r="AI68" s="88">
        <v>0.41866400028755069</v>
      </c>
      <c r="AJ68" s="88">
        <v>0</v>
      </c>
      <c r="AK68" s="88">
        <v>0</v>
      </c>
      <c r="AL68" s="88">
        <v>0</v>
      </c>
      <c r="AM68" s="88">
        <v>0</v>
      </c>
      <c r="AN68" s="88">
        <v>0</v>
      </c>
      <c r="AO68" s="88">
        <v>0</v>
      </c>
      <c r="AP68" s="88">
        <v>0</v>
      </c>
      <c r="AQ68" s="88">
        <v>0</v>
      </c>
      <c r="AR68" s="88">
        <v>0</v>
      </c>
      <c r="AS68" s="88">
        <v>0</v>
      </c>
      <c r="AT68" s="88">
        <v>0</v>
      </c>
      <c r="AU68" s="88">
        <v>0</v>
      </c>
      <c r="AV68" s="88">
        <v>0</v>
      </c>
      <c r="AW68" s="88">
        <v>0</v>
      </c>
      <c r="AX68" s="88">
        <v>0</v>
      </c>
      <c r="AY68" s="88">
        <v>0</v>
      </c>
      <c r="AZ68" s="88">
        <v>0</v>
      </c>
      <c r="BA68" s="88">
        <v>0</v>
      </c>
      <c r="BB68" s="88">
        <v>0</v>
      </c>
      <c r="BC68" s="88">
        <v>0</v>
      </c>
      <c r="BD68" s="88">
        <v>0</v>
      </c>
      <c r="BE68" s="88">
        <v>0</v>
      </c>
      <c r="BF68" s="88">
        <v>0</v>
      </c>
      <c r="BG68" s="88">
        <v>0</v>
      </c>
      <c r="BH68" s="88">
        <v>0</v>
      </c>
      <c r="BI68" s="88">
        <v>0</v>
      </c>
      <c r="BJ68" s="88">
        <v>0</v>
      </c>
      <c r="BK68" s="88">
        <v>0</v>
      </c>
    </row>
    <row r="69" spans="1:63">
      <c r="A69" s="8" t="s">
        <v>111</v>
      </c>
      <c r="B69" s="80">
        <v>17.164000000000001</v>
      </c>
      <c r="C69" s="23"/>
      <c r="D69" s="23"/>
      <c r="E69" s="23"/>
      <c r="F69" s="23"/>
      <c r="G69" s="23"/>
      <c r="H69" s="23"/>
      <c r="I69" s="23"/>
      <c r="J69" s="23">
        <v>5.824886877828054</v>
      </c>
      <c r="K69" s="25">
        <f t="shared" si="17"/>
        <v>5.824886877828054</v>
      </c>
      <c r="L69" s="24">
        <f t="shared" si="18"/>
        <v>2.7571131221719454</v>
      </c>
      <c r="M69" s="81">
        <f t="shared" si="19"/>
        <v>8.581999999999999</v>
      </c>
      <c r="O69" s="78">
        <f t="shared" si="20"/>
        <v>-5.824886877828054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5.824886877828054</v>
      </c>
      <c r="T69">
        <v>68</v>
      </c>
      <c r="U69" s="87">
        <f>IFERROR(-HLOOKUP($U$1,IEX!$W$2:$BH$98,T69,FALSE),0)</f>
        <v>0</v>
      </c>
      <c r="V69" s="88">
        <f t="shared" si="21"/>
        <v>2.7571131221719454</v>
      </c>
      <c r="W69" s="94"/>
      <c r="X69" s="88">
        <v>0</v>
      </c>
      <c r="Y69" s="88">
        <v>0.24270361990950226</v>
      </c>
      <c r="Z69" s="88">
        <v>0</v>
      </c>
      <c r="AA69" s="88">
        <v>0.29124434389140264</v>
      </c>
      <c r="AB69" s="88">
        <v>0</v>
      </c>
      <c r="AC69" s="88">
        <v>0.43686651583710401</v>
      </c>
      <c r="AD69" s="88">
        <v>0</v>
      </c>
      <c r="AE69" s="88">
        <v>0.97081447963800904</v>
      </c>
      <c r="AF69" s="88">
        <v>0</v>
      </c>
      <c r="AG69" s="88">
        <v>0.41745022624434391</v>
      </c>
      <c r="AH69" s="88">
        <v>0</v>
      </c>
      <c r="AI69" s="88">
        <v>0.39803393665158371</v>
      </c>
      <c r="AJ69" s="88">
        <v>0</v>
      </c>
      <c r="AK69" s="88">
        <v>0</v>
      </c>
      <c r="AL69" s="88">
        <v>0</v>
      </c>
      <c r="AM69" s="88">
        <v>0</v>
      </c>
      <c r="AN69" s="88">
        <v>0</v>
      </c>
      <c r="AO69" s="88">
        <v>0</v>
      </c>
      <c r="AP69" s="88">
        <v>0</v>
      </c>
      <c r="AQ69" s="88">
        <v>0</v>
      </c>
      <c r="AR69" s="88">
        <v>0</v>
      </c>
      <c r="AS69" s="88">
        <v>0</v>
      </c>
      <c r="AT69" s="88">
        <v>0</v>
      </c>
      <c r="AU69" s="88">
        <v>0</v>
      </c>
      <c r="AV69" s="88">
        <v>0</v>
      </c>
      <c r="AW69" s="88">
        <v>0</v>
      </c>
      <c r="AX69" s="88">
        <v>0</v>
      </c>
      <c r="AY69" s="88">
        <v>0</v>
      </c>
      <c r="AZ69" s="88">
        <v>0</v>
      </c>
      <c r="BA69" s="88">
        <v>0</v>
      </c>
      <c r="BB69" s="88">
        <v>0</v>
      </c>
      <c r="BC69" s="88">
        <v>0</v>
      </c>
      <c r="BD69" s="88">
        <v>0</v>
      </c>
      <c r="BE69" s="88">
        <v>0</v>
      </c>
      <c r="BF69" s="88">
        <v>0</v>
      </c>
      <c r="BG69" s="88">
        <v>0</v>
      </c>
      <c r="BH69" s="88">
        <v>0</v>
      </c>
      <c r="BI69" s="88">
        <v>0</v>
      </c>
      <c r="BJ69" s="88">
        <v>0</v>
      </c>
      <c r="BK69" s="88">
        <v>0</v>
      </c>
    </row>
    <row r="70" spans="1:63">
      <c r="A70" s="8" t="s">
        <v>112</v>
      </c>
      <c r="B70" s="80">
        <v>17.416</v>
      </c>
      <c r="C70" s="23"/>
      <c r="D70" s="23"/>
      <c r="E70" s="23"/>
      <c r="F70" s="23"/>
      <c r="G70" s="23"/>
      <c r="H70" s="23"/>
      <c r="I70" s="23"/>
      <c r="J70" s="23">
        <v>5.910407239819004</v>
      </c>
      <c r="K70" s="25">
        <f t="shared" si="17"/>
        <v>5.910407239819004</v>
      </c>
      <c r="L70" s="24">
        <f t="shared" si="18"/>
        <v>2.7975927601809949</v>
      </c>
      <c r="M70" s="81">
        <f t="shared" si="19"/>
        <v>8.7079999999999984</v>
      </c>
      <c r="O70" s="78">
        <f t="shared" si="20"/>
        <v>-5.910407239819004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5.910407239819004</v>
      </c>
      <c r="T70">
        <v>69</v>
      </c>
      <c r="U70" s="87">
        <f>IFERROR(-HLOOKUP($U$1,IEX!$W$2:$BH$98,T70,FALSE),0)</f>
        <v>0</v>
      </c>
      <c r="V70" s="88">
        <f t="shared" si="21"/>
        <v>2.7975927601809949</v>
      </c>
      <c r="W70" s="94"/>
      <c r="X70" s="88">
        <v>0</v>
      </c>
      <c r="Y70" s="88">
        <v>0.24626696832579184</v>
      </c>
      <c r="Z70" s="88">
        <v>0</v>
      </c>
      <c r="AA70" s="88">
        <v>0.29552036199095016</v>
      </c>
      <c r="AB70" s="88">
        <v>0</v>
      </c>
      <c r="AC70" s="88">
        <v>0.44328054298642527</v>
      </c>
      <c r="AD70" s="88">
        <v>0</v>
      </c>
      <c r="AE70" s="88">
        <v>0.98506787330316736</v>
      </c>
      <c r="AF70" s="88">
        <v>0</v>
      </c>
      <c r="AG70" s="88">
        <v>0.42357918552036194</v>
      </c>
      <c r="AH70" s="88">
        <v>0</v>
      </c>
      <c r="AI70" s="88">
        <v>0.40387782805429862</v>
      </c>
      <c r="AJ70" s="88">
        <v>0</v>
      </c>
      <c r="AK70" s="88">
        <v>0</v>
      </c>
      <c r="AL70" s="88">
        <v>0</v>
      </c>
      <c r="AM70" s="88">
        <v>0</v>
      </c>
      <c r="AN70" s="88">
        <v>0</v>
      </c>
      <c r="AO70" s="88">
        <v>0</v>
      </c>
      <c r="AP70" s="88">
        <v>0</v>
      </c>
      <c r="AQ70" s="88">
        <v>0</v>
      </c>
      <c r="AR70" s="88">
        <v>0</v>
      </c>
      <c r="AS70" s="88">
        <v>0</v>
      </c>
      <c r="AT70" s="88">
        <v>0</v>
      </c>
      <c r="AU70" s="88">
        <v>0</v>
      </c>
      <c r="AV70" s="88">
        <v>0</v>
      </c>
      <c r="AW70" s="88">
        <v>0</v>
      </c>
      <c r="AX70" s="88">
        <v>0</v>
      </c>
      <c r="AY70" s="88">
        <v>0</v>
      </c>
      <c r="AZ70" s="88">
        <v>0</v>
      </c>
      <c r="BA70" s="88">
        <v>0</v>
      </c>
      <c r="BB70" s="88">
        <v>0</v>
      </c>
      <c r="BC70" s="88">
        <v>0</v>
      </c>
      <c r="BD70" s="88">
        <v>0</v>
      </c>
      <c r="BE70" s="88">
        <v>0</v>
      </c>
      <c r="BF70" s="88">
        <v>0</v>
      </c>
      <c r="BG70" s="88">
        <v>0</v>
      </c>
      <c r="BH70" s="88">
        <v>0</v>
      </c>
      <c r="BI70" s="88">
        <v>0</v>
      </c>
      <c r="BJ70" s="88">
        <v>0</v>
      </c>
      <c r="BK70" s="88">
        <v>0</v>
      </c>
    </row>
    <row r="71" spans="1:63">
      <c r="A71" s="8" t="s">
        <v>113</v>
      </c>
      <c r="B71" s="80">
        <v>18.739999999999998</v>
      </c>
      <c r="C71" s="23"/>
      <c r="D71" s="23"/>
      <c r="E71" s="23"/>
      <c r="F71" s="23"/>
      <c r="G71" s="23"/>
      <c r="H71" s="23"/>
      <c r="I71" s="23"/>
      <c r="J71" s="23">
        <v>6.1267902481104981</v>
      </c>
      <c r="K71" s="25">
        <f t="shared" si="17"/>
        <v>6.1267902481104981</v>
      </c>
      <c r="L71" s="24">
        <f t="shared" si="18"/>
        <v>2.9000140507723025</v>
      </c>
      <c r="M71" s="81">
        <f t="shared" si="19"/>
        <v>9.0268042988828014</v>
      </c>
      <c r="O71" s="78">
        <f t="shared" si="20"/>
        <v>-6.1267902481104981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6.1267902481104981</v>
      </c>
      <c r="T71">
        <v>70</v>
      </c>
      <c r="U71" s="87">
        <f>IFERROR(-HLOOKUP($U$1,IEX!$W$2:$BH$98,T71,FALSE),0)</f>
        <v>0</v>
      </c>
      <c r="V71" s="88">
        <f t="shared" si="21"/>
        <v>2.9000140507723025</v>
      </c>
      <c r="W71" s="94"/>
      <c r="X71" s="88">
        <v>0</v>
      </c>
      <c r="Y71" s="88">
        <v>0.25528292700460409</v>
      </c>
      <c r="Z71" s="88">
        <v>0</v>
      </c>
      <c r="AA71" s="88">
        <v>0.30633951240552487</v>
      </c>
      <c r="AB71" s="88">
        <v>0</v>
      </c>
      <c r="AC71" s="88">
        <v>0.45950926860828734</v>
      </c>
      <c r="AD71" s="88">
        <v>0</v>
      </c>
      <c r="AE71" s="88">
        <v>1.0211317080184164</v>
      </c>
      <c r="AF71" s="88">
        <v>0</v>
      </c>
      <c r="AG71" s="88">
        <v>0.43908663444791901</v>
      </c>
      <c r="AH71" s="88">
        <v>0</v>
      </c>
      <c r="AI71" s="88">
        <v>0.41866400028755069</v>
      </c>
      <c r="AJ71" s="88">
        <v>0</v>
      </c>
      <c r="AK71" s="88">
        <v>0</v>
      </c>
      <c r="AL71" s="88">
        <v>0</v>
      </c>
      <c r="AM71" s="88">
        <v>0</v>
      </c>
      <c r="AN71" s="88">
        <v>0</v>
      </c>
      <c r="AO71" s="88">
        <v>0</v>
      </c>
      <c r="AP71" s="88">
        <v>0</v>
      </c>
      <c r="AQ71" s="88">
        <v>0</v>
      </c>
      <c r="AR71" s="88">
        <v>0</v>
      </c>
      <c r="AS71" s="88">
        <v>0</v>
      </c>
      <c r="AT71" s="88">
        <v>0</v>
      </c>
      <c r="AU71" s="88">
        <v>0</v>
      </c>
      <c r="AV71" s="88">
        <v>0</v>
      </c>
      <c r="AW71" s="88">
        <v>0</v>
      </c>
      <c r="AX71" s="88">
        <v>0</v>
      </c>
      <c r="AY71" s="88">
        <v>0</v>
      </c>
      <c r="AZ71" s="88">
        <v>0</v>
      </c>
      <c r="BA71" s="88">
        <v>0</v>
      </c>
      <c r="BB71" s="88">
        <v>0</v>
      </c>
      <c r="BC71" s="88">
        <v>0</v>
      </c>
      <c r="BD71" s="88">
        <v>0</v>
      </c>
      <c r="BE71" s="88">
        <v>0</v>
      </c>
      <c r="BF71" s="88">
        <v>0</v>
      </c>
      <c r="BG71" s="88">
        <v>0</v>
      </c>
      <c r="BH71" s="88">
        <v>0</v>
      </c>
      <c r="BI71" s="88">
        <v>0</v>
      </c>
      <c r="BJ71" s="88">
        <v>0</v>
      </c>
      <c r="BK71" s="88">
        <v>0</v>
      </c>
    </row>
    <row r="72" spans="1:63">
      <c r="A72" s="8" t="s">
        <v>114</v>
      </c>
      <c r="B72" s="80">
        <v>18.527999999999999</v>
      </c>
      <c r="C72" s="23"/>
      <c r="D72" s="23"/>
      <c r="E72" s="23"/>
      <c r="F72" s="23"/>
      <c r="G72" s="23"/>
      <c r="H72" s="23"/>
      <c r="I72" s="23"/>
      <c r="J72" s="23">
        <v>6.1267902481104981</v>
      </c>
      <c r="K72" s="25">
        <f t="shared" si="17"/>
        <v>6.1267902481104981</v>
      </c>
      <c r="L72" s="24">
        <f t="shared" si="18"/>
        <v>2.9000140507723025</v>
      </c>
      <c r="M72" s="81">
        <f t="shared" si="19"/>
        <v>9.0268042988828014</v>
      </c>
      <c r="O72" s="78">
        <f t="shared" si="20"/>
        <v>-6.1267902481104981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6.1267902481104981</v>
      </c>
      <c r="T72">
        <v>71</v>
      </c>
      <c r="U72" s="87">
        <f>IFERROR(-HLOOKUP($U$1,IEX!$W$2:$BH$98,T72,FALSE),0)</f>
        <v>0</v>
      </c>
      <c r="V72" s="88">
        <f t="shared" si="21"/>
        <v>2.9000140507723025</v>
      </c>
      <c r="W72" s="94"/>
      <c r="X72" s="88">
        <v>0</v>
      </c>
      <c r="Y72" s="88">
        <v>0.25528292700460409</v>
      </c>
      <c r="Z72" s="88">
        <v>0</v>
      </c>
      <c r="AA72" s="88">
        <v>0.30633951240552487</v>
      </c>
      <c r="AB72" s="88">
        <v>0</v>
      </c>
      <c r="AC72" s="88">
        <v>0.45950926860828734</v>
      </c>
      <c r="AD72" s="88">
        <v>0</v>
      </c>
      <c r="AE72" s="88">
        <v>1.0211317080184164</v>
      </c>
      <c r="AF72" s="88">
        <v>0</v>
      </c>
      <c r="AG72" s="88">
        <v>0.43908663444791901</v>
      </c>
      <c r="AH72" s="88">
        <v>0</v>
      </c>
      <c r="AI72" s="88">
        <v>0.41866400028755069</v>
      </c>
      <c r="AJ72" s="88">
        <v>0</v>
      </c>
      <c r="AK72" s="88">
        <v>0</v>
      </c>
      <c r="AL72" s="88">
        <v>0</v>
      </c>
      <c r="AM72" s="88">
        <v>0</v>
      </c>
      <c r="AN72" s="88">
        <v>0</v>
      </c>
      <c r="AO72" s="88">
        <v>0</v>
      </c>
      <c r="AP72" s="88">
        <v>0</v>
      </c>
      <c r="AQ72" s="88">
        <v>0</v>
      </c>
      <c r="AR72" s="88">
        <v>0</v>
      </c>
      <c r="AS72" s="88">
        <v>0</v>
      </c>
      <c r="AT72" s="88">
        <v>0</v>
      </c>
      <c r="AU72" s="88">
        <v>0</v>
      </c>
      <c r="AV72" s="88">
        <v>0</v>
      </c>
      <c r="AW72" s="88">
        <v>0</v>
      </c>
      <c r="AX72" s="88">
        <v>0</v>
      </c>
      <c r="AY72" s="88">
        <v>0</v>
      </c>
      <c r="AZ72" s="88">
        <v>0</v>
      </c>
      <c r="BA72" s="88">
        <v>0</v>
      </c>
      <c r="BB72" s="88">
        <v>0</v>
      </c>
      <c r="BC72" s="88">
        <v>0</v>
      </c>
      <c r="BD72" s="88">
        <v>0</v>
      </c>
      <c r="BE72" s="88">
        <v>0</v>
      </c>
      <c r="BF72" s="88">
        <v>0</v>
      </c>
      <c r="BG72" s="88">
        <v>0</v>
      </c>
      <c r="BH72" s="88">
        <v>0</v>
      </c>
      <c r="BI72" s="88">
        <v>0</v>
      </c>
      <c r="BJ72" s="88">
        <v>0</v>
      </c>
      <c r="BK72" s="88">
        <v>0</v>
      </c>
    </row>
    <row r="73" spans="1:63">
      <c r="A73" s="8" t="s">
        <v>115</v>
      </c>
      <c r="B73" s="80">
        <v>18.815999999999999</v>
      </c>
      <c r="C73" s="23"/>
      <c r="D73" s="23"/>
      <c r="E73" s="23"/>
      <c r="F73" s="23"/>
      <c r="G73" s="23"/>
      <c r="H73" s="23"/>
      <c r="I73" s="23"/>
      <c r="J73" s="23">
        <v>6.1267902481104981</v>
      </c>
      <c r="K73" s="25">
        <f t="shared" si="17"/>
        <v>6.1267902481104981</v>
      </c>
      <c r="L73" s="24">
        <f t="shared" si="18"/>
        <v>2.9000140507723025</v>
      </c>
      <c r="M73" s="81">
        <f t="shared" si="19"/>
        <v>9.0268042988828014</v>
      </c>
      <c r="O73" s="78">
        <f t="shared" si="20"/>
        <v>-6.1267902481104981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6.1267902481104981</v>
      </c>
      <c r="T73">
        <v>72</v>
      </c>
      <c r="U73" s="87">
        <f>IFERROR(-HLOOKUP($U$1,IEX!$W$2:$BH$98,T73,FALSE),0)</f>
        <v>0</v>
      </c>
      <c r="V73" s="88">
        <f t="shared" si="21"/>
        <v>2.9000140507723025</v>
      </c>
      <c r="W73" s="94"/>
      <c r="X73" s="88">
        <v>0</v>
      </c>
      <c r="Y73" s="88">
        <v>0.25528292700460409</v>
      </c>
      <c r="Z73" s="88">
        <v>0</v>
      </c>
      <c r="AA73" s="88">
        <v>0.30633951240552487</v>
      </c>
      <c r="AB73" s="88">
        <v>0</v>
      </c>
      <c r="AC73" s="88">
        <v>0.45950926860828734</v>
      </c>
      <c r="AD73" s="88">
        <v>0</v>
      </c>
      <c r="AE73" s="88">
        <v>1.0211317080184164</v>
      </c>
      <c r="AF73" s="88">
        <v>0</v>
      </c>
      <c r="AG73" s="88">
        <v>0.43908663444791901</v>
      </c>
      <c r="AH73" s="88">
        <v>0</v>
      </c>
      <c r="AI73" s="88">
        <v>0.41866400028755069</v>
      </c>
      <c r="AJ73" s="88">
        <v>0</v>
      </c>
      <c r="AK73" s="88">
        <v>0</v>
      </c>
      <c r="AL73" s="88">
        <v>0</v>
      </c>
      <c r="AM73" s="88">
        <v>0</v>
      </c>
      <c r="AN73" s="88">
        <v>0</v>
      </c>
      <c r="AO73" s="88">
        <v>0</v>
      </c>
      <c r="AP73" s="88">
        <v>0</v>
      </c>
      <c r="AQ73" s="88">
        <v>0</v>
      </c>
      <c r="AR73" s="88">
        <v>0</v>
      </c>
      <c r="AS73" s="88">
        <v>0</v>
      </c>
      <c r="AT73" s="88">
        <v>0</v>
      </c>
      <c r="AU73" s="88">
        <v>0</v>
      </c>
      <c r="AV73" s="88">
        <v>0</v>
      </c>
      <c r="AW73" s="88">
        <v>0</v>
      </c>
      <c r="AX73" s="88">
        <v>0</v>
      </c>
      <c r="AY73" s="88">
        <v>0</v>
      </c>
      <c r="AZ73" s="88">
        <v>0</v>
      </c>
      <c r="BA73" s="88">
        <v>0</v>
      </c>
      <c r="BB73" s="88">
        <v>0</v>
      </c>
      <c r="BC73" s="88">
        <v>0</v>
      </c>
      <c r="BD73" s="88">
        <v>0</v>
      </c>
      <c r="BE73" s="88">
        <v>0</v>
      </c>
      <c r="BF73" s="88">
        <v>0</v>
      </c>
      <c r="BG73" s="88">
        <v>0</v>
      </c>
      <c r="BH73" s="88">
        <v>0</v>
      </c>
      <c r="BI73" s="88">
        <v>0</v>
      </c>
      <c r="BJ73" s="88">
        <v>0</v>
      </c>
      <c r="BK73" s="88">
        <v>0</v>
      </c>
    </row>
    <row r="74" spans="1:63">
      <c r="A74" s="8" t="s">
        <v>116</v>
      </c>
      <c r="B74" s="80">
        <v>15.38</v>
      </c>
      <c r="C74" s="23"/>
      <c r="D74" s="23"/>
      <c r="E74" s="23"/>
      <c r="F74" s="23"/>
      <c r="G74" s="23"/>
      <c r="H74" s="23"/>
      <c r="I74" s="23"/>
      <c r="J74" s="23">
        <v>5.2194570135746607</v>
      </c>
      <c r="K74" s="25">
        <f t="shared" si="17"/>
        <v>5.2194570135746607</v>
      </c>
      <c r="L74" s="24">
        <f t="shared" si="18"/>
        <v>2.4705429864253396</v>
      </c>
      <c r="M74" s="81">
        <f t="shared" si="19"/>
        <v>7.69</v>
      </c>
      <c r="O74" s="78">
        <f t="shared" si="20"/>
        <v>-5.2194570135746607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5.2194570135746607</v>
      </c>
      <c r="T74">
        <v>73</v>
      </c>
      <c r="U74" s="87">
        <f>IFERROR(-HLOOKUP($U$1,IEX!$W$2:$BH$98,T74,FALSE),0)</f>
        <v>0</v>
      </c>
      <c r="V74" s="88">
        <f t="shared" si="21"/>
        <v>2.4705429864253396</v>
      </c>
      <c r="W74" s="94"/>
      <c r="X74" s="88">
        <v>0</v>
      </c>
      <c r="Y74" s="88">
        <v>0.21747737556561084</v>
      </c>
      <c r="Z74" s="88">
        <v>0</v>
      </c>
      <c r="AA74" s="88">
        <v>0.26097285067873299</v>
      </c>
      <c r="AB74" s="88">
        <v>0</v>
      </c>
      <c r="AC74" s="88">
        <v>0.39145927601809954</v>
      </c>
      <c r="AD74" s="88">
        <v>0</v>
      </c>
      <c r="AE74" s="88">
        <v>0.86990950226244335</v>
      </c>
      <c r="AF74" s="88">
        <v>0</v>
      </c>
      <c r="AG74" s="88">
        <v>0.37406108597285065</v>
      </c>
      <c r="AH74" s="88">
        <v>0</v>
      </c>
      <c r="AI74" s="88">
        <v>0.35666289592760181</v>
      </c>
      <c r="AJ74" s="88">
        <v>0</v>
      </c>
      <c r="AK74" s="88">
        <v>0</v>
      </c>
      <c r="AL74" s="88">
        <v>0</v>
      </c>
      <c r="AM74" s="88">
        <v>0</v>
      </c>
      <c r="AN74" s="88">
        <v>0</v>
      </c>
      <c r="AO74" s="88">
        <v>0</v>
      </c>
      <c r="AP74" s="88">
        <v>0</v>
      </c>
      <c r="AQ74" s="88">
        <v>0</v>
      </c>
      <c r="AR74" s="88">
        <v>0</v>
      </c>
      <c r="AS74" s="88">
        <v>0</v>
      </c>
      <c r="AT74" s="88">
        <v>0</v>
      </c>
      <c r="AU74" s="88">
        <v>0</v>
      </c>
      <c r="AV74" s="88">
        <v>0</v>
      </c>
      <c r="AW74" s="88">
        <v>0</v>
      </c>
      <c r="AX74" s="88">
        <v>0</v>
      </c>
      <c r="AY74" s="88">
        <v>0</v>
      </c>
      <c r="AZ74" s="88">
        <v>0</v>
      </c>
      <c r="BA74" s="88">
        <v>0</v>
      </c>
      <c r="BB74" s="88">
        <v>0</v>
      </c>
      <c r="BC74" s="88">
        <v>0</v>
      </c>
      <c r="BD74" s="88">
        <v>0</v>
      </c>
      <c r="BE74" s="88">
        <v>0</v>
      </c>
      <c r="BF74" s="88">
        <v>0</v>
      </c>
      <c r="BG74" s="88">
        <v>0</v>
      </c>
      <c r="BH74" s="88">
        <v>0</v>
      </c>
      <c r="BI74" s="88">
        <v>0</v>
      </c>
      <c r="BJ74" s="88">
        <v>0</v>
      </c>
      <c r="BK74" s="88">
        <v>0</v>
      </c>
    </row>
    <row r="75" spans="1:63">
      <c r="A75" s="8" t="s">
        <v>117</v>
      </c>
      <c r="B75" s="80">
        <v>17.704000000000001</v>
      </c>
      <c r="C75" s="23"/>
      <c r="D75" s="23"/>
      <c r="E75" s="23"/>
      <c r="F75" s="23"/>
      <c r="G75" s="23"/>
      <c r="H75" s="23"/>
      <c r="I75" s="23"/>
      <c r="J75" s="23">
        <v>6.0081447963800896</v>
      </c>
      <c r="K75" s="25">
        <f t="shared" si="17"/>
        <v>6.0081447963800896</v>
      </c>
      <c r="L75" s="24">
        <f t="shared" si="18"/>
        <v>2.8438552036199094</v>
      </c>
      <c r="M75" s="81">
        <f t="shared" si="19"/>
        <v>8.8519999999999985</v>
      </c>
      <c r="O75" s="78">
        <f t="shared" si="20"/>
        <v>-6.0081447963800896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6.0081447963800896</v>
      </c>
      <c r="T75">
        <v>74</v>
      </c>
      <c r="U75" s="87">
        <f>IFERROR(-HLOOKUP($U$1,IEX!$W$2:$BH$98,T75,FALSE),0)</f>
        <v>0</v>
      </c>
      <c r="V75" s="88">
        <f t="shared" si="21"/>
        <v>2.8438552036199094</v>
      </c>
      <c r="W75" s="94"/>
      <c r="X75" s="88">
        <v>0</v>
      </c>
      <c r="Y75" s="88">
        <v>0.2503393665158371</v>
      </c>
      <c r="Z75" s="88">
        <v>0</v>
      </c>
      <c r="AA75" s="88">
        <v>0.30040723981900447</v>
      </c>
      <c r="AB75" s="88">
        <v>0</v>
      </c>
      <c r="AC75" s="88">
        <v>0.45061085972850673</v>
      </c>
      <c r="AD75" s="88">
        <v>0</v>
      </c>
      <c r="AE75" s="88">
        <v>1.0013574660633484</v>
      </c>
      <c r="AF75" s="88">
        <v>0</v>
      </c>
      <c r="AG75" s="88">
        <v>0.43058371040723975</v>
      </c>
      <c r="AH75" s="88">
        <v>0</v>
      </c>
      <c r="AI75" s="88">
        <v>0.41055656108597283</v>
      </c>
      <c r="AJ75" s="88">
        <v>0</v>
      </c>
      <c r="AK75" s="88">
        <v>0</v>
      </c>
      <c r="AL75" s="88">
        <v>0</v>
      </c>
      <c r="AM75" s="88">
        <v>0</v>
      </c>
      <c r="AN75" s="88">
        <v>0</v>
      </c>
      <c r="AO75" s="88">
        <v>0</v>
      </c>
      <c r="AP75" s="88">
        <v>0</v>
      </c>
      <c r="AQ75" s="88">
        <v>0</v>
      </c>
      <c r="AR75" s="88">
        <v>0</v>
      </c>
      <c r="AS75" s="88">
        <v>0</v>
      </c>
      <c r="AT75" s="88">
        <v>0</v>
      </c>
      <c r="AU75" s="88">
        <v>0</v>
      </c>
      <c r="AV75" s="88">
        <v>0</v>
      </c>
      <c r="AW75" s="88">
        <v>0</v>
      </c>
      <c r="AX75" s="88">
        <v>0</v>
      </c>
      <c r="AY75" s="88">
        <v>0</v>
      </c>
      <c r="AZ75" s="88">
        <v>0</v>
      </c>
      <c r="BA75" s="88">
        <v>0</v>
      </c>
      <c r="BB75" s="88">
        <v>0</v>
      </c>
      <c r="BC75" s="88">
        <v>0</v>
      </c>
      <c r="BD75" s="88">
        <v>0</v>
      </c>
      <c r="BE75" s="88">
        <v>0</v>
      </c>
      <c r="BF75" s="88">
        <v>0</v>
      </c>
      <c r="BG75" s="88">
        <v>0</v>
      </c>
      <c r="BH75" s="88">
        <v>0</v>
      </c>
      <c r="BI75" s="88">
        <v>0</v>
      </c>
      <c r="BJ75" s="88">
        <v>0</v>
      </c>
      <c r="BK75" s="88">
        <v>0</v>
      </c>
    </row>
    <row r="76" spans="1:63">
      <c r="A76" s="8" t="s">
        <v>118</v>
      </c>
      <c r="B76" s="80">
        <v>18.547999999999998</v>
      </c>
      <c r="C76" s="23"/>
      <c r="D76" s="23"/>
      <c r="E76" s="23"/>
      <c r="F76" s="23"/>
      <c r="G76" s="23"/>
      <c r="H76" s="23"/>
      <c r="I76" s="23"/>
      <c r="J76" s="23">
        <v>6.1267902481104981</v>
      </c>
      <c r="K76" s="25">
        <f t="shared" si="17"/>
        <v>6.1267902481104981</v>
      </c>
      <c r="L76" s="24">
        <f t="shared" si="18"/>
        <v>2.9000140507723025</v>
      </c>
      <c r="M76" s="81">
        <f t="shared" si="19"/>
        <v>9.0268042988828014</v>
      </c>
      <c r="O76" s="78">
        <f t="shared" si="20"/>
        <v>-6.1267902481104981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6.1267902481104981</v>
      </c>
      <c r="T76">
        <v>75</v>
      </c>
      <c r="U76" s="87">
        <f>IFERROR(-HLOOKUP($U$1,IEX!$W$2:$BH$98,T76,FALSE),0)</f>
        <v>0</v>
      </c>
      <c r="V76" s="88">
        <f t="shared" si="21"/>
        <v>2.9000140507723025</v>
      </c>
      <c r="W76" s="94"/>
      <c r="X76" s="88">
        <v>0</v>
      </c>
      <c r="Y76" s="88">
        <v>0.25528292700460409</v>
      </c>
      <c r="Z76" s="88">
        <v>0</v>
      </c>
      <c r="AA76" s="88">
        <v>0.30633951240552487</v>
      </c>
      <c r="AB76" s="88">
        <v>0</v>
      </c>
      <c r="AC76" s="88">
        <v>0.45950926860828734</v>
      </c>
      <c r="AD76" s="88">
        <v>0</v>
      </c>
      <c r="AE76" s="88">
        <v>1.0211317080184164</v>
      </c>
      <c r="AF76" s="88">
        <v>0</v>
      </c>
      <c r="AG76" s="88">
        <v>0.43908663444791901</v>
      </c>
      <c r="AH76" s="88">
        <v>0</v>
      </c>
      <c r="AI76" s="88">
        <v>0.41866400028755069</v>
      </c>
      <c r="AJ76" s="88">
        <v>0</v>
      </c>
      <c r="AK76" s="88">
        <v>0</v>
      </c>
      <c r="AL76" s="88">
        <v>0</v>
      </c>
      <c r="AM76" s="88">
        <v>0</v>
      </c>
      <c r="AN76" s="88">
        <v>0</v>
      </c>
      <c r="AO76" s="88">
        <v>0</v>
      </c>
      <c r="AP76" s="88">
        <v>0</v>
      </c>
      <c r="AQ76" s="88">
        <v>0</v>
      </c>
      <c r="AR76" s="88">
        <v>0</v>
      </c>
      <c r="AS76" s="88">
        <v>0</v>
      </c>
      <c r="AT76" s="88">
        <v>0</v>
      </c>
      <c r="AU76" s="88">
        <v>0</v>
      </c>
      <c r="AV76" s="88">
        <v>0</v>
      </c>
      <c r="AW76" s="88">
        <v>0</v>
      </c>
      <c r="AX76" s="88">
        <v>0</v>
      </c>
      <c r="AY76" s="88">
        <v>0</v>
      </c>
      <c r="AZ76" s="88">
        <v>0</v>
      </c>
      <c r="BA76" s="88">
        <v>0</v>
      </c>
      <c r="BB76" s="88">
        <v>0</v>
      </c>
      <c r="BC76" s="88">
        <v>0</v>
      </c>
      <c r="BD76" s="88">
        <v>0</v>
      </c>
      <c r="BE76" s="88">
        <v>0</v>
      </c>
      <c r="BF76" s="88">
        <v>0</v>
      </c>
      <c r="BG76" s="88">
        <v>0</v>
      </c>
      <c r="BH76" s="88">
        <v>0</v>
      </c>
      <c r="BI76" s="88">
        <v>0</v>
      </c>
      <c r="BJ76" s="88">
        <v>0</v>
      </c>
      <c r="BK76" s="88">
        <v>0</v>
      </c>
    </row>
    <row r="77" spans="1:63">
      <c r="A77" s="8" t="s">
        <v>119</v>
      </c>
      <c r="B77" s="80">
        <v>18.664000000000001</v>
      </c>
      <c r="C77" s="23"/>
      <c r="D77" s="23"/>
      <c r="E77" s="23"/>
      <c r="F77" s="23"/>
      <c r="G77" s="23"/>
      <c r="H77" s="23"/>
      <c r="I77" s="23"/>
      <c r="J77" s="23">
        <v>6.1267902481104981</v>
      </c>
      <c r="K77" s="25">
        <f t="shared" si="17"/>
        <v>6.1267902481104981</v>
      </c>
      <c r="L77" s="24">
        <f t="shared" si="18"/>
        <v>2.9000140507723025</v>
      </c>
      <c r="M77" s="81">
        <f t="shared" si="19"/>
        <v>9.0268042988828014</v>
      </c>
      <c r="O77" s="78">
        <f t="shared" si="20"/>
        <v>-6.1267902481104981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6.1267902481104981</v>
      </c>
      <c r="T77">
        <v>76</v>
      </c>
      <c r="U77" s="87">
        <f>IFERROR(-HLOOKUP($U$1,IEX!$W$2:$BH$98,T77,FALSE),0)</f>
        <v>0</v>
      </c>
      <c r="V77" s="88">
        <f t="shared" si="21"/>
        <v>2.9000140507723025</v>
      </c>
      <c r="W77" s="94"/>
      <c r="X77" s="88">
        <v>0</v>
      </c>
      <c r="Y77" s="88">
        <v>0.25528292700460409</v>
      </c>
      <c r="Z77" s="88">
        <v>0</v>
      </c>
      <c r="AA77" s="88">
        <v>0.30633951240552487</v>
      </c>
      <c r="AB77" s="88">
        <v>0</v>
      </c>
      <c r="AC77" s="88">
        <v>0.45950926860828734</v>
      </c>
      <c r="AD77" s="88">
        <v>0</v>
      </c>
      <c r="AE77" s="88">
        <v>1.0211317080184164</v>
      </c>
      <c r="AF77" s="88">
        <v>0</v>
      </c>
      <c r="AG77" s="88">
        <v>0.43908663444791901</v>
      </c>
      <c r="AH77" s="88">
        <v>0</v>
      </c>
      <c r="AI77" s="88">
        <v>0.41866400028755069</v>
      </c>
      <c r="AJ77" s="88">
        <v>0</v>
      </c>
      <c r="AK77" s="88">
        <v>0</v>
      </c>
      <c r="AL77" s="88">
        <v>0</v>
      </c>
      <c r="AM77" s="88">
        <v>0</v>
      </c>
      <c r="AN77" s="88">
        <v>0</v>
      </c>
      <c r="AO77" s="88">
        <v>0</v>
      </c>
      <c r="AP77" s="88">
        <v>0</v>
      </c>
      <c r="AQ77" s="88">
        <v>0</v>
      </c>
      <c r="AR77" s="88">
        <v>0</v>
      </c>
      <c r="AS77" s="88">
        <v>0</v>
      </c>
      <c r="AT77" s="88">
        <v>0</v>
      </c>
      <c r="AU77" s="88">
        <v>0</v>
      </c>
      <c r="AV77" s="88">
        <v>0</v>
      </c>
      <c r="AW77" s="88">
        <v>0</v>
      </c>
      <c r="AX77" s="88">
        <v>0</v>
      </c>
      <c r="AY77" s="88">
        <v>0</v>
      </c>
      <c r="AZ77" s="88">
        <v>0</v>
      </c>
      <c r="BA77" s="88">
        <v>0</v>
      </c>
      <c r="BB77" s="88">
        <v>0</v>
      </c>
      <c r="BC77" s="88">
        <v>0</v>
      </c>
      <c r="BD77" s="88">
        <v>0</v>
      </c>
      <c r="BE77" s="88">
        <v>0</v>
      </c>
      <c r="BF77" s="88">
        <v>0</v>
      </c>
      <c r="BG77" s="88">
        <v>0</v>
      </c>
      <c r="BH77" s="88">
        <v>0</v>
      </c>
      <c r="BI77" s="88">
        <v>0</v>
      </c>
      <c r="BJ77" s="88">
        <v>0</v>
      </c>
      <c r="BK77" s="88">
        <v>0</v>
      </c>
    </row>
    <row r="78" spans="1:63">
      <c r="A78" s="8" t="s">
        <v>120</v>
      </c>
      <c r="B78" s="80">
        <v>18.603999999999999</v>
      </c>
      <c r="C78" s="23"/>
      <c r="D78" s="23"/>
      <c r="E78" s="23"/>
      <c r="F78" s="23"/>
      <c r="G78" s="23"/>
      <c r="H78" s="23"/>
      <c r="I78" s="23"/>
      <c r="J78" s="23">
        <v>6.1267902481104981</v>
      </c>
      <c r="K78" s="25">
        <f t="shared" si="17"/>
        <v>6.1267902481104981</v>
      </c>
      <c r="L78" s="24">
        <f t="shared" si="18"/>
        <v>2.9000140507723025</v>
      </c>
      <c r="M78" s="81">
        <f t="shared" si="19"/>
        <v>9.0268042988828014</v>
      </c>
      <c r="O78" s="78">
        <f t="shared" si="20"/>
        <v>-6.1267902481104981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6.1267902481104981</v>
      </c>
      <c r="T78">
        <v>77</v>
      </c>
      <c r="U78" s="87">
        <f>IFERROR(-HLOOKUP($U$1,IEX!$W$2:$BH$98,T78,FALSE),0)</f>
        <v>0</v>
      </c>
      <c r="V78" s="88">
        <f t="shared" si="21"/>
        <v>2.9000140507723025</v>
      </c>
      <c r="W78" s="94"/>
      <c r="X78" s="88">
        <v>0</v>
      </c>
      <c r="Y78" s="88">
        <v>0.25528292700460409</v>
      </c>
      <c r="Z78" s="88">
        <v>0</v>
      </c>
      <c r="AA78" s="88">
        <v>0.30633951240552487</v>
      </c>
      <c r="AB78" s="88">
        <v>0</v>
      </c>
      <c r="AC78" s="88">
        <v>0.45950926860828734</v>
      </c>
      <c r="AD78" s="88">
        <v>0</v>
      </c>
      <c r="AE78" s="88">
        <v>1.0211317080184164</v>
      </c>
      <c r="AF78" s="88">
        <v>0</v>
      </c>
      <c r="AG78" s="88">
        <v>0.43908663444791901</v>
      </c>
      <c r="AH78" s="88">
        <v>0</v>
      </c>
      <c r="AI78" s="88">
        <v>0.41866400028755069</v>
      </c>
      <c r="AJ78" s="88">
        <v>0</v>
      </c>
      <c r="AK78" s="88">
        <v>0</v>
      </c>
      <c r="AL78" s="88">
        <v>0</v>
      </c>
      <c r="AM78" s="88">
        <v>0</v>
      </c>
      <c r="AN78" s="88">
        <v>0</v>
      </c>
      <c r="AO78" s="88">
        <v>0</v>
      </c>
      <c r="AP78" s="88">
        <v>0</v>
      </c>
      <c r="AQ78" s="88">
        <v>0</v>
      </c>
      <c r="AR78" s="88">
        <v>0</v>
      </c>
      <c r="AS78" s="88">
        <v>0</v>
      </c>
      <c r="AT78" s="88">
        <v>0</v>
      </c>
      <c r="AU78" s="88">
        <v>0</v>
      </c>
      <c r="AV78" s="88">
        <v>0</v>
      </c>
      <c r="AW78" s="88">
        <v>0</v>
      </c>
      <c r="AX78" s="88">
        <v>0</v>
      </c>
      <c r="AY78" s="88">
        <v>0</v>
      </c>
      <c r="AZ78" s="88">
        <v>0</v>
      </c>
      <c r="BA78" s="88">
        <v>0</v>
      </c>
      <c r="BB78" s="88">
        <v>0</v>
      </c>
      <c r="BC78" s="88">
        <v>0</v>
      </c>
      <c r="BD78" s="88">
        <v>0</v>
      </c>
      <c r="BE78" s="88">
        <v>0</v>
      </c>
      <c r="BF78" s="88">
        <v>0</v>
      </c>
      <c r="BG78" s="88">
        <v>0</v>
      </c>
      <c r="BH78" s="88">
        <v>0</v>
      </c>
      <c r="BI78" s="88">
        <v>0</v>
      </c>
      <c r="BJ78" s="88">
        <v>0</v>
      </c>
      <c r="BK78" s="88">
        <v>0</v>
      </c>
    </row>
    <row r="79" spans="1:63">
      <c r="A79" s="8" t="s">
        <v>121</v>
      </c>
      <c r="B79" s="80">
        <v>18.143999999999998</v>
      </c>
      <c r="C79" s="23"/>
      <c r="D79" s="23"/>
      <c r="E79" s="23"/>
      <c r="F79" s="23"/>
      <c r="G79" s="23"/>
      <c r="H79" s="23"/>
      <c r="I79" s="23"/>
      <c r="J79" s="23">
        <v>6.1267902481104981</v>
      </c>
      <c r="K79" s="25">
        <f t="shared" si="17"/>
        <v>6.1267902481104981</v>
      </c>
      <c r="L79" s="24">
        <f t="shared" si="18"/>
        <v>2.9000140507723025</v>
      </c>
      <c r="M79" s="81">
        <f t="shared" si="19"/>
        <v>9.0268042988828014</v>
      </c>
      <c r="O79" s="78">
        <f t="shared" si="20"/>
        <v>-6.1267902481104981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6.1267902481104981</v>
      </c>
      <c r="T79">
        <v>78</v>
      </c>
      <c r="U79" s="87">
        <f>IFERROR(-HLOOKUP($U$1,IEX!$W$2:$BH$98,T79,FALSE),0)</f>
        <v>0</v>
      </c>
      <c r="V79" s="88">
        <f t="shared" si="21"/>
        <v>2.9000140507723025</v>
      </c>
      <c r="W79" s="94"/>
      <c r="X79" s="88">
        <v>0</v>
      </c>
      <c r="Y79" s="88">
        <v>0.25528292700460409</v>
      </c>
      <c r="Z79" s="88">
        <v>0</v>
      </c>
      <c r="AA79" s="88">
        <v>0.30633951240552487</v>
      </c>
      <c r="AB79" s="88">
        <v>0</v>
      </c>
      <c r="AC79" s="88">
        <v>0.45950926860828734</v>
      </c>
      <c r="AD79" s="88">
        <v>0</v>
      </c>
      <c r="AE79" s="88">
        <v>1.0211317080184164</v>
      </c>
      <c r="AF79" s="88">
        <v>0</v>
      </c>
      <c r="AG79" s="88">
        <v>0.43908663444791901</v>
      </c>
      <c r="AH79" s="88">
        <v>0</v>
      </c>
      <c r="AI79" s="88">
        <v>0.41866400028755069</v>
      </c>
      <c r="AJ79" s="88">
        <v>0</v>
      </c>
      <c r="AK79" s="88">
        <v>0</v>
      </c>
      <c r="AL79" s="88">
        <v>0</v>
      </c>
      <c r="AM79" s="88">
        <v>0</v>
      </c>
      <c r="AN79" s="88">
        <v>0</v>
      </c>
      <c r="AO79" s="88">
        <v>0</v>
      </c>
      <c r="AP79" s="88">
        <v>0</v>
      </c>
      <c r="AQ79" s="88">
        <v>0</v>
      </c>
      <c r="AR79" s="88">
        <v>0</v>
      </c>
      <c r="AS79" s="88">
        <v>0</v>
      </c>
      <c r="AT79" s="88">
        <v>0</v>
      </c>
      <c r="AU79" s="88">
        <v>0</v>
      </c>
      <c r="AV79" s="88">
        <v>0</v>
      </c>
      <c r="AW79" s="88">
        <v>0</v>
      </c>
      <c r="AX79" s="88">
        <v>0</v>
      </c>
      <c r="AY79" s="88">
        <v>0</v>
      </c>
      <c r="AZ79" s="88">
        <v>0</v>
      </c>
      <c r="BA79" s="88">
        <v>0</v>
      </c>
      <c r="BB79" s="88">
        <v>0</v>
      </c>
      <c r="BC79" s="88">
        <v>0</v>
      </c>
      <c r="BD79" s="88">
        <v>0</v>
      </c>
      <c r="BE79" s="88">
        <v>0</v>
      </c>
      <c r="BF79" s="88">
        <v>0</v>
      </c>
      <c r="BG79" s="88">
        <v>0</v>
      </c>
      <c r="BH79" s="88">
        <v>0</v>
      </c>
      <c r="BI79" s="88">
        <v>0</v>
      </c>
      <c r="BJ79" s="88">
        <v>0</v>
      </c>
      <c r="BK79" s="88">
        <v>0</v>
      </c>
    </row>
    <row r="80" spans="1:63">
      <c r="A80" s="8" t="s">
        <v>122</v>
      </c>
      <c r="B80" s="80">
        <v>18.376000000000001</v>
      </c>
      <c r="C80" s="23"/>
      <c r="D80" s="23"/>
      <c r="E80" s="23"/>
      <c r="F80" s="23"/>
      <c r="G80" s="23"/>
      <c r="H80" s="23"/>
      <c r="I80" s="23"/>
      <c r="J80" s="23">
        <v>6.1267902481104981</v>
      </c>
      <c r="K80" s="25">
        <f t="shared" si="17"/>
        <v>6.1267902481104981</v>
      </c>
      <c r="L80" s="24">
        <f t="shared" si="18"/>
        <v>2.9000140507723025</v>
      </c>
      <c r="M80" s="81">
        <f t="shared" si="19"/>
        <v>9.0268042988828014</v>
      </c>
      <c r="O80" s="78">
        <f t="shared" si="20"/>
        <v>-6.1267902481104981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6.1267902481104981</v>
      </c>
      <c r="T80">
        <v>79</v>
      </c>
      <c r="U80" s="87">
        <f>IFERROR(-HLOOKUP($U$1,IEX!$W$2:$BH$98,T80,FALSE),0)</f>
        <v>0</v>
      </c>
      <c r="V80" s="88">
        <f t="shared" si="21"/>
        <v>2.9000140507723025</v>
      </c>
      <c r="W80" s="94"/>
      <c r="X80" s="88">
        <v>0</v>
      </c>
      <c r="Y80" s="88">
        <v>0.25528292700460409</v>
      </c>
      <c r="Z80" s="88">
        <v>0</v>
      </c>
      <c r="AA80" s="88">
        <v>0.30633951240552487</v>
      </c>
      <c r="AB80" s="88">
        <v>0</v>
      </c>
      <c r="AC80" s="88">
        <v>0.45950926860828734</v>
      </c>
      <c r="AD80" s="88">
        <v>0</v>
      </c>
      <c r="AE80" s="88">
        <v>1.0211317080184164</v>
      </c>
      <c r="AF80" s="88">
        <v>0</v>
      </c>
      <c r="AG80" s="88">
        <v>0.43908663444791901</v>
      </c>
      <c r="AH80" s="88">
        <v>0</v>
      </c>
      <c r="AI80" s="88">
        <v>0.41866400028755069</v>
      </c>
      <c r="AJ80" s="88">
        <v>0</v>
      </c>
      <c r="AK80" s="88">
        <v>0</v>
      </c>
      <c r="AL80" s="88">
        <v>0</v>
      </c>
      <c r="AM80" s="88">
        <v>0</v>
      </c>
      <c r="AN80" s="88">
        <v>0</v>
      </c>
      <c r="AO80" s="88">
        <v>0</v>
      </c>
      <c r="AP80" s="88">
        <v>0</v>
      </c>
      <c r="AQ80" s="88">
        <v>0</v>
      </c>
      <c r="AR80" s="88">
        <v>0</v>
      </c>
      <c r="AS80" s="88">
        <v>0</v>
      </c>
      <c r="AT80" s="88">
        <v>0</v>
      </c>
      <c r="AU80" s="88">
        <v>0</v>
      </c>
      <c r="AV80" s="88">
        <v>0</v>
      </c>
      <c r="AW80" s="88">
        <v>0</v>
      </c>
      <c r="AX80" s="88">
        <v>0</v>
      </c>
      <c r="AY80" s="88">
        <v>0</v>
      </c>
      <c r="AZ80" s="88">
        <v>0</v>
      </c>
      <c r="BA80" s="88">
        <v>0</v>
      </c>
      <c r="BB80" s="88">
        <v>0</v>
      </c>
      <c r="BC80" s="88">
        <v>0</v>
      </c>
      <c r="BD80" s="88">
        <v>0</v>
      </c>
      <c r="BE80" s="88">
        <v>0</v>
      </c>
      <c r="BF80" s="88">
        <v>0</v>
      </c>
      <c r="BG80" s="88">
        <v>0</v>
      </c>
      <c r="BH80" s="88">
        <v>0</v>
      </c>
      <c r="BI80" s="88">
        <v>0</v>
      </c>
      <c r="BJ80" s="88">
        <v>0</v>
      </c>
      <c r="BK80" s="88">
        <v>0</v>
      </c>
    </row>
    <row r="81" spans="1:63">
      <c r="A81" s="8" t="s">
        <v>123</v>
      </c>
      <c r="B81" s="80">
        <v>18.123999999999999</v>
      </c>
      <c r="C81" s="23"/>
      <c r="D81" s="23"/>
      <c r="E81" s="23"/>
      <c r="F81" s="23"/>
      <c r="G81" s="23"/>
      <c r="H81" s="23"/>
      <c r="I81" s="23"/>
      <c r="J81" s="23">
        <v>6.1267902481104981</v>
      </c>
      <c r="K81" s="25">
        <f t="shared" si="17"/>
        <v>6.1267902481104981</v>
      </c>
      <c r="L81" s="24">
        <f t="shared" si="18"/>
        <v>2.9000140507723025</v>
      </c>
      <c r="M81" s="81">
        <f t="shared" si="19"/>
        <v>9.0268042988828014</v>
      </c>
      <c r="O81" s="78">
        <f t="shared" si="20"/>
        <v>-6.1267902481104981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6.1267902481104981</v>
      </c>
      <c r="T81">
        <v>80</v>
      </c>
      <c r="U81" s="87">
        <f>IFERROR(-HLOOKUP($U$1,IEX!$W$2:$BH$98,T81,FALSE),0)</f>
        <v>0</v>
      </c>
      <c r="V81" s="88">
        <f t="shared" si="21"/>
        <v>2.9000140507723025</v>
      </c>
      <c r="W81" s="94"/>
      <c r="X81" s="88">
        <v>0</v>
      </c>
      <c r="Y81" s="88">
        <v>0.25528292700460409</v>
      </c>
      <c r="Z81" s="88">
        <v>0</v>
      </c>
      <c r="AA81" s="88">
        <v>0.30633951240552487</v>
      </c>
      <c r="AB81" s="88">
        <v>0</v>
      </c>
      <c r="AC81" s="88">
        <v>0.45950926860828734</v>
      </c>
      <c r="AD81" s="88">
        <v>0</v>
      </c>
      <c r="AE81" s="88">
        <v>1.0211317080184164</v>
      </c>
      <c r="AF81" s="88">
        <v>0</v>
      </c>
      <c r="AG81" s="88">
        <v>0.43908663444791901</v>
      </c>
      <c r="AH81" s="88">
        <v>0</v>
      </c>
      <c r="AI81" s="88">
        <v>0.41866400028755069</v>
      </c>
      <c r="AJ81" s="88">
        <v>0</v>
      </c>
      <c r="AK81" s="88">
        <v>0</v>
      </c>
      <c r="AL81" s="88">
        <v>0</v>
      </c>
      <c r="AM81" s="88">
        <v>0</v>
      </c>
      <c r="AN81" s="88">
        <v>0</v>
      </c>
      <c r="AO81" s="88">
        <v>0</v>
      </c>
      <c r="AP81" s="88">
        <v>0</v>
      </c>
      <c r="AQ81" s="88">
        <v>0</v>
      </c>
      <c r="AR81" s="88">
        <v>0</v>
      </c>
      <c r="AS81" s="88">
        <v>0</v>
      </c>
      <c r="AT81" s="88">
        <v>0</v>
      </c>
      <c r="AU81" s="88">
        <v>0</v>
      </c>
      <c r="AV81" s="88">
        <v>0</v>
      </c>
      <c r="AW81" s="88">
        <v>0</v>
      </c>
      <c r="AX81" s="88">
        <v>0</v>
      </c>
      <c r="AY81" s="88">
        <v>0</v>
      </c>
      <c r="AZ81" s="88">
        <v>0</v>
      </c>
      <c r="BA81" s="88">
        <v>0</v>
      </c>
      <c r="BB81" s="88">
        <v>0</v>
      </c>
      <c r="BC81" s="88">
        <v>0</v>
      </c>
      <c r="BD81" s="88">
        <v>0</v>
      </c>
      <c r="BE81" s="88">
        <v>0</v>
      </c>
      <c r="BF81" s="88">
        <v>0</v>
      </c>
      <c r="BG81" s="88">
        <v>0</v>
      </c>
      <c r="BH81" s="88">
        <v>0</v>
      </c>
      <c r="BI81" s="88">
        <v>0</v>
      </c>
      <c r="BJ81" s="88">
        <v>0</v>
      </c>
      <c r="BK81" s="88">
        <v>0</v>
      </c>
    </row>
    <row r="82" spans="1:63">
      <c r="A82" s="8" t="s">
        <v>124</v>
      </c>
      <c r="B82" s="80">
        <v>16.32</v>
      </c>
      <c r="C82" s="23"/>
      <c r="D82" s="23"/>
      <c r="E82" s="23"/>
      <c r="F82" s="23"/>
      <c r="G82" s="23"/>
      <c r="H82" s="23"/>
      <c r="I82" s="23"/>
      <c r="J82" s="23">
        <v>5.5384615384615374</v>
      </c>
      <c r="K82" s="25">
        <f t="shared" si="17"/>
        <v>5.5384615384615374</v>
      </c>
      <c r="L82" s="24">
        <f t="shared" si="18"/>
        <v>2.6215384615384609</v>
      </c>
      <c r="M82" s="81">
        <f t="shared" si="19"/>
        <v>8.1599999999999984</v>
      </c>
      <c r="O82" s="78">
        <f t="shared" si="20"/>
        <v>-5.5384615384615374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5.5384615384615374</v>
      </c>
      <c r="T82">
        <v>81</v>
      </c>
      <c r="U82" s="87">
        <f>IFERROR(-HLOOKUP($U$1,IEX!$W$2:$BH$98,T82,FALSE),0)</f>
        <v>0</v>
      </c>
      <c r="V82" s="88">
        <f t="shared" si="21"/>
        <v>2.6215384615384609</v>
      </c>
      <c r="W82" s="94"/>
      <c r="X82" s="88">
        <v>0</v>
      </c>
      <c r="Y82" s="88">
        <v>0.23076923076923075</v>
      </c>
      <c r="Z82" s="88">
        <v>0</v>
      </c>
      <c r="AA82" s="88">
        <v>0.27692307692307688</v>
      </c>
      <c r="AB82" s="88">
        <v>0</v>
      </c>
      <c r="AC82" s="88">
        <v>0.41538461538461535</v>
      </c>
      <c r="AD82" s="88">
        <v>0</v>
      </c>
      <c r="AE82" s="88">
        <v>0.92307692307692302</v>
      </c>
      <c r="AF82" s="88">
        <v>0</v>
      </c>
      <c r="AG82" s="88">
        <v>0.39692307692307688</v>
      </c>
      <c r="AH82" s="88">
        <v>0</v>
      </c>
      <c r="AI82" s="88">
        <v>0.3784615384615384</v>
      </c>
      <c r="AJ82" s="88">
        <v>0</v>
      </c>
      <c r="AK82" s="88">
        <v>0</v>
      </c>
      <c r="AL82" s="88">
        <v>0</v>
      </c>
      <c r="AM82" s="88">
        <v>0</v>
      </c>
      <c r="AN82" s="88">
        <v>0</v>
      </c>
      <c r="AO82" s="88">
        <v>0</v>
      </c>
      <c r="AP82" s="88">
        <v>0</v>
      </c>
      <c r="AQ82" s="88">
        <v>0</v>
      </c>
      <c r="AR82" s="88">
        <v>0</v>
      </c>
      <c r="AS82" s="88">
        <v>0</v>
      </c>
      <c r="AT82" s="88">
        <v>0</v>
      </c>
      <c r="AU82" s="88">
        <v>0</v>
      </c>
      <c r="AV82" s="88">
        <v>0</v>
      </c>
      <c r="AW82" s="88">
        <v>0</v>
      </c>
      <c r="AX82" s="88">
        <v>0</v>
      </c>
      <c r="AY82" s="88">
        <v>0</v>
      </c>
      <c r="AZ82" s="88">
        <v>0</v>
      </c>
      <c r="BA82" s="88">
        <v>0</v>
      </c>
      <c r="BB82" s="88">
        <v>0</v>
      </c>
      <c r="BC82" s="88">
        <v>0</v>
      </c>
      <c r="BD82" s="88">
        <v>0</v>
      </c>
      <c r="BE82" s="88">
        <v>0</v>
      </c>
      <c r="BF82" s="88">
        <v>0</v>
      </c>
      <c r="BG82" s="88">
        <v>0</v>
      </c>
      <c r="BH82" s="88">
        <v>0</v>
      </c>
      <c r="BI82" s="88">
        <v>0</v>
      </c>
      <c r="BJ82" s="88">
        <v>0</v>
      </c>
      <c r="BK82" s="88">
        <v>0</v>
      </c>
    </row>
    <row r="83" spans="1:63">
      <c r="A83" s="8" t="s">
        <v>125</v>
      </c>
      <c r="B83" s="80">
        <v>14.763999999999999</v>
      </c>
      <c r="C83" s="23"/>
      <c r="D83" s="23"/>
      <c r="E83" s="23"/>
      <c r="F83" s="23"/>
      <c r="G83" s="23"/>
      <c r="H83" s="23"/>
      <c r="I83" s="23"/>
      <c r="J83" s="23">
        <v>5.0104072398190036</v>
      </c>
      <c r="K83" s="25">
        <f t="shared" si="17"/>
        <v>5.0104072398190036</v>
      </c>
      <c r="L83" s="24">
        <f t="shared" si="18"/>
        <v>2.3715927601809947</v>
      </c>
      <c r="M83" s="81">
        <f t="shared" si="19"/>
        <v>7.3819999999999979</v>
      </c>
      <c r="O83" s="78">
        <f t="shared" si="20"/>
        <v>-5.0104072398190036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5.0104072398190036</v>
      </c>
      <c r="T83">
        <v>82</v>
      </c>
      <c r="U83" s="87">
        <f>IFERROR(-HLOOKUP($U$1,IEX!$W$2:$BH$98,T83,FALSE),0)</f>
        <v>0</v>
      </c>
      <c r="V83" s="88">
        <f t="shared" si="21"/>
        <v>2.3715927601809947</v>
      </c>
      <c r="W83" s="94"/>
      <c r="X83" s="88">
        <v>0</v>
      </c>
      <c r="Y83" s="88">
        <v>0.20876696832579181</v>
      </c>
      <c r="Z83" s="88">
        <v>0</v>
      </c>
      <c r="AA83" s="88">
        <v>0.25052036199095018</v>
      </c>
      <c r="AB83" s="88">
        <v>0</v>
      </c>
      <c r="AC83" s="88">
        <v>0.37578054298642527</v>
      </c>
      <c r="AD83" s="88">
        <v>0</v>
      </c>
      <c r="AE83" s="88">
        <v>0.83506787330316723</v>
      </c>
      <c r="AF83" s="88">
        <v>0</v>
      </c>
      <c r="AG83" s="88">
        <v>0.35907918552036194</v>
      </c>
      <c r="AH83" s="88">
        <v>0</v>
      </c>
      <c r="AI83" s="88">
        <v>0.34237782805429856</v>
      </c>
      <c r="AJ83" s="88">
        <v>0</v>
      </c>
      <c r="AK83" s="88">
        <v>0</v>
      </c>
      <c r="AL83" s="88">
        <v>0</v>
      </c>
      <c r="AM83" s="88">
        <v>0</v>
      </c>
      <c r="AN83" s="88">
        <v>0</v>
      </c>
      <c r="AO83" s="88">
        <v>0</v>
      </c>
      <c r="AP83" s="88">
        <v>0</v>
      </c>
      <c r="AQ83" s="88">
        <v>0</v>
      </c>
      <c r="AR83" s="88">
        <v>0</v>
      </c>
      <c r="AS83" s="88">
        <v>0</v>
      </c>
      <c r="AT83" s="88">
        <v>0</v>
      </c>
      <c r="AU83" s="88">
        <v>0</v>
      </c>
      <c r="AV83" s="88">
        <v>0</v>
      </c>
      <c r="AW83" s="88">
        <v>0</v>
      </c>
      <c r="AX83" s="88">
        <v>0</v>
      </c>
      <c r="AY83" s="88">
        <v>0</v>
      </c>
      <c r="AZ83" s="88">
        <v>0</v>
      </c>
      <c r="BA83" s="88">
        <v>0</v>
      </c>
      <c r="BB83" s="88">
        <v>0</v>
      </c>
      <c r="BC83" s="88">
        <v>0</v>
      </c>
      <c r="BD83" s="88">
        <v>0</v>
      </c>
      <c r="BE83" s="88">
        <v>0</v>
      </c>
      <c r="BF83" s="88">
        <v>0</v>
      </c>
      <c r="BG83" s="88">
        <v>0</v>
      </c>
      <c r="BH83" s="88">
        <v>0</v>
      </c>
      <c r="BI83" s="88">
        <v>0</v>
      </c>
      <c r="BJ83" s="88">
        <v>0</v>
      </c>
      <c r="BK83" s="88">
        <v>0</v>
      </c>
    </row>
    <row r="84" spans="1:63">
      <c r="A84" s="8" t="s">
        <v>126</v>
      </c>
      <c r="B84" s="80">
        <v>18.411999999999999</v>
      </c>
      <c r="C84" s="23"/>
      <c r="D84" s="23"/>
      <c r="E84" s="23"/>
      <c r="F84" s="23"/>
      <c r="G84" s="23"/>
      <c r="H84" s="23"/>
      <c r="I84" s="23"/>
      <c r="J84" s="23">
        <v>6.1267902481104981</v>
      </c>
      <c r="K84" s="25">
        <f t="shared" si="17"/>
        <v>6.1267902481104981</v>
      </c>
      <c r="L84" s="24">
        <f t="shared" si="18"/>
        <v>2.9000140507723025</v>
      </c>
      <c r="M84" s="81">
        <f t="shared" si="19"/>
        <v>9.0268042988828014</v>
      </c>
      <c r="O84" s="78">
        <f t="shared" si="20"/>
        <v>-6.1267902481104981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6.1267902481104981</v>
      </c>
      <c r="T84">
        <v>83</v>
      </c>
      <c r="U84" s="87">
        <f>IFERROR(-HLOOKUP($U$1,IEX!$W$2:$BH$98,T84,FALSE),0)</f>
        <v>0</v>
      </c>
      <c r="V84" s="88">
        <f t="shared" si="21"/>
        <v>2.9000140507723025</v>
      </c>
      <c r="W84" s="94"/>
      <c r="X84" s="88">
        <v>0</v>
      </c>
      <c r="Y84" s="88">
        <v>0.25528292700460409</v>
      </c>
      <c r="Z84" s="88">
        <v>0</v>
      </c>
      <c r="AA84" s="88">
        <v>0.30633951240552487</v>
      </c>
      <c r="AB84" s="88">
        <v>0</v>
      </c>
      <c r="AC84" s="88">
        <v>0.45950926860828734</v>
      </c>
      <c r="AD84" s="88">
        <v>0</v>
      </c>
      <c r="AE84" s="88">
        <v>1.0211317080184164</v>
      </c>
      <c r="AF84" s="88">
        <v>0</v>
      </c>
      <c r="AG84" s="88">
        <v>0.43908663444791901</v>
      </c>
      <c r="AH84" s="88">
        <v>0</v>
      </c>
      <c r="AI84" s="88">
        <v>0.41866400028755069</v>
      </c>
      <c r="AJ84" s="88">
        <v>0</v>
      </c>
      <c r="AK84" s="88">
        <v>0</v>
      </c>
      <c r="AL84" s="88">
        <v>0</v>
      </c>
      <c r="AM84" s="88">
        <v>0</v>
      </c>
      <c r="AN84" s="88">
        <v>0</v>
      </c>
      <c r="AO84" s="88">
        <v>0</v>
      </c>
      <c r="AP84" s="88">
        <v>0</v>
      </c>
      <c r="AQ84" s="88">
        <v>0</v>
      </c>
      <c r="AR84" s="88">
        <v>0</v>
      </c>
      <c r="AS84" s="88">
        <v>0</v>
      </c>
      <c r="AT84" s="88">
        <v>0</v>
      </c>
      <c r="AU84" s="88">
        <v>0</v>
      </c>
      <c r="AV84" s="88">
        <v>0</v>
      </c>
      <c r="AW84" s="88">
        <v>0</v>
      </c>
      <c r="AX84" s="88">
        <v>0</v>
      </c>
      <c r="AY84" s="88">
        <v>0</v>
      </c>
      <c r="AZ84" s="88">
        <v>0</v>
      </c>
      <c r="BA84" s="88">
        <v>0</v>
      </c>
      <c r="BB84" s="88">
        <v>0</v>
      </c>
      <c r="BC84" s="88">
        <v>0</v>
      </c>
      <c r="BD84" s="88">
        <v>0</v>
      </c>
      <c r="BE84" s="88">
        <v>0</v>
      </c>
      <c r="BF84" s="88">
        <v>0</v>
      </c>
      <c r="BG84" s="88">
        <v>0</v>
      </c>
      <c r="BH84" s="88">
        <v>0</v>
      </c>
      <c r="BI84" s="88">
        <v>0</v>
      </c>
      <c r="BJ84" s="88">
        <v>0</v>
      </c>
      <c r="BK84" s="88">
        <v>0</v>
      </c>
    </row>
    <row r="85" spans="1:63">
      <c r="A85" s="8" t="s">
        <v>127</v>
      </c>
      <c r="B85" s="80">
        <v>18.527999999999999</v>
      </c>
      <c r="C85" s="23"/>
      <c r="D85" s="23"/>
      <c r="E85" s="23"/>
      <c r="F85" s="23"/>
      <c r="G85" s="23"/>
      <c r="H85" s="23"/>
      <c r="I85" s="23"/>
      <c r="J85" s="23">
        <v>6.1267902481104981</v>
      </c>
      <c r="K85" s="25">
        <f t="shared" si="17"/>
        <v>6.1267902481104981</v>
      </c>
      <c r="L85" s="24">
        <f t="shared" si="18"/>
        <v>2.9000140507723025</v>
      </c>
      <c r="M85" s="81">
        <f t="shared" si="19"/>
        <v>9.0268042988828014</v>
      </c>
      <c r="O85" s="78">
        <f t="shared" si="20"/>
        <v>-6.1267902481104981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6.1267902481104981</v>
      </c>
      <c r="T85">
        <v>84</v>
      </c>
      <c r="U85" s="87">
        <f>IFERROR(-HLOOKUP($U$1,IEX!$W$2:$BH$98,T85,FALSE),0)</f>
        <v>0</v>
      </c>
      <c r="V85" s="88">
        <f t="shared" si="21"/>
        <v>2.9000140507723025</v>
      </c>
      <c r="W85" s="94"/>
      <c r="X85" s="88">
        <v>0</v>
      </c>
      <c r="Y85" s="88">
        <v>0.25528292700460409</v>
      </c>
      <c r="Z85" s="88">
        <v>0</v>
      </c>
      <c r="AA85" s="88">
        <v>0.30633951240552487</v>
      </c>
      <c r="AB85" s="88">
        <v>0</v>
      </c>
      <c r="AC85" s="88">
        <v>0.45950926860828734</v>
      </c>
      <c r="AD85" s="88">
        <v>0</v>
      </c>
      <c r="AE85" s="88">
        <v>1.0211317080184164</v>
      </c>
      <c r="AF85" s="88">
        <v>0</v>
      </c>
      <c r="AG85" s="88">
        <v>0.43908663444791901</v>
      </c>
      <c r="AH85" s="88">
        <v>0</v>
      </c>
      <c r="AI85" s="88">
        <v>0.41866400028755069</v>
      </c>
      <c r="AJ85" s="88">
        <v>0</v>
      </c>
      <c r="AK85" s="88">
        <v>0</v>
      </c>
      <c r="AL85" s="88">
        <v>0</v>
      </c>
      <c r="AM85" s="88">
        <v>0</v>
      </c>
      <c r="AN85" s="88">
        <v>0</v>
      </c>
      <c r="AO85" s="88">
        <v>0</v>
      </c>
      <c r="AP85" s="88">
        <v>0</v>
      </c>
      <c r="AQ85" s="88">
        <v>0</v>
      </c>
      <c r="AR85" s="88">
        <v>0</v>
      </c>
      <c r="AS85" s="88">
        <v>0</v>
      </c>
      <c r="AT85" s="88">
        <v>0</v>
      </c>
      <c r="AU85" s="88">
        <v>0</v>
      </c>
      <c r="AV85" s="88">
        <v>0</v>
      </c>
      <c r="AW85" s="88">
        <v>0</v>
      </c>
      <c r="AX85" s="88">
        <v>0</v>
      </c>
      <c r="AY85" s="88">
        <v>0</v>
      </c>
      <c r="AZ85" s="88">
        <v>0</v>
      </c>
      <c r="BA85" s="88">
        <v>0</v>
      </c>
      <c r="BB85" s="88">
        <v>0</v>
      </c>
      <c r="BC85" s="88">
        <v>0</v>
      </c>
      <c r="BD85" s="88">
        <v>0</v>
      </c>
      <c r="BE85" s="88">
        <v>0</v>
      </c>
      <c r="BF85" s="88">
        <v>0</v>
      </c>
      <c r="BG85" s="88">
        <v>0</v>
      </c>
      <c r="BH85" s="88">
        <v>0</v>
      </c>
      <c r="BI85" s="88">
        <v>0</v>
      </c>
      <c r="BJ85" s="88">
        <v>0</v>
      </c>
      <c r="BK85" s="88">
        <v>0</v>
      </c>
    </row>
    <row r="86" spans="1:63">
      <c r="A86" s="8" t="s">
        <v>128</v>
      </c>
      <c r="B86" s="80">
        <v>18.527999999999999</v>
      </c>
      <c r="C86" s="23"/>
      <c r="D86" s="23"/>
      <c r="E86" s="23"/>
      <c r="F86" s="23"/>
      <c r="G86" s="23"/>
      <c r="H86" s="23"/>
      <c r="I86" s="23"/>
      <c r="J86" s="23">
        <v>6.1267902481104981</v>
      </c>
      <c r="K86" s="25">
        <f t="shared" si="17"/>
        <v>6.1267902481104981</v>
      </c>
      <c r="L86" s="24">
        <f t="shared" si="18"/>
        <v>2.9000140507723025</v>
      </c>
      <c r="M86" s="81">
        <f t="shared" si="19"/>
        <v>9.0268042988828014</v>
      </c>
      <c r="O86" s="78">
        <f t="shared" si="20"/>
        <v>-6.1267902481104981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6.1267902481104981</v>
      </c>
      <c r="T86">
        <v>85</v>
      </c>
      <c r="U86" s="87">
        <f>IFERROR(-HLOOKUP($U$1,IEX!$W$2:$BH$98,T86,FALSE),0)</f>
        <v>0</v>
      </c>
      <c r="V86" s="88">
        <f t="shared" si="21"/>
        <v>2.9000140507723025</v>
      </c>
      <c r="W86" s="94"/>
      <c r="X86" s="88">
        <v>0</v>
      </c>
      <c r="Y86" s="88">
        <v>0.25528292700460409</v>
      </c>
      <c r="Z86" s="88">
        <v>0</v>
      </c>
      <c r="AA86" s="88">
        <v>0.30633951240552487</v>
      </c>
      <c r="AB86" s="88">
        <v>0</v>
      </c>
      <c r="AC86" s="88">
        <v>0.45950926860828734</v>
      </c>
      <c r="AD86" s="88">
        <v>0</v>
      </c>
      <c r="AE86" s="88">
        <v>1.0211317080184164</v>
      </c>
      <c r="AF86" s="88">
        <v>0</v>
      </c>
      <c r="AG86" s="88">
        <v>0.43908663444791901</v>
      </c>
      <c r="AH86" s="88">
        <v>0</v>
      </c>
      <c r="AI86" s="88">
        <v>0.41866400028755069</v>
      </c>
      <c r="AJ86" s="88">
        <v>0</v>
      </c>
      <c r="AK86" s="88">
        <v>0</v>
      </c>
      <c r="AL86" s="88">
        <v>0</v>
      </c>
      <c r="AM86" s="88">
        <v>0</v>
      </c>
      <c r="AN86" s="88">
        <v>0</v>
      </c>
      <c r="AO86" s="88">
        <v>0</v>
      </c>
      <c r="AP86" s="88">
        <v>0</v>
      </c>
      <c r="AQ86" s="88">
        <v>0</v>
      </c>
      <c r="AR86" s="88">
        <v>0</v>
      </c>
      <c r="AS86" s="88">
        <v>0</v>
      </c>
      <c r="AT86" s="88">
        <v>0</v>
      </c>
      <c r="AU86" s="88">
        <v>0</v>
      </c>
      <c r="AV86" s="88">
        <v>0</v>
      </c>
      <c r="AW86" s="88">
        <v>0</v>
      </c>
      <c r="AX86" s="88">
        <v>0</v>
      </c>
      <c r="AY86" s="88">
        <v>0</v>
      </c>
      <c r="AZ86" s="88">
        <v>0</v>
      </c>
      <c r="BA86" s="88">
        <v>0</v>
      </c>
      <c r="BB86" s="88">
        <v>0</v>
      </c>
      <c r="BC86" s="88">
        <v>0</v>
      </c>
      <c r="BD86" s="88">
        <v>0</v>
      </c>
      <c r="BE86" s="88">
        <v>0</v>
      </c>
      <c r="BF86" s="88">
        <v>0</v>
      </c>
      <c r="BG86" s="88">
        <v>0</v>
      </c>
      <c r="BH86" s="88">
        <v>0</v>
      </c>
      <c r="BI86" s="88">
        <v>0</v>
      </c>
      <c r="BJ86" s="88">
        <v>0</v>
      </c>
      <c r="BK86" s="88">
        <v>0</v>
      </c>
    </row>
    <row r="87" spans="1:63">
      <c r="A87" s="8" t="s">
        <v>129</v>
      </c>
      <c r="B87" s="80">
        <v>15.784000000000001</v>
      </c>
      <c r="C87" s="23"/>
      <c r="D87" s="23"/>
      <c r="E87" s="23"/>
      <c r="F87" s="23"/>
      <c r="G87" s="23"/>
      <c r="H87" s="23"/>
      <c r="I87" s="23"/>
      <c r="J87" s="23">
        <v>5.3565610859728503</v>
      </c>
      <c r="K87" s="25">
        <f t="shared" si="17"/>
        <v>5.3565610859728503</v>
      </c>
      <c r="L87" s="24">
        <f t="shared" si="18"/>
        <v>2.5354389140271492</v>
      </c>
      <c r="M87" s="81">
        <f t="shared" si="19"/>
        <v>7.8919999999999995</v>
      </c>
      <c r="O87" s="78">
        <f t="shared" si="20"/>
        <v>-5.3565610859728503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5.3565610859728503</v>
      </c>
      <c r="T87">
        <v>86</v>
      </c>
      <c r="U87" s="87">
        <f>IFERROR(-HLOOKUP($U$1,IEX!$W$2:$BH$98,T87,FALSE),0)</f>
        <v>0</v>
      </c>
      <c r="V87" s="88">
        <f t="shared" si="21"/>
        <v>2.5354389140271492</v>
      </c>
      <c r="W87" s="94"/>
      <c r="X87" s="88">
        <v>0</v>
      </c>
      <c r="Y87" s="88">
        <v>0.22319004524886876</v>
      </c>
      <c r="Z87" s="88">
        <v>0</v>
      </c>
      <c r="AA87" s="88">
        <v>0.26782805429864248</v>
      </c>
      <c r="AB87" s="88">
        <v>0</v>
      </c>
      <c r="AC87" s="88">
        <v>0.40174208144796375</v>
      </c>
      <c r="AD87" s="88">
        <v>0</v>
      </c>
      <c r="AE87" s="88">
        <v>0.89276018099547505</v>
      </c>
      <c r="AF87" s="88">
        <v>0</v>
      </c>
      <c r="AG87" s="88">
        <v>0.38388687782805425</v>
      </c>
      <c r="AH87" s="88">
        <v>0</v>
      </c>
      <c r="AI87" s="88">
        <v>0.36603167420814475</v>
      </c>
      <c r="AJ87" s="88">
        <v>0</v>
      </c>
      <c r="AK87" s="88">
        <v>0</v>
      </c>
      <c r="AL87" s="88">
        <v>0</v>
      </c>
      <c r="AM87" s="88">
        <v>0</v>
      </c>
      <c r="AN87" s="88">
        <v>0</v>
      </c>
      <c r="AO87" s="88">
        <v>0</v>
      </c>
      <c r="AP87" s="88">
        <v>0</v>
      </c>
      <c r="AQ87" s="88">
        <v>0</v>
      </c>
      <c r="AR87" s="88">
        <v>0</v>
      </c>
      <c r="AS87" s="88">
        <v>0</v>
      </c>
      <c r="AT87" s="88">
        <v>0</v>
      </c>
      <c r="AU87" s="88">
        <v>0</v>
      </c>
      <c r="AV87" s="88">
        <v>0</v>
      </c>
      <c r="AW87" s="88">
        <v>0</v>
      </c>
      <c r="AX87" s="88">
        <v>0</v>
      </c>
      <c r="AY87" s="88">
        <v>0</v>
      </c>
      <c r="AZ87" s="88">
        <v>0</v>
      </c>
      <c r="BA87" s="88">
        <v>0</v>
      </c>
      <c r="BB87" s="88">
        <v>0</v>
      </c>
      <c r="BC87" s="88">
        <v>0</v>
      </c>
      <c r="BD87" s="88">
        <v>0</v>
      </c>
      <c r="BE87" s="88">
        <v>0</v>
      </c>
      <c r="BF87" s="88">
        <v>0</v>
      </c>
      <c r="BG87" s="88">
        <v>0</v>
      </c>
      <c r="BH87" s="88">
        <v>0</v>
      </c>
      <c r="BI87" s="88">
        <v>0</v>
      </c>
      <c r="BJ87" s="88">
        <v>0</v>
      </c>
      <c r="BK87" s="88">
        <v>0</v>
      </c>
    </row>
    <row r="88" spans="1:63">
      <c r="A88" s="8" t="s">
        <v>130</v>
      </c>
      <c r="B88" s="80">
        <v>17.972000000000001</v>
      </c>
      <c r="C88" s="23"/>
      <c r="D88" s="23"/>
      <c r="E88" s="23"/>
      <c r="F88" s="23"/>
      <c r="G88" s="23"/>
      <c r="H88" s="23"/>
      <c r="I88" s="23"/>
      <c r="J88" s="23">
        <v>6.099095022624434</v>
      </c>
      <c r="K88" s="25">
        <f t="shared" si="17"/>
        <v>6.099095022624434</v>
      </c>
      <c r="L88" s="24">
        <f t="shared" si="18"/>
        <v>2.8869049773755653</v>
      </c>
      <c r="M88" s="81">
        <f t="shared" si="19"/>
        <v>8.9859999999999989</v>
      </c>
      <c r="O88" s="78">
        <f t="shared" si="20"/>
        <v>-6.099095022624434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6.099095022624434</v>
      </c>
      <c r="T88">
        <v>87</v>
      </c>
      <c r="U88" s="87">
        <f>IFERROR(-HLOOKUP($U$1,IEX!$W$2:$BH$98,T88,FALSE),0)</f>
        <v>0</v>
      </c>
      <c r="V88" s="88">
        <f t="shared" si="21"/>
        <v>2.8869049773755653</v>
      </c>
      <c r="W88" s="94"/>
      <c r="X88" s="88">
        <v>0</v>
      </c>
      <c r="Y88" s="88">
        <v>0.25412895927601808</v>
      </c>
      <c r="Z88" s="88">
        <v>0</v>
      </c>
      <c r="AA88" s="88">
        <v>0.30495475113122167</v>
      </c>
      <c r="AB88" s="88">
        <v>0</v>
      </c>
      <c r="AC88" s="88">
        <v>0.45743212669683259</v>
      </c>
      <c r="AD88" s="88">
        <v>0</v>
      </c>
      <c r="AE88" s="88">
        <v>1.0165158371040723</v>
      </c>
      <c r="AF88" s="88">
        <v>0</v>
      </c>
      <c r="AG88" s="88">
        <v>0.43710180995475106</v>
      </c>
      <c r="AH88" s="88">
        <v>0</v>
      </c>
      <c r="AI88" s="88">
        <v>0.41677149321266965</v>
      </c>
      <c r="AJ88" s="88">
        <v>0</v>
      </c>
      <c r="AK88" s="88">
        <v>0</v>
      </c>
      <c r="AL88" s="88">
        <v>0</v>
      </c>
      <c r="AM88" s="88">
        <v>0</v>
      </c>
      <c r="AN88" s="88">
        <v>0</v>
      </c>
      <c r="AO88" s="88">
        <v>0</v>
      </c>
      <c r="AP88" s="88">
        <v>0</v>
      </c>
      <c r="AQ88" s="88">
        <v>0</v>
      </c>
      <c r="AR88" s="88">
        <v>0</v>
      </c>
      <c r="AS88" s="88">
        <v>0</v>
      </c>
      <c r="AT88" s="88">
        <v>0</v>
      </c>
      <c r="AU88" s="88">
        <v>0</v>
      </c>
      <c r="AV88" s="88">
        <v>0</v>
      </c>
      <c r="AW88" s="88">
        <v>0</v>
      </c>
      <c r="AX88" s="88">
        <v>0</v>
      </c>
      <c r="AY88" s="88">
        <v>0</v>
      </c>
      <c r="AZ88" s="88">
        <v>0</v>
      </c>
      <c r="BA88" s="88">
        <v>0</v>
      </c>
      <c r="BB88" s="88">
        <v>0</v>
      </c>
      <c r="BC88" s="88">
        <v>0</v>
      </c>
      <c r="BD88" s="88">
        <v>0</v>
      </c>
      <c r="BE88" s="88">
        <v>0</v>
      </c>
      <c r="BF88" s="88">
        <v>0</v>
      </c>
      <c r="BG88" s="88">
        <v>0</v>
      </c>
      <c r="BH88" s="88">
        <v>0</v>
      </c>
      <c r="BI88" s="88">
        <v>0</v>
      </c>
      <c r="BJ88" s="88">
        <v>0</v>
      </c>
      <c r="BK88" s="88">
        <v>0</v>
      </c>
    </row>
    <row r="89" spans="1:63">
      <c r="A89" s="8" t="s">
        <v>131</v>
      </c>
      <c r="B89" s="80">
        <v>16.876000000000001</v>
      </c>
      <c r="C89" s="23"/>
      <c r="D89" s="23"/>
      <c r="E89" s="23"/>
      <c r="F89" s="23"/>
      <c r="G89" s="23"/>
      <c r="H89" s="23"/>
      <c r="I89" s="23"/>
      <c r="J89" s="23">
        <v>5.7271493212669675</v>
      </c>
      <c r="K89" s="25">
        <f t="shared" si="17"/>
        <v>5.7271493212669675</v>
      </c>
      <c r="L89" s="24">
        <f t="shared" si="18"/>
        <v>2.7108506787330313</v>
      </c>
      <c r="M89" s="81">
        <f t="shared" si="19"/>
        <v>8.4379999999999988</v>
      </c>
      <c r="O89" s="78">
        <f t="shared" si="20"/>
        <v>-5.7271493212669675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5.7271493212669675</v>
      </c>
      <c r="T89">
        <v>88</v>
      </c>
      <c r="U89" s="87">
        <f>IFERROR(-HLOOKUP($U$1,IEX!$W$2:$BH$98,T89,FALSE),0)</f>
        <v>0</v>
      </c>
      <c r="V89" s="88">
        <f t="shared" si="21"/>
        <v>2.7108506787330313</v>
      </c>
      <c r="W89" s="94"/>
      <c r="X89" s="88">
        <v>0</v>
      </c>
      <c r="Y89" s="88">
        <v>0.238631221719457</v>
      </c>
      <c r="Z89" s="88">
        <v>0</v>
      </c>
      <c r="AA89" s="88">
        <v>0.28635746606334839</v>
      </c>
      <c r="AB89" s="88">
        <v>0</v>
      </c>
      <c r="AC89" s="88">
        <v>0.42953619909502261</v>
      </c>
      <c r="AD89" s="88">
        <v>0</v>
      </c>
      <c r="AE89" s="88">
        <v>0.95452488687782799</v>
      </c>
      <c r="AF89" s="88">
        <v>0</v>
      </c>
      <c r="AG89" s="88">
        <v>0.41044570135746605</v>
      </c>
      <c r="AH89" s="88">
        <v>0</v>
      </c>
      <c r="AI89" s="88">
        <v>0.39135520361990944</v>
      </c>
      <c r="AJ89" s="88">
        <v>0</v>
      </c>
      <c r="AK89" s="88">
        <v>0</v>
      </c>
      <c r="AL89" s="88">
        <v>0</v>
      </c>
      <c r="AM89" s="88">
        <v>0</v>
      </c>
      <c r="AN89" s="88">
        <v>0</v>
      </c>
      <c r="AO89" s="88">
        <v>0</v>
      </c>
      <c r="AP89" s="88">
        <v>0</v>
      </c>
      <c r="AQ89" s="88">
        <v>0</v>
      </c>
      <c r="AR89" s="88">
        <v>0</v>
      </c>
      <c r="AS89" s="88">
        <v>0</v>
      </c>
      <c r="AT89" s="88">
        <v>0</v>
      </c>
      <c r="AU89" s="88">
        <v>0</v>
      </c>
      <c r="AV89" s="88">
        <v>0</v>
      </c>
      <c r="AW89" s="88">
        <v>0</v>
      </c>
      <c r="AX89" s="88">
        <v>0</v>
      </c>
      <c r="AY89" s="88">
        <v>0</v>
      </c>
      <c r="AZ89" s="88">
        <v>0</v>
      </c>
      <c r="BA89" s="88">
        <v>0</v>
      </c>
      <c r="BB89" s="88">
        <v>0</v>
      </c>
      <c r="BC89" s="88">
        <v>0</v>
      </c>
      <c r="BD89" s="88">
        <v>0</v>
      </c>
      <c r="BE89" s="88">
        <v>0</v>
      </c>
      <c r="BF89" s="88">
        <v>0</v>
      </c>
      <c r="BG89" s="88">
        <v>0</v>
      </c>
      <c r="BH89" s="88">
        <v>0</v>
      </c>
      <c r="BI89" s="88">
        <v>0</v>
      </c>
      <c r="BJ89" s="88">
        <v>0</v>
      </c>
      <c r="BK89" s="88">
        <v>0</v>
      </c>
    </row>
    <row r="90" spans="1:63">
      <c r="A90" s="8" t="s">
        <v>132</v>
      </c>
      <c r="B90" s="80">
        <v>18.472000000000001</v>
      </c>
      <c r="C90" s="23"/>
      <c r="D90" s="23"/>
      <c r="E90" s="23"/>
      <c r="F90" s="23"/>
      <c r="G90" s="23"/>
      <c r="H90" s="23"/>
      <c r="I90" s="23"/>
      <c r="J90" s="23">
        <v>6.1267902481104981</v>
      </c>
      <c r="K90" s="25">
        <f t="shared" si="17"/>
        <v>6.1267902481104981</v>
      </c>
      <c r="L90" s="24">
        <f t="shared" si="18"/>
        <v>2.9000140507723025</v>
      </c>
      <c r="M90" s="81">
        <f t="shared" si="19"/>
        <v>9.0268042988828014</v>
      </c>
      <c r="O90" s="78">
        <f t="shared" si="20"/>
        <v>-6.1267902481104981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6.1267902481104981</v>
      </c>
      <c r="T90">
        <v>89</v>
      </c>
      <c r="U90" s="87">
        <f>IFERROR(-HLOOKUP($U$1,IEX!$W$2:$BH$98,T90,FALSE),0)</f>
        <v>0</v>
      </c>
      <c r="V90" s="88">
        <f t="shared" si="21"/>
        <v>2.9000140507723025</v>
      </c>
      <c r="W90" s="94"/>
      <c r="X90" s="88">
        <v>0</v>
      </c>
      <c r="Y90" s="88">
        <v>0.25528292700460409</v>
      </c>
      <c r="Z90" s="88">
        <v>0</v>
      </c>
      <c r="AA90" s="88">
        <v>0.30633951240552487</v>
      </c>
      <c r="AB90" s="88">
        <v>0</v>
      </c>
      <c r="AC90" s="88">
        <v>0.45950926860828734</v>
      </c>
      <c r="AD90" s="88">
        <v>0</v>
      </c>
      <c r="AE90" s="88">
        <v>1.0211317080184164</v>
      </c>
      <c r="AF90" s="88">
        <v>0</v>
      </c>
      <c r="AG90" s="88">
        <v>0.43908663444791901</v>
      </c>
      <c r="AH90" s="88">
        <v>0</v>
      </c>
      <c r="AI90" s="88">
        <v>0.41866400028755069</v>
      </c>
      <c r="AJ90" s="88">
        <v>0</v>
      </c>
      <c r="AK90" s="88">
        <v>0</v>
      </c>
      <c r="AL90" s="88">
        <v>0</v>
      </c>
      <c r="AM90" s="88">
        <v>0</v>
      </c>
      <c r="AN90" s="88">
        <v>0</v>
      </c>
      <c r="AO90" s="88">
        <v>0</v>
      </c>
      <c r="AP90" s="88">
        <v>0</v>
      </c>
      <c r="AQ90" s="88">
        <v>0</v>
      </c>
      <c r="AR90" s="88">
        <v>0</v>
      </c>
      <c r="AS90" s="88">
        <v>0</v>
      </c>
      <c r="AT90" s="88">
        <v>0</v>
      </c>
      <c r="AU90" s="88">
        <v>0</v>
      </c>
      <c r="AV90" s="88">
        <v>0</v>
      </c>
      <c r="AW90" s="88">
        <v>0</v>
      </c>
      <c r="AX90" s="88">
        <v>0</v>
      </c>
      <c r="AY90" s="88">
        <v>0</v>
      </c>
      <c r="AZ90" s="88">
        <v>0</v>
      </c>
      <c r="BA90" s="88">
        <v>0</v>
      </c>
      <c r="BB90" s="88">
        <v>0</v>
      </c>
      <c r="BC90" s="88">
        <v>0</v>
      </c>
      <c r="BD90" s="88">
        <v>0</v>
      </c>
      <c r="BE90" s="88">
        <v>0</v>
      </c>
      <c r="BF90" s="88">
        <v>0</v>
      </c>
      <c r="BG90" s="88">
        <v>0</v>
      </c>
      <c r="BH90" s="88">
        <v>0</v>
      </c>
      <c r="BI90" s="88">
        <v>0</v>
      </c>
      <c r="BJ90" s="88">
        <v>0</v>
      </c>
      <c r="BK90" s="88">
        <v>0</v>
      </c>
    </row>
    <row r="91" spans="1:63">
      <c r="A91" s="8" t="s">
        <v>133</v>
      </c>
      <c r="B91" s="80">
        <v>18.411999999999999</v>
      </c>
      <c r="C91" s="23"/>
      <c r="D91" s="23"/>
      <c r="E91" s="23"/>
      <c r="F91" s="23"/>
      <c r="G91" s="23"/>
      <c r="H91" s="23"/>
      <c r="I91" s="23"/>
      <c r="J91" s="23">
        <v>6.1267902481104981</v>
      </c>
      <c r="K91" s="25">
        <f t="shared" si="17"/>
        <v>6.1267902481104981</v>
      </c>
      <c r="L91" s="24">
        <f t="shared" si="18"/>
        <v>2.9000140507723025</v>
      </c>
      <c r="M91" s="81">
        <f t="shared" si="19"/>
        <v>9.0268042988828014</v>
      </c>
      <c r="O91" s="78">
        <f t="shared" si="20"/>
        <v>-6.1267902481104981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6.1267902481104981</v>
      </c>
      <c r="T91">
        <v>90</v>
      </c>
      <c r="U91" s="87">
        <f>IFERROR(-HLOOKUP($U$1,IEX!$W$2:$BH$98,T91,FALSE),0)</f>
        <v>0</v>
      </c>
      <c r="V91" s="88">
        <f t="shared" si="21"/>
        <v>2.9000140507723025</v>
      </c>
      <c r="W91" s="94"/>
      <c r="X91" s="88">
        <v>0</v>
      </c>
      <c r="Y91" s="88">
        <v>0.25528292700460409</v>
      </c>
      <c r="Z91" s="88">
        <v>0</v>
      </c>
      <c r="AA91" s="88">
        <v>0.30633951240552487</v>
      </c>
      <c r="AB91" s="88">
        <v>0</v>
      </c>
      <c r="AC91" s="88">
        <v>0.45950926860828734</v>
      </c>
      <c r="AD91" s="88">
        <v>0</v>
      </c>
      <c r="AE91" s="88">
        <v>1.0211317080184164</v>
      </c>
      <c r="AF91" s="88">
        <v>0</v>
      </c>
      <c r="AG91" s="88">
        <v>0.43908663444791901</v>
      </c>
      <c r="AH91" s="88">
        <v>0</v>
      </c>
      <c r="AI91" s="88">
        <v>0.41866400028755069</v>
      </c>
      <c r="AJ91" s="88">
        <v>0</v>
      </c>
      <c r="AK91" s="88">
        <v>0</v>
      </c>
      <c r="AL91" s="88">
        <v>0</v>
      </c>
      <c r="AM91" s="88">
        <v>0</v>
      </c>
      <c r="AN91" s="88">
        <v>0</v>
      </c>
      <c r="AO91" s="88">
        <v>0</v>
      </c>
      <c r="AP91" s="88">
        <v>0</v>
      </c>
      <c r="AQ91" s="88">
        <v>0</v>
      </c>
      <c r="AR91" s="88">
        <v>0</v>
      </c>
      <c r="AS91" s="88">
        <v>0</v>
      </c>
      <c r="AT91" s="88">
        <v>0</v>
      </c>
      <c r="AU91" s="88">
        <v>0</v>
      </c>
      <c r="AV91" s="88">
        <v>0</v>
      </c>
      <c r="AW91" s="88">
        <v>0</v>
      </c>
      <c r="AX91" s="88">
        <v>0</v>
      </c>
      <c r="AY91" s="88">
        <v>0</v>
      </c>
      <c r="AZ91" s="88">
        <v>0</v>
      </c>
      <c r="BA91" s="88">
        <v>0</v>
      </c>
      <c r="BB91" s="88">
        <v>0</v>
      </c>
      <c r="BC91" s="88">
        <v>0</v>
      </c>
      <c r="BD91" s="88">
        <v>0</v>
      </c>
      <c r="BE91" s="88">
        <v>0</v>
      </c>
      <c r="BF91" s="88">
        <v>0</v>
      </c>
      <c r="BG91" s="88">
        <v>0</v>
      </c>
      <c r="BH91" s="88">
        <v>0</v>
      </c>
      <c r="BI91" s="88">
        <v>0</v>
      </c>
      <c r="BJ91" s="88">
        <v>0</v>
      </c>
      <c r="BK91" s="88">
        <v>0</v>
      </c>
    </row>
    <row r="92" spans="1:63">
      <c r="A92" s="8" t="s">
        <v>134</v>
      </c>
      <c r="B92" s="80">
        <v>16.532</v>
      </c>
      <c r="C92" s="23"/>
      <c r="D92" s="23"/>
      <c r="E92" s="23"/>
      <c r="F92" s="23"/>
      <c r="G92" s="23"/>
      <c r="H92" s="23"/>
      <c r="I92" s="23"/>
      <c r="J92" s="23">
        <v>5.6104072398190041</v>
      </c>
      <c r="K92" s="25">
        <f t="shared" si="17"/>
        <v>5.6104072398190041</v>
      </c>
      <c r="L92" s="24">
        <f t="shared" si="18"/>
        <v>2.655592760180995</v>
      </c>
      <c r="M92" s="81">
        <f t="shared" si="19"/>
        <v>8.2659999999999982</v>
      </c>
      <c r="O92" s="78">
        <f t="shared" si="20"/>
        <v>-5.6104072398190041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5.6104072398190041</v>
      </c>
      <c r="T92">
        <v>91</v>
      </c>
      <c r="U92" s="87">
        <f>IFERROR(-HLOOKUP($U$1,IEX!$W$2:$BH$98,T92,FALSE),0)</f>
        <v>0</v>
      </c>
      <c r="V92" s="88">
        <f t="shared" si="21"/>
        <v>2.655592760180995</v>
      </c>
      <c r="W92" s="94"/>
      <c r="X92" s="88">
        <v>0</v>
      </c>
      <c r="Y92" s="88">
        <v>0.23376696832579183</v>
      </c>
      <c r="Z92" s="88">
        <v>0</v>
      </c>
      <c r="AA92" s="88">
        <v>0.28052036199095021</v>
      </c>
      <c r="AB92" s="88">
        <v>0</v>
      </c>
      <c r="AC92" s="88">
        <v>0.42078054298642525</v>
      </c>
      <c r="AD92" s="88">
        <v>0</v>
      </c>
      <c r="AE92" s="88">
        <v>0.93506787330316732</v>
      </c>
      <c r="AF92" s="88">
        <v>0</v>
      </c>
      <c r="AG92" s="88">
        <v>0.40207918552036193</v>
      </c>
      <c r="AH92" s="88">
        <v>0</v>
      </c>
      <c r="AI92" s="88">
        <v>0.38337782805429854</v>
      </c>
      <c r="AJ92" s="88">
        <v>0</v>
      </c>
      <c r="AK92" s="88">
        <v>0</v>
      </c>
      <c r="AL92" s="88">
        <v>0</v>
      </c>
      <c r="AM92" s="88">
        <v>0</v>
      </c>
      <c r="AN92" s="88">
        <v>0</v>
      </c>
      <c r="AO92" s="88">
        <v>0</v>
      </c>
      <c r="AP92" s="88">
        <v>0</v>
      </c>
      <c r="AQ92" s="88">
        <v>0</v>
      </c>
      <c r="AR92" s="88">
        <v>0</v>
      </c>
      <c r="AS92" s="88">
        <v>0</v>
      </c>
      <c r="AT92" s="88">
        <v>0</v>
      </c>
      <c r="AU92" s="88">
        <v>0</v>
      </c>
      <c r="AV92" s="88">
        <v>0</v>
      </c>
      <c r="AW92" s="88">
        <v>0</v>
      </c>
      <c r="AX92" s="88">
        <v>0</v>
      </c>
      <c r="AY92" s="88">
        <v>0</v>
      </c>
      <c r="AZ92" s="88">
        <v>0</v>
      </c>
      <c r="BA92" s="88">
        <v>0</v>
      </c>
      <c r="BB92" s="88">
        <v>0</v>
      </c>
      <c r="BC92" s="88">
        <v>0</v>
      </c>
      <c r="BD92" s="88">
        <v>0</v>
      </c>
      <c r="BE92" s="88">
        <v>0</v>
      </c>
      <c r="BF92" s="88">
        <v>0</v>
      </c>
      <c r="BG92" s="88">
        <v>0</v>
      </c>
      <c r="BH92" s="88">
        <v>0</v>
      </c>
      <c r="BI92" s="88">
        <v>0</v>
      </c>
      <c r="BJ92" s="88">
        <v>0</v>
      </c>
      <c r="BK92" s="88">
        <v>0</v>
      </c>
    </row>
    <row r="93" spans="1:63">
      <c r="A93" s="8" t="s">
        <v>135</v>
      </c>
      <c r="B93" s="80">
        <v>15.992000000000001</v>
      </c>
      <c r="C93" s="23"/>
      <c r="D93" s="23"/>
      <c r="E93" s="23"/>
      <c r="F93" s="23"/>
      <c r="G93" s="23"/>
      <c r="H93" s="23"/>
      <c r="I93" s="23"/>
      <c r="J93" s="23">
        <v>5.4271493212669677</v>
      </c>
      <c r="K93" s="25">
        <f t="shared" si="17"/>
        <v>5.4271493212669677</v>
      </c>
      <c r="L93" s="24">
        <f t="shared" si="18"/>
        <v>2.5688506787330314</v>
      </c>
      <c r="M93" s="81">
        <f t="shared" si="19"/>
        <v>7.9959999999999987</v>
      </c>
      <c r="O93" s="78">
        <f t="shared" si="20"/>
        <v>-5.4271493212669677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5.4271493212669677</v>
      </c>
      <c r="T93">
        <v>92</v>
      </c>
      <c r="U93" s="87">
        <f>IFERROR(-HLOOKUP($U$1,IEX!$W$2:$BH$98,T93,FALSE),0)</f>
        <v>0</v>
      </c>
      <c r="V93" s="88">
        <f t="shared" si="21"/>
        <v>2.5688506787330314</v>
      </c>
      <c r="W93" s="94"/>
      <c r="X93" s="88">
        <v>0</v>
      </c>
      <c r="Y93" s="88">
        <v>0.22613122171945699</v>
      </c>
      <c r="Z93" s="88">
        <v>0</v>
      </c>
      <c r="AA93" s="88">
        <v>0.27135746606334837</v>
      </c>
      <c r="AB93" s="88">
        <v>0</v>
      </c>
      <c r="AC93" s="88">
        <v>0.40703619909502259</v>
      </c>
      <c r="AD93" s="88">
        <v>0</v>
      </c>
      <c r="AE93" s="88">
        <v>0.90452488687782795</v>
      </c>
      <c r="AF93" s="88">
        <v>0</v>
      </c>
      <c r="AG93" s="88">
        <v>0.38894570135746603</v>
      </c>
      <c r="AH93" s="88">
        <v>0</v>
      </c>
      <c r="AI93" s="88">
        <v>0.37085520361990948</v>
      </c>
      <c r="AJ93" s="88">
        <v>0</v>
      </c>
      <c r="AK93" s="88">
        <v>0</v>
      </c>
      <c r="AL93" s="88">
        <v>0</v>
      </c>
      <c r="AM93" s="88">
        <v>0</v>
      </c>
      <c r="AN93" s="88">
        <v>0</v>
      </c>
      <c r="AO93" s="88">
        <v>0</v>
      </c>
      <c r="AP93" s="88">
        <v>0</v>
      </c>
      <c r="AQ93" s="88">
        <v>0</v>
      </c>
      <c r="AR93" s="88">
        <v>0</v>
      </c>
      <c r="AS93" s="88">
        <v>0</v>
      </c>
      <c r="AT93" s="88">
        <v>0</v>
      </c>
      <c r="AU93" s="88">
        <v>0</v>
      </c>
      <c r="AV93" s="88">
        <v>0</v>
      </c>
      <c r="AW93" s="88">
        <v>0</v>
      </c>
      <c r="AX93" s="88">
        <v>0</v>
      </c>
      <c r="AY93" s="88">
        <v>0</v>
      </c>
      <c r="AZ93" s="88">
        <v>0</v>
      </c>
      <c r="BA93" s="88">
        <v>0</v>
      </c>
      <c r="BB93" s="88">
        <v>0</v>
      </c>
      <c r="BC93" s="88">
        <v>0</v>
      </c>
      <c r="BD93" s="88">
        <v>0</v>
      </c>
      <c r="BE93" s="88">
        <v>0</v>
      </c>
      <c r="BF93" s="88">
        <v>0</v>
      </c>
      <c r="BG93" s="88">
        <v>0</v>
      </c>
      <c r="BH93" s="88">
        <v>0</v>
      </c>
      <c r="BI93" s="88">
        <v>0</v>
      </c>
      <c r="BJ93" s="88">
        <v>0</v>
      </c>
      <c r="BK93" s="88">
        <v>0</v>
      </c>
    </row>
    <row r="94" spans="1:63">
      <c r="A94" s="8" t="s">
        <v>136</v>
      </c>
      <c r="B94" s="80">
        <v>16.952000000000002</v>
      </c>
      <c r="C94" s="23"/>
      <c r="D94" s="23"/>
      <c r="E94" s="23"/>
      <c r="F94" s="23"/>
      <c r="G94" s="23"/>
      <c r="H94" s="23"/>
      <c r="I94" s="23"/>
      <c r="J94" s="23">
        <v>5.7529411764705882</v>
      </c>
      <c r="K94" s="25">
        <f t="shared" si="17"/>
        <v>5.7529411764705882</v>
      </c>
      <c r="L94" s="24">
        <f t="shared" si="18"/>
        <v>2.7230588235294118</v>
      </c>
      <c r="M94" s="81">
        <f t="shared" si="19"/>
        <v>8.4759999999999991</v>
      </c>
      <c r="O94" s="78">
        <f t="shared" si="20"/>
        <v>-5.7529411764705882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5.7529411764705882</v>
      </c>
      <c r="T94">
        <v>93</v>
      </c>
      <c r="U94" s="87">
        <f>IFERROR(-HLOOKUP($U$1,IEX!$W$2:$BH$98,T94,FALSE),0)</f>
        <v>0</v>
      </c>
      <c r="V94" s="88">
        <f t="shared" si="21"/>
        <v>2.7230588235294118</v>
      </c>
      <c r="W94" s="94"/>
      <c r="X94" s="88">
        <v>0</v>
      </c>
      <c r="Y94" s="88">
        <v>0.23970588235294119</v>
      </c>
      <c r="Z94" s="88">
        <v>0</v>
      </c>
      <c r="AA94" s="88">
        <v>0.28764705882352937</v>
      </c>
      <c r="AB94" s="88">
        <v>0</v>
      </c>
      <c r="AC94" s="88">
        <v>0.43147058823529411</v>
      </c>
      <c r="AD94" s="88">
        <v>0</v>
      </c>
      <c r="AE94" s="88">
        <v>0.95882352941176474</v>
      </c>
      <c r="AF94" s="88">
        <v>0</v>
      </c>
      <c r="AG94" s="88">
        <v>0.41229411764705881</v>
      </c>
      <c r="AH94" s="88">
        <v>0</v>
      </c>
      <c r="AI94" s="88">
        <v>0.39311764705882352</v>
      </c>
      <c r="AJ94" s="88">
        <v>0</v>
      </c>
      <c r="AK94" s="88">
        <v>0</v>
      </c>
      <c r="AL94" s="88">
        <v>0</v>
      </c>
      <c r="AM94" s="88">
        <v>0</v>
      </c>
      <c r="AN94" s="88">
        <v>0</v>
      </c>
      <c r="AO94" s="88">
        <v>0</v>
      </c>
      <c r="AP94" s="88">
        <v>0</v>
      </c>
      <c r="AQ94" s="88">
        <v>0</v>
      </c>
      <c r="AR94" s="88">
        <v>0</v>
      </c>
      <c r="AS94" s="88">
        <v>0</v>
      </c>
      <c r="AT94" s="88">
        <v>0</v>
      </c>
      <c r="AU94" s="88">
        <v>0</v>
      </c>
      <c r="AV94" s="88">
        <v>0</v>
      </c>
      <c r="AW94" s="88">
        <v>0</v>
      </c>
      <c r="AX94" s="88">
        <v>0</v>
      </c>
      <c r="AY94" s="88">
        <v>0</v>
      </c>
      <c r="AZ94" s="88">
        <v>0</v>
      </c>
      <c r="BA94" s="88">
        <v>0</v>
      </c>
      <c r="BB94" s="88">
        <v>0</v>
      </c>
      <c r="BC94" s="88">
        <v>0</v>
      </c>
      <c r="BD94" s="88">
        <v>0</v>
      </c>
      <c r="BE94" s="88">
        <v>0</v>
      </c>
      <c r="BF94" s="88">
        <v>0</v>
      </c>
      <c r="BG94" s="88">
        <v>0</v>
      </c>
      <c r="BH94" s="88">
        <v>0</v>
      </c>
      <c r="BI94" s="88">
        <v>0</v>
      </c>
      <c r="BJ94" s="88">
        <v>0</v>
      </c>
      <c r="BK94" s="88">
        <v>0</v>
      </c>
    </row>
    <row r="95" spans="1:63">
      <c r="A95" s="8" t="s">
        <v>137</v>
      </c>
      <c r="B95" s="80">
        <v>16.512</v>
      </c>
      <c r="C95" s="23"/>
      <c r="D95" s="23"/>
      <c r="E95" s="23"/>
      <c r="F95" s="23"/>
      <c r="G95" s="23"/>
      <c r="H95" s="23"/>
      <c r="I95" s="23"/>
      <c r="J95" s="23">
        <v>5.6036199095022621</v>
      </c>
      <c r="K95" s="25">
        <f t="shared" si="17"/>
        <v>5.6036199095022621</v>
      </c>
      <c r="L95" s="24">
        <f t="shared" si="18"/>
        <v>2.6523800904977373</v>
      </c>
      <c r="M95" s="81">
        <f t="shared" si="19"/>
        <v>8.2560000000000002</v>
      </c>
      <c r="O95" s="78">
        <f t="shared" si="20"/>
        <v>-5.6036199095022621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5.6036199095022621</v>
      </c>
      <c r="T95">
        <v>94</v>
      </c>
      <c r="U95" s="87">
        <f>IFERROR(-HLOOKUP($U$1,IEX!$W$2:$BH$98,T95,FALSE),0)</f>
        <v>0</v>
      </c>
      <c r="V95" s="88">
        <f t="shared" si="21"/>
        <v>2.6523800904977373</v>
      </c>
      <c r="W95" s="94"/>
      <c r="X95" s="88">
        <v>0</v>
      </c>
      <c r="Y95" s="88">
        <v>0.23348416289592758</v>
      </c>
      <c r="Z95" s="88">
        <v>0</v>
      </c>
      <c r="AA95" s="88">
        <v>0.28018099547511305</v>
      </c>
      <c r="AB95" s="88">
        <v>0</v>
      </c>
      <c r="AC95" s="88">
        <v>0.4202714932126696</v>
      </c>
      <c r="AD95" s="88">
        <v>0</v>
      </c>
      <c r="AE95" s="88">
        <v>0.93393665158371031</v>
      </c>
      <c r="AF95" s="88">
        <v>0</v>
      </c>
      <c r="AG95" s="88">
        <v>0.40159276018099543</v>
      </c>
      <c r="AH95" s="88">
        <v>0</v>
      </c>
      <c r="AI95" s="88">
        <v>0.38291402714932121</v>
      </c>
      <c r="AJ95" s="88">
        <v>0</v>
      </c>
      <c r="AK95" s="88">
        <v>0</v>
      </c>
      <c r="AL95" s="88">
        <v>0</v>
      </c>
      <c r="AM95" s="88">
        <v>0</v>
      </c>
      <c r="AN95" s="88">
        <v>0</v>
      </c>
      <c r="AO95" s="88">
        <v>0</v>
      </c>
      <c r="AP95" s="88">
        <v>0</v>
      </c>
      <c r="AQ95" s="88">
        <v>0</v>
      </c>
      <c r="AR95" s="88">
        <v>0</v>
      </c>
      <c r="AS95" s="88">
        <v>0</v>
      </c>
      <c r="AT95" s="88">
        <v>0</v>
      </c>
      <c r="AU95" s="88">
        <v>0</v>
      </c>
      <c r="AV95" s="88">
        <v>0</v>
      </c>
      <c r="AW95" s="88">
        <v>0</v>
      </c>
      <c r="AX95" s="88">
        <v>0</v>
      </c>
      <c r="AY95" s="88">
        <v>0</v>
      </c>
      <c r="AZ95" s="88">
        <v>0</v>
      </c>
      <c r="BA95" s="88">
        <v>0</v>
      </c>
      <c r="BB95" s="88">
        <v>0</v>
      </c>
      <c r="BC95" s="88">
        <v>0</v>
      </c>
      <c r="BD95" s="88">
        <v>0</v>
      </c>
      <c r="BE95" s="88">
        <v>0</v>
      </c>
      <c r="BF95" s="88">
        <v>0</v>
      </c>
      <c r="BG95" s="88">
        <v>0</v>
      </c>
      <c r="BH95" s="88">
        <v>0</v>
      </c>
      <c r="BI95" s="88">
        <v>0</v>
      </c>
      <c r="BJ95" s="88">
        <v>0</v>
      </c>
      <c r="BK95" s="88">
        <v>0</v>
      </c>
    </row>
    <row r="96" spans="1:63">
      <c r="A96" s="8" t="s">
        <v>138</v>
      </c>
      <c r="B96" s="80">
        <v>17.972000000000001</v>
      </c>
      <c r="C96" s="23"/>
      <c r="D96" s="23"/>
      <c r="E96" s="23"/>
      <c r="F96" s="23"/>
      <c r="G96" s="23"/>
      <c r="H96" s="23"/>
      <c r="I96" s="23"/>
      <c r="J96" s="23">
        <v>6.099095022624434</v>
      </c>
      <c r="K96" s="25">
        <f t="shared" si="17"/>
        <v>6.099095022624434</v>
      </c>
      <c r="L96" s="24">
        <f t="shared" si="18"/>
        <v>2.8869049773755653</v>
      </c>
      <c r="M96" s="81">
        <f t="shared" si="19"/>
        <v>8.9859999999999989</v>
      </c>
      <c r="O96" s="78">
        <f t="shared" si="20"/>
        <v>-6.099095022624434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6.099095022624434</v>
      </c>
      <c r="T96">
        <v>95</v>
      </c>
      <c r="U96" s="87">
        <f>IFERROR(-HLOOKUP($U$1,IEX!$W$2:$BH$98,T96,FALSE),0)</f>
        <v>0</v>
      </c>
      <c r="V96" s="88">
        <f t="shared" si="21"/>
        <v>2.8869049773755653</v>
      </c>
      <c r="W96" s="94"/>
      <c r="X96" s="88">
        <v>0</v>
      </c>
      <c r="Y96" s="88">
        <v>0.25412895927601808</v>
      </c>
      <c r="Z96" s="88">
        <v>0</v>
      </c>
      <c r="AA96" s="88">
        <v>0.30495475113122167</v>
      </c>
      <c r="AB96" s="88">
        <v>0</v>
      </c>
      <c r="AC96" s="88">
        <v>0.45743212669683259</v>
      </c>
      <c r="AD96" s="88">
        <v>0</v>
      </c>
      <c r="AE96" s="88">
        <v>1.0165158371040723</v>
      </c>
      <c r="AF96" s="88">
        <v>0</v>
      </c>
      <c r="AG96" s="88">
        <v>0.43710180995475106</v>
      </c>
      <c r="AH96" s="88">
        <v>0</v>
      </c>
      <c r="AI96" s="88">
        <v>0.41677149321266965</v>
      </c>
      <c r="AJ96" s="88">
        <v>0</v>
      </c>
      <c r="AK96" s="88">
        <v>0</v>
      </c>
      <c r="AL96" s="88">
        <v>0</v>
      </c>
      <c r="AM96" s="88">
        <v>0</v>
      </c>
      <c r="AN96" s="88">
        <v>0</v>
      </c>
      <c r="AO96" s="88">
        <v>0</v>
      </c>
      <c r="AP96" s="88">
        <v>0</v>
      </c>
      <c r="AQ96" s="88">
        <v>0</v>
      </c>
      <c r="AR96" s="88">
        <v>0</v>
      </c>
      <c r="AS96" s="88">
        <v>0</v>
      </c>
      <c r="AT96" s="88">
        <v>0</v>
      </c>
      <c r="AU96" s="88">
        <v>0</v>
      </c>
      <c r="AV96" s="88">
        <v>0</v>
      </c>
      <c r="AW96" s="88">
        <v>0</v>
      </c>
      <c r="AX96" s="88">
        <v>0</v>
      </c>
      <c r="AY96" s="88">
        <v>0</v>
      </c>
      <c r="AZ96" s="88">
        <v>0</v>
      </c>
      <c r="BA96" s="88">
        <v>0</v>
      </c>
      <c r="BB96" s="88">
        <v>0</v>
      </c>
      <c r="BC96" s="88">
        <v>0</v>
      </c>
      <c r="BD96" s="88">
        <v>0</v>
      </c>
      <c r="BE96" s="88">
        <v>0</v>
      </c>
      <c r="BF96" s="88">
        <v>0</v>
      </c>
      <c r="BG96" s="88">
        <v>0</v>
      </c>
      <c r="BH96" s="88">
        <v>0</v>
      </c>
      <c r="BI96" s="88">
        <v>0</v>
      </c>
      <c r="BJ96" s="88">
        <v>0</v>
      </c>
      <c r="BK96" s="88">
        <v>0</v>
      </c>
    </row>
    <row r="97" spans="1:63">
      <c r="A97" s="8" t="s">
        <v>139</v>
      </c>
      <c r="B97" s="80">
        <v>17.739999999999998</v>
      </c>
      <c r="C97" s="23"/>
      <c r="D97" s="23"/>
      <c r="E97" s="23"/>
      <c r="F97" s="23"/>
      <c r="G97" s="23"/>
      <c r="H97" s="23"/>
      <c r="I97" s="23"/>
      <c r="J97" s="23">
        <v>6.0203619909502253</v>
      </c>
      <c r="K97" s="25">
        <f t="shared" si="17"/>
        <v>6.0203619909502253</v>
      </c>
      <c r="L97" s="24">
        <f t="shared" si="18"/>
        <v>2.849638009049773</v>
      </c>
      <c r="M97" s="81">
        <f t="shared" si="19"/>
        <v>8.8699999999999974</v>
      </c>
      <c r="O97" s="78">
        <f t="shared" si="20"/>
        <v>-6.0203619909502253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6.0203619909502253</v>
      </c>
      <c r="T97">
        <v>96</v>
      </c>
      <c r="U97" s="87">
        <f>IFERROR(-HLOOKUP($U$1,IEX!$W$2:$BH$98,T97,FALSE),0)</f>
        <v>0</v>
      </c>
      <c r="V97" s="88">
        <f t="shared" si="21"/>
        <v>2.849638009049773</v>
      </c>
      <c r="W97" s="94"/>
      <c r="X97" s="88">
        <v>0</v>
      </c>
      <c r="Y97" s="88">
        <v>0.2508484162895927</v>
      </c>
      <c r="Z97" s="88">
        <v>0</v>
      </c>
      <c r="AA97" s="88">
        <v>0.30101809954751119</v>
      </c>
      <c r="AB97" s="88">
        <v>0</v>
      </c>
      <c r="AC97" s="88">
        <v>0.45152714932126692</v>
      </c>
      <c r="AD97" s="88">
        <v>0</v>
      </c>
      <c r="AE97" s="88">
        <v>1.0033936651583708</v>
      </c>
      <c r="AF97" s="88">
        <v>0</v>
      </c>
      <c r="AG97" s="88">
        <v>0.43145927601809947</v>
      </c>
      <c r="AH97" s="88">
        <v>0</v>
      </c>
      <c r="AI97" s="88">
        <v>0.41139140271493202</v>
      </c>
      <c r="AJ97" s="88">
        <v>0</v>
      </c>
      <c r="AK97" s="88">
        <v>0</v>
      </c>
      <c r="AL97" s="88">
        <v>0</v>
      </c>
      <c r="AM97" s="88">
        <v>0</v>
      </c>
      <c r="AN97" s="88">
        <v>0</v>
      </c>
      <c r="AO97" s="88">
        <v>0</v>
      </c>
      <c r="AP97" s="88">
        <v>0</v>
      </c>
      <c r="AQ97" s="88">
        <v>0</v>
      </c>
      <c r="AR97" s="88">
        <v>0</v>
      </c>
      <c r="AS97" s="88">
        <v>0</v>
      </c>
      <c r="AT97" s="88">
        <v>0</v>
      </c>
      <c r="AU97" s="88">
        <v>0</v>
      </c>
      <c r="AV97" s="88">
        <v>0</v>
      </c>
      <c r="AW97" s="88">
        <v>0</v>
      </c>
      <c r="AX97" s="88">
        <v>0</v>
      </c>
      <c r="AY97" s="88">
        <v>0</v>
      </c>
      <c r="AZ97" s="88">
        <v>0</v>
      </c>
      <c r="BA97" s="88">
        <v>0</v>
      </c>
      <c r="BB97" s="88">
        <v>0</v>
      </c>
      <c r="BC97" s="88">
        <v>0</v>
      </c>
      <c r="BD97" s="88">
        <v>0</v>
      </c>
      <c r="BE97" s="88">
        <v>0</v>
      </c>
      <c r="BF97" s="88">
        <v>0</v>
      </c>
      <c r="BG97" s="88">
        <v>0</v>
      </c>
      <c r="BH97" s="88">
        <v>0</v>
      </c>
      <c r="BI97" s="88">
        <v>0</v>
      </c>
      <c r="BJ97" s="88">
        <v>0</v>
      </c>
      <c r="BK97" s="88">
        <v>0</v>
      </c>
    </row>
    <row r="98" spans="1:63">
      <c r="A98" s="8" t="s">
        <v>140</v>
      </c>
      <c r="B98" s="80">
        <v>18.739999999999998</v>
      </c>
      <c r="C98" s="23"/>
      <c r="D98" s="23"/>
      <c r="E98" s="23"/>
      <c r="F98" s="23"/>
      <c r="G98" s="23"/>
      <c r="H98" s="23"/>
      <c r="I98" s="23"/>
      <c r="J98" s="23">
        <v>6.1267902481104981</v>
      </c>
      <c r="K98" s="25">
        <f t="shared" si="17"/>
        <v>6.1267902481104981</v>
      </c>
      <c r="L98" s="24">
        <f t="shared" si="18"/>
        <v>2.9000140507723025</v>
      </c>
      <c r="M98" s="81">
        <f t="shared" si="19"/>
        <v>9.0268042988828014</v>
      </c>
      <c r="O98" s="78">
        <f t="shared" si="20"/>
        <v>-6.1267902481104981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6.1267902481104981</v>
      </c>
      <c r="T98">
        <v>97</v>
      </c>
      <c r="U98" s="87">
        <f>IFERROR(-HLOOKUP($U$1,IEX!$W$2:$BH$98,T98,FALSE),0)</f>
        <v>0</v>
      </c>
      <c r="V98" s="88">
        <f t="shared" si="21"/>
        <v>2.9000140507723025</v>
      </c>
      <c r="W98" s="94"/>
      <c r="X98" s="88">
        <v>0</v>
      </c>
      <c r="Y98" s="88">
        <v>0.25528292700460409</v>
      </c>
      <c r="Z98" s="88">
        <v>0</v>
      </c>
      <c r="AA98" s="88">
        <v>0.30633951240552487</v>
      </c>
      <c r="AB98" s="88">
        <v>0</v>
      </c>
      <c r="AC98" s="88">
        <v>0.45950926860828734</v>
      </c>
      <c r="AD98" s="88">
        <v>0</v>
      </c>
      <c r="AE98" s="88">
        <v>1.0211317080184164</v>
      </c>
      <c r="AF98" s="88">
        <v>0</v>
      </c>
      <c r="AG98" s="88">
        <v>0.43908663444791901</v>
      </c>
      <c r="AH98" s="88">
        <v>0</v>
      </c>
      <c r="AI98" s="88">
        <v>0.41866400028755069</v>
      </c>
      <c r="AJ98" s="88">
        <v>0</v>
      </c>
      <c r="AK98" s="88">
        <v>0</v>
      </c>
      <c r="AL98" s="88">
        <v>0</v>
      </c>
      <c r="AM98" s="88">
        <v>0</v>
      </c>
      <c r="AN98" s="88">
        <v>0</v>
      </c>
      <c r="AO98" s="88">
        <v>0</v>
      </c>
      <c r="AP98" s="88">
        <v>0</v>
      </c>
      <c r="AQ98" s="88">
        <v>0</v>
      </c>
      <c r="AR98" s="88">
        <v>0</v>
      </c>
      <c r="AS98" s="88">
        <v>0</v>
      </c>
      <c r="AT98" s="88">
        <v>0</v>
      </c>
      <c r="AU98" s="88">
        <v>0</v>
      </c>
      <c r="AV98" s="88">
        <v>0</v>
      </c>
      <c r="AW98" s="88">
        <v>0</v>
      </c>
      <c r="AX98" s="88">
        <v>0</v>
      </c>
      <c r="AY98" s="88">
        <v>0</v>
      </c>
      <c r="AZ98" s="88">
        <v>0</v>
      </c>
      <c r="BA98" s="88">
        <v>0</v>
      </c>
      <c r="BB98" s="88">
        <v>0</v>
      </c>
      <c r="BC98" s="88">
        <v>0</v>
      </c>
      <c r="BD98" s="88">
        <v>0</v>
      </c>
      <c r="BE98" s="88">
        <v>0</v>
      </c>
      <c r="BF98" s="88">
        <v>0</v>
      </c>
      <c r="BG98" s="88">
        <v>0</v>
      </c>
      <c r="BH98" s="88">
        <v>0</v>
      </c>
      <c r="BI98" s="88">
        <v>0</v>
      </c>
      <c r="BJ98" s="88">
        <v>0</v>
      </c>
      <c r="BK98" s="88">
        <v>0</v>
      </c>
    </row>
    <row r="99" spans="1:63">
      <c r="A99" s="8" t="s">
        <v>175</v>
      </c>
      <c r="B99" s="80">
        <f t="shared" ref="B99:M99" si="22">SUM(B3:B98)/4000</f>
        <v>0.42741099999999987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0.14251442998938421</v>
      </c>
      <c r="K99" s="25">
        <f t="shared" si="22"/>
        <v>0.14251442998938421</v>
      </c>
      <c r="L99" s="25">
        <f t="shared" si="22"/>
        <v>6.745683019497517E-2</v>
      </c>
      <c r="M99" s="85">
        <f t="shared" si="22"/>
        <v>0.20997126018435899</v>
      </c>
      <c r="O99" s="78">
        <f>SUM(O3:O98)/4000</f>
        <v>-0.14251442998938421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0.14251442998938421</v>
      </c>
      <c r="U99" s="89">
        <f t="shared" ref="U99:AK99" si="24">SUM(U3:U98)/4000</f>
        <v>0</v>
      </c>
      <c r="V99" s="89">
        <f t="shared" si="24"/>
        <v>6.745683019497517E-2</v>
      </c>
      <c r="W99" s="94"/>
      <c r="X99" s="89">
        <f t="shared" si="24"/>
        <v>0</v>
      </c>
      <c r="Y99" s="89">
        <f t="shared" si="24"/>
        <v>5.9381012495576674E-3</v>
      </c>
      <c r="Z99" s="89">
        <f t="shared" si="24"/>
        <v>0</v>
      </c>
      <c r="AA99" s="89">
        <f t="shared" si="24"/>
        <v>7.1257214994692114E-3</v>
      </c>
      <c r="AB99" s="89">
        <f t="shared" si="24"/>
        <v>0</v>
      </c>
      <c r="AC99" s="89">
        <f t="shared" si="24"/>
        <v>1.0688582249203795E-2</v>
      </c>
      <c r="AD99" s="89">
        <f t="shared" si="24"/>
        <v>0</v>
      </c>
      <c r="AE99" s="89">
        <f t="shared" si="24"/>
        <v>2.375240499823067E-2</v>
      </c>
      <c r="AF99" s="89">
        <f t="shared" si="24"/>
        <v>0</v>
      </c>
      <c r="AG99" s="89">
        <f t="shared" si="24"/>
        <v>1.0213534149239187E-2</v>
      </c>
      <c r="AH99" s="89">
        <f t="shared" si="24"/>
        <v>0</v>
      </c>
      <c r="AI99" s="89">
        <f t="shared" si="24"/>
        <v>9.7384860492745699E-3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1</v>
      </c>
      <c r="Z101" s="96">
        <f t="shared" si="27"/>
        <v>0</v>
      </c>
      <c r="AA101" s="96">
        <f t="shared" si="27"/>
        <v>1</v>
      </c>
      <c r="AB101" s="96">
        <f t="shared" si="27"/>
        <v>0</v>
      </c>
      <c r="AC101" s="96">
        <f t="shared" si="27"/>
        <v>1</v>
      </c>
      <c r="AD101" s="96">
        <f t="shared" si="27"/>
        <v>0</v>
      </c>
      <c r="AE101" s="96">
        <f t="shared" si="27"/>
        <v>1</v>
      </c>
      <c r="AF101" s="96">
        <f t="shared" ref="AF101" si="28">SUM(AF102:AF106)</f>
        <v>0</v>
      </c>
      <c r="AG101" s="96">
        <f t="shared" ref="AG101" si="29">SUM(AG102:AG106)</f>
        <v>1</v>
      </c>
      <c r="AH101" s="96">
        <f t="shared" ref="AH101" si="30">SUM(AH102:AH106)</f>
        <v>0</v>
      </c>
      <c r="AI101" s="96">
        <f t="shared" ref="AI101" si="31">SUM(AI102:AI106)</f>
        <v>1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1</v>
      </c>
      <c r="Z102" s="95">
        <f t="shared" si="34"/>
        <v>0</v>
      </c>
      <c r="AA102" s="95">
        <f t="shared" si="34"/>
        <v>1</v>
      </c>
      <c r="AB102" s="95">
        <f t="shared" si="34"/>
        <v>0</v>
      </c>
      <c r="AC102" s="95">
        <f t="shared" si="34"/>
        <v>1</v>
      </c>
      <c r="AD102" s="95">
        <f t="shared" si="34"/>
        <v>0</v>
      </c>
      <c r="AE102" s="95">
        <f t="shared" si="34"/>
        <v>1</v>
      </c>
      <c r="AF102" s="95">
        <f t="shared" si="34"/>
        <v>0</v>
      </c>
      <c r="AG102" s="95">
        <f t="shared" si="34"/>
        <v>1</v>
      </c>
      <c r="AH102" s="95">
        <f t="shared" si="34"/>
        <v>0</v>
      </c>
      <c r="AI102" s="95">
        <f t="shared" si="34"/>
        <v>1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6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2.0699999999999998</v>
      </c>
      <c r="AD3" s="203">
        <v>0</v>
      </c>
      <c r="AE3" s="203">
        <v>0</v>
      </c>
      <c r="AF3" s="203">
        <v>0</v>
      </c>
      <c r="AG3" s="203">
        <v>-0.45</v>
      </c>
      <c r="AH3" s="203">
        <v>0</v>
      </c>
      <c r="AI3" s="203">
        <v>0</v>
      </c>
      <c r="AJ3" s="203">
        <v>0</v>
      </c>
      <c r="AK3" s="203">
        <v>29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1.34</v>
      </c>
      <c r="AD4" s="203">
        <v>0</v>
      </c>
      <c r="AE4" s="203">
        <v>0</v>
      </c>
      <c r="AF4" s="203">
        <v>0</v>
      </c>
      <c r="AG4" s="203">
        <v>-0.45</v>
      </c>
      <c r="AH4" s="203">
        <v>0</v>
      </c>
      <c r="AI4" s="203">
        <v>0</v>
      </c>
      <c r="AJ4" s="203">
        <v>0</v>
      </c>
      <c r="AK4" s="203">
        <v>29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1.34</v>
      </c>
      <c r="AD5" s="203">
        <v>0</v>
      </c>
      <c r="AE5" s="203">
        <v>0</v>
      </c>
      <c r="AF5" s="203">
        <v>0</v>
      </c>
      <c r="AG5" s="203">
        <v>-0.45</v>
      </c>
      <c r="AH5" s="203">
        <v>0</v>
      </c>
      <c r="AI5" s="203">
        <v>0</v>
      </c>
      <c r="AJ5" s="203">
        <v>0</v>
      </c>
      <c r="AK5" s="203">
        <v>29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1.34</v>
      </c>
      <c r="AD6" s="203">
        <v>0</v>
      </c>
      <c r="AE6" s="203">
        <v>0</v>
      </c>
      <c r="AF6" s="203">
        <v>0</v>
      </c>
      <c r="AG6" s="203">
        <v>-0.45</v>
      </c>
      <c r="AH6" s="203">
        <v>0</v>
      </c>
      <c r="AI6" s="203">
        <v>0</v>
      </c>
      <c r="AJ6" s="203">
        <v>0</v>
      </c>
      <c r="AK6" s="203">
        <v>29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1.34</v>
      </c>
      <c r="AD7" s="203">
        <v>0</v>
      </c>
      <c r="AE7" s="203">
        <v>0</v>
      </c>
      <c r="AF7" s="203">
        <v>0</v>
      </c>
      <c r="AG7" s="203">
        <v>-0.45</v>
      </c>
      <c r="AH7" s="203">
        <v>0</v>
      </c>
      <c r="AI7" s="203">
        <v>0</v>
      </c>
      <c r="AJ7" s="203">
        <v>0</v>
      </c>
      <c r="AK7" s="203">
        <v>29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1.34</v>
      </c>
      <c r="AD8" s="203">
        <v>0</v>
      </c>
      <c r="AE8" s="203">
        <v>0</v>
      </c>
      <c r="AF8" s="203">
        <v>0</v>
      </c>
      <c r="AG8" s="203">
        <v>-0.45</v>
      </c>
      <c r="AH8" s="203">
        <v>0</v>
      </c>
      <c r="AI8" s="203">
        <v>0</v>
      </c>
      <c r="AJ8" s="203">
        <v>0</v>
      </c>
      <c r="AK8" s="203">
        <v>29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1.34</v>
      </c>
      <c r="AD9" s="203">
        <v>0</v>
      </c>
      <c r="AE9" s="203">
        <v>0</v>
      </c>
      <c r="AF9" s="203">
        <v>0</v>
      </c>
      <c r="AG9" s="203">
        <v>-0.45</v>
      </c>
      <c r="AH9" s="203">
        <v>0</v>
      </c>
      <c r="AI9" s="203">
        <v>0</v>
      </c>
      <c r="AJ9" s="203">
        <v>0</v>
      </c>
      <c r="AK9" s="203">
        <v>29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1.34</v>
      </c>
      <c r="AD10" s="203">
        <v>0</v>
      </c>
      <c r="AE10" s="203">
        <v>0</v>
      </c>
      <c r="AF10" s="203">
        <v>0</v>
      </c>
      <c r="AG10" s="203">
        <v>-0.45</v>
      </c>
      <c r="AH10" s="203">
        <v>0</v>
      </c>
      <c r="AI10" s="203">
        <v>0</v>
      </c>
      <c r="AJ10" s="203">
        <v>0</v>
      </c>
      <c r="AK10" s="203">
        <v>29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2.0699999999999998</v>
      </c>
      <c r="AD11" s="203">
        <v>0</v>
      </c>
      <c r="AE11" s="203">
        <v>0</v>
      </c>
      <c r="AF11" s="203">
        <v>0</v>
      </c>
      <c r="AG11" s="203">
        <v>-0.45</v>
      </c>
      <c r="AH11" s="203">
        <v>0</v>
      </c>
      <c r="AI11" s="203">
        <v>0</v>
      </c>
      <c r="AJ11" s="203">
        <v>0</v>
      </c>
      <c r="AK11" s="203">
        <v>29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2.0699999999999998</v>
      </c>
      <c r="AD12" s="203">
        <v>0</v>
      </c>
      <c r="AE12" s="203">
        <v>0</v>
      </c>
      <c r="AF12" s="203">
        <v>0</v>
      </c>
      <c r="AG12" s="203">
        <v>-0.45</v>
      </c>
      <c r="AH12" s="203">
        <v>0</v>
      </c>
      <c r="AI12" s="203">
        <v>0</v>
      </c>
      <c r="AJ12" s="203">
        <v>0</v>
      </c>
      <c r="AK12" s="203">
        <v>29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2.0699999999999998</v>
      </c>
      <c r="AD13" s="203">
        <v>0</v>
      </c>
      <c r="AE13" s="203">
        <v>0</v>
      </c>
      <c r="AF13" s="203">
        <v>0</v>
      </c>
      <c r="AG13" s="203">
        <v>-0.45</v>
      </c>
      <c r="AH13" s="203">
        <v>0</v>
      </c>
      <c r="AI13" s="203">
        <v>0</v>
      </c>
      <c r="AJ13" s="203">
        <v>0</v>
      </c>
      <c r="AK13" s="203">
        <v>29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2.0699999999999998</v>
      </c>
      <c r="AD14" s="203">
        <v>0</v>
      </c>
      <c r="AE14" s="203">
        <v>0</v>
      </c>
      <c r="AF14" s="203">
        <v>0</v>
      </c>
      <c r="AG14" s="203">
        <v>-0.45</v>
      </c>
      <c r="AH14" s="203">
        <v>0</v>
      </c>
      <c r="AI14" s="203">
        <v>0</v>
      </c>
      <c r="AJ14" s="203">
        <v>0</v>
      </c>
      <c r="AK14" s="203">
        <v>29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2.0699999999999998</v>
      </c>
      <c r="AD15" s="203">
        <v>0</v>
      </c>
      <c r="AE15" s="203">
        <v>0</v>
      </c>
      <c r="AF15" s="203">
        <v>0</v>
      </c>
      <c r="AG15" s="203">
        <v>-0.45</v>
      </c>
      <c r="AH15" s="203">
        <v>0</v>
      </c>
      <c r="AI15" s="203">
        <v>0</v>
      </c>
      <c r="AJ15" s="203">
        <v>0</v>
      </c>
      <c r="AK15" s="203">
        <v>29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2.0699999999999998</v>
      </c>
      <c r="AD16" s="203">
        <v>0</v>
      </c>
      <c r="AE16" s="203">
        <v>0</v>
      </c>
      <c r="AF16" s="203">
        <v>0</v>
      </c>
      <c r="AG16" s="203">
        <v>-0.45</v>
      </c>
      <c r="AH16" s="203">
        <v>0</v>
      </c>
      <c r="AI16" s="203">
        <v>0</v>
      </c>
      <c r="AJ16" s="203">
        <v>0</v>
      </c>
      <c r="AK16" s="203">
        <v>29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2.0699999999999998</v>
      </c>
      <c r="AD17" s="203">
        <v>0</v>
      </c>
      <c r="AE17" s="203">
        <v>0</v>
      </c>
      <c r="AF17" s="203">
        <v>0</v>
      </c>
      <c r="AG17" s="203">
        <v>-0.45</v>
      </c>
      <c r="AH17" s="203">
        <v>0</v>
      </c>
      <c r="AI17" s="203">
        <v>0</v>
      </c>
      <c r="AJ17" s="203">
        <v>0</v>
      </c>
      <c r="AK17" s="203">
        <v>29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2.0699999999999998</v>
      </c>
      <c r="AD18" s="203">
        <v>0</v>
      </c>
      <c r="AE18" s="203">
        <v>0</v>
      </c>
      <c r="AF18" s="203">
        <v>0</v>
      </c>
      <c r="AG18" s="203">
        <v>-0.45</v>
      </c>
      <c r="AH18" s="203">
        <v>0</v>
      </c>
      <c r="AI18" s="203">
        <v>0</v>
      </c>
      <c r="AJ18" s="203">
        <v>0</v>
      </c>
      <c r="AK18" s="203">
        <v>29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2.0699999999999998</v>
      </c>
      <c r="AD19" s="203">
        <v>0</v>
      </c>
      <c r="AE19" s="203">
        <v>0</v>
      </c>
      <c r="AF19" s="203">
        <v>0</v>
      </c>
      <c r="AG19" s="203">
        <v>-0.45</v>
      </c>
      <c r="AH19" s="203">
        <v>0</v>
      </c>
      <c r="AI19" s="203">
        <v>0</v>
      </c>
      <c r="AJ19" s="203">
        <v>0</v>
      </c>
      <c r="AK19" s="203">
        <v>29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2.0699999999999998</v>
      </c>
      <c r="AD20" s="203">
        <v>0</v>
      </c>
      <c r="AE20" s="203">
        <v>0</v>
      </c>
      <c r="AF20" s="203">
        <v>0</v>
      </c>
      <c r="AG20" s="203">
        <v>-0.45</v>
      </c>
      <c r="AH20" s="203">
        <v>0</v>
      </c>
      <c r="AI20" s="203">
        <v>0</v>
      </c>
      <c r="AJ20" s="203">
        <v>0</v>
      </c>
      <c r="AK20" s="203">
        <v>29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2.0699999999999998</v>
      </c>
      <c r="AD21" s="203">
        <v>0</v>
      </c>
      <c r="AE21" s="203">
        <v>0</v>
      </c>
      <c r="AF21" s="203">
        <v>0</v>
      </c>
      <c r="AG21" s="203">
        <v>-0.45</v>
      </c>
      <c r="AH21" s="203">
        <v>0</v>
      </c>
      <c r="AI21" s="203">
        <v>0</v>
      </c>
      <c r="AJ21" s="203">
        <v>0</v>
      </c>
      <c r="AK21" s="203">
        <v>29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2.0699999999999998</v>
      </c>
      <c r="AD22" s="203">
        <v>0</v>
      </c>
      <c r="AE22" s="203">
        <v>0</v>
      </c>
      <c r="AF22" s="203">
        <v>0</v>
      </c>
      <c r="AG22" s="203">
        <v>-0.45</v>
      </c>
      <c r="AH22" s="203">
        <v>0</v>
      </c>
      <c r="AI22" s="203">
        <v>0</v>
      </c>
      <c r="AJ22" s="203">
        <v>0</v>
      </c>
      <c r="AK22" s="203">
        <v>29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2.0699999999999998</v>
      </c>
      <c r="AD23" s="203">
        <v>0</v>
      </c>
      <c r="AE23" s="203">
        <v>0</v>
      </c>
      <c r="AF23" s="203">
        <v>0</v>
      </c>
      <c r="AG23" s="203">
        <v>-0.45</v>
      </c>
      <c r="AH23" s="203">
        <v>0</v>
      </c>
      <c r="AI23" s="203">
        <v>0</v>
      </c>
      <c r="AJ23" s="203">
        <v>0</v>
      </c>
      <c r="AK23" s="203">
        <v>29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2.0699999999999998</v>
      </c>
      <c r="AD24" s="203">
        <v>0</v>
      </c>
      <c r="AE24" s="203">
        <v>0</v>
      </c>
      <c r="AF24" s="203">
        <v>0</v>
      </c>
      <c r="AG24" s="203">
        <v>-0.45</v>
      </c>
      <c r="AH24" s="203">
        <v>0</v>
      </c>
      <c r="AI24" s="203">
        <v>0</v>
      </c>
      <c r="AJ24" s="203">
        <v>0</v>
      </c>
      <c r="AK24" s="203">
        <v>29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2.0699999999999998</v>
      </c>
      <c r="AD25" s="203">
        <v>0</v>
      </c>
      <c r="AE25" s="203">
        <v>0</v>
      </c>
      <c r="AF25" s="203">
        <v>0</v>
      </c>
      <c r="AG25" s="203">
        <v>-0.45</v>
      </c>
      <c r="AH25" s="203">
        <v>0</v>
      </c>
      <c r="AI25" s="203">
        <v>0</v>
      </c>
      <c r="AJ25" s="203">
        <v>0</v>
      </c>
      <c r="AK25" s="203">
        <v>29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2.0699999999999998</v>
      </c>
      <c r="AD26" s="203">
        <v>0</v>
      </c>
      <c r="AE26" s="203">
        <v>0</v>
      </c>
      <c r="AF26" s="203">
        <v>0</v>
      </c>
      <c r="AG26" s="203">
        <v>-0.45</v>
      </c>
      <c r="AH26" s="203">
        <v>0</v>
      </c>
      <c r="AI26" s="203">
        <v>0</v>
      </c>
      <c r="AJ26" s="203">
        <v>0</v>
      </c>
      <c r="AK26" s="203">
        <v>29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2.0699999999999998</v>
      </c>
      <c r="AD27" s="203">
        <v>0</v>
      </c>
      <c r="AE27" s="203">
        <v>0</v>
      </c>
      <c r="AF27" s="203">
        <v>0</v>
      </c>
      <c r="AG27" s="203">
        <v>-0.45</v>
      </c>
      <c r="AH27" s="203">
        <v>0</v>
      </c>
      <c r="AI27" s="203">
        <v>0</v>
      </c>
      <c r="AJ27" s="203">
        <v>0</v>
      </c>
      <c r="AK27" s="203">
        <v>29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2.0699999999999998</v>
      </c>
      <c r="AD28" s="203">
        <v>0</v>
      </c>
      <c r="AE28" s="203">
        <v>0</v>
      </c>
      <c r="AF28" s="203">
        <v>0</v>
      </c>
      <c r="AG28" s="203">
        <v>-0.45</v>
      </c>
      <c r="AH28" s="203">
        <v>0</v>
      </c>
      <c r="AI28" s="203">
        <v>0</v>
      </c>
      <c r="AJ28" s="203">
        <v>0</v>
      </c>
      <c r="AK28" s="203">
        <v>29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2.0699999999999998</v>
      </c>
      <c r="AD29" s="203">
        <v>0</v>
      </c>
      <c r="AE29" s="203">
        <v>0</v>
      </c>
      <c r="AF29" s="203">
        <v>0</v>
      </c>
      <c r="AG29" s="203">
        <v>-0.45</v>
      </c>
      <c r="AH29" s="203">
        <v>0</v>
      </c>
      <c r="AI29" s="203">
        <v>0</v>
      </c>
      <c r="AJ29" s="203">
        <v>0</v>
      </c>
      <c r="AK29" s="203">
        <v>29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2.0699999999999998</v>
      </c>
      <c r="AD30" s="203">
        <v>0</v>
      </c>
      <c r="AE30" s="203">
        <v>0</v>
      </c>
      <c r="AF30" s="203">
        <v>0</v>
      </c>
      <c r="AG30" s="203">
        <v>-0.45</v>
      </c>
      <c r="AH30" s="203">
        <v>0</v>
      </c>
      <c r="AI30" s="203">
        <v>0</v>
      </c>
      <c r="AJ30" s="203">
        <v>0</v>
      </c>
      <c r="AK30" s="203">
        <v>29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2.0699999999999998</v>
      </c>
      <c r="AD31" s="203">
        <v>0</v>
      </c>
      <c r="AE31" s="203">
        <v>0</v>
      </c>
      <c r="AF31" s="203">
        <v>0</v>
      </c>
      <c r="AG31" s="203">
        <v>-0.45</v>
      </c>
      <c r="AH31" s="203">
        <v>0</v>
      </c>
      <c r="AI31" s="203">
        <v>0</v>
      </c>
      <c r="AJ31" s="203">
        <v>0</v>
      </c>
      <c r="AK31" s="203">
        <v>29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2.0699999999999998</v>
      </c>
      <c r="AD32" s="203">
        <v>0</v>
      </c>
      <c r="AE32" s="203">
        <v>0</v>
      </c>
      <c r="AF32" s="203">
        <v>0</v>
      </c>
      <c r="AG32" s="203">
        <v>-0.45</v>
      </c>
      <c r="AH32" s="203">
        <v>0</v>
      </c>
      <c r="AI32" s="203">
        <v>0</v>
      </c>
      <c r="AJ32" s="203">
        <v>0</v>
      </c>
      <c r="AK32" s="203">
        <v>29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2.0699999999999998</v>
      </c>
      <c r="AD33" s="203">
        <v>0</v>
      </c>
      <c r="AE33" s="203">
        <v>0</v>
      </c>
      <c r="AF33" s="203">
        <v>0</v>
      </c>
      <c r="AG33" s="203">
        <v>-0.45</v>
      </c>
      <c r="AH33" s="203">
        <v>0</v>
      </c>
      <c r="AI33" s="203">
        <v>0</v>
      </c>
      <c r="AJ33" s="203">
        <v>0</v>
      </c>
      <c r="AK33" s="203">
        <v>29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2.0699999999999998</v>
      </c>
      <c r="AD34" s="203">
        <v>0</v>
      </c>
      <c r="AE34" s="203">
        <v>0</v>
      </c>
      <c r="AF34" s="203">
        <v>0</v>
      </c>
      <c r="AG34" s="203">
        <v>-0.45</v>
      </c>
      <c r="AH34" s="203">
        <v>0</v>
      </c>
      <c r="AI34" s="203">
        <v>0</v>
      </c>
      <c r="AJ34" s="203">
        <v>0</v>
      </c>
      <c r="AK34" s="203">
        <v>29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2.0699999999999998</v>
      </c>
      <c r="AD35" s="203">
        <v>0</v>
      </c>
      <c r="AE35" s="203">
        <v>0</v>
      </c>
      <c r="AF35" s="203">
        <v>0</v>
      </c>
      <c r="AG35" s="203">
        <v>-0.45</v>
      </c>
      <c r="AH35" s="203">
        <v>0</v>
      </c>
      <c r="AI35" s="203">
        <v>0</v>
      </c>
      <c r="AJ35" s="203">
        <v>0</v>
      </c>
      <c r="AK35" s="203">
        <v>29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2.0699999999999998</v>
      </c>
      <c r="AD36" s="203">
        <v>0</v>
      </c>
      <c r="AE36" s="203">
        <v>0</v>
      </c>
      <c r="AF36" s="203">
        <v>0</v>
      </c>
      <c r="AG36" s="203">
        <v>-0.45</v>
      </c>
      <c r="AH36" s="203">
        <v>0</v>
      </c>
      <c r="AI36" s="203">
        <v>0</v>
      </c>
      <c r="AJ36" s="203">
        <v>0</v>
      </c>
      <c r="AK36" s="203">
        <v>29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2.0699999999999998</v>
      </c>
      <c r="AD37" s="203">
        <v>0</v>
      </c>
      <c r="AE37" s="203">
        <v>0</v>
      </c>
      <c r="AF37" s="203">
        <v>0</v>
      </c>
      <c r="AG37" s="203">
        <v>-0.45</v>
      </c>
      <c r="AH37" s="203">
        <v>0</v>
      </c>
      <c r="AI37" s="203">
        <v>0</v>
      </c>
      <c r="AJ37" s="203">
        <v>0</v>
      </c>
      <c r="AK37" s="203">
        <v>29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2.0699999999999998</v>
      </c>
      <c r="AD38" s="203">
        <v>0</v>
      </c>
      <c r="AE38" s="203">
        <v>0</v>
      </c>
      <c r="AF38" s="203">
        <v>0</v>
      </c>
      <c r="AG38" s="203">
        <v>-0.45</v>
      </c>
      <c r="AH38" s="203">
        <v>0</v>
      </c>
      <c r="AI38" s="203">
        <v>0</v>
      </c>
      <c r="AJ38" s="203">
        <v>0</v>
      </c>
      <c r="AK38" s="203">
        <v>29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2.0699999999999998</v>
      </c>
      <c r="AD39" s="203">
        <v>0</v>
      </c>
      <c r="AE39" s="203">
        <v>0</v>
      </c>
      <c r="AF39" s="203">
        <v>0</v>
      </c>
      <c r="AG39" s="203">
        <v>-0.45</v>
      </c>
      <c r="AH39" s="203">
        <v>0</v>
      </c>
      <c r="AI39" s="203">
        <v>0</v>
      </c>
      <c r="AJ39" s="203">
        <v>0</v>
      </c>
      <c r="AK39" s="203">
        <v>29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2.0699999999999998</v>
      </c>
      <c r="AD40" s="203">
        <v>0</v>
      </c>
      <c r="AE40" s="203">
        <v>0</v>
      </c>
      <c r="AF40" s="203">
        <v>0</v>
      </c>
      <c r="AG40" s="203">
        <v>-0.45</v>
      </c>
      <c r="AH40" s="203">
        <v>0</v>
      </c>
      <c r="AI40" s="203">
        <v>0</v>
      </c>
      <c r="AJ40" s="203">
        <v>0</v>
      </c>
      <c r="AK40" s="203">
        <v>29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2.0699999999999998</v>
      </c>
      <c r="AD41" s="203">
        <v>0</v>
      </c>
      <c r="AE41" s="203">
        <v>0</v>
      </c>
      <c r="AF41" s="203">
        <v>0</v>
      </c>
      <c r="AG41" s="203">
        <v>-0.45</v>
      </c>
      <c r="AH41" s="203">
        <v>0</v>
      </c>
      <c r="AI41" s="203">
        <v>0</v>
      </c>
      <c r="AJ41" s="203">
        <v>0</v>
      </c>
      <c r="AK41" s="203">
        <v>29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2.0699999999999998</v>
      </c>
      <c r="AD42" s="203">
        <v>0</v>
      </c>
      <c r="AE42" s="203">
        <v>0</v>
      </c>
      <c r="AF42" s="203">
        <v>0</v>
      </c>
      <c r="AG42" s="203">
        <v>-0.45</v>
      </c>
      <c r="AH42" s="203">
        <v>0</v>
      </c>
      <c r="AI42" s="203">
        <v>0</v>
      </c>
      <c r="AJ42" s="203">
        <v>0</v>
      </c>
      <c r="AK42" s="203">
        <v>29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1.43</v>
      </c>
      <c r="AD43" s="203">
        <v>0</v>
      </c>
      <c r="AE43" s="203">
        <v>0</v>
      </c>
      <c r="AF43" s="203">
        <v>0</v>
      </c>
      <c r="AG43" s="203">
        <v>-0.45</v>
      </c>
      <c r="AH43" s="203">
        <v>0</v>
      </c>
      <c r="AI43" s="203">
        <v>0</v>
      </c>
      <c r="AJ43" s="203">
        <v>0</v>
      </c>
      <c r="AK43" s="203">
        <v>29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2.0699999999999998</v>
      </c>
      <c r="AD44" s="203">
        <v>0</v>
      </c>
      <c r="AE44" s="203">
        <v>0</v>
      </c>
      <c r="AF44" s="203">
        <v>0</v>
      </c>
      <c r="AG44" s="203">
        <v>-0.45</v>
      </c>
      <c r="AH44" s="203">
        <v>0</v>
      </c>
      <c r="AI44" s="203">
        <v>0</v>
      </c>
      <c r="AJ44" s="203">
        <v>0</v>
      </c>
      <c r="AK44" s="203">
        <v>29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2.0699999999999998</v>
      </c>
      <c r="AD45" s="203">
        <v>0</v>
      </c>
      <c r="AE45" s="203">
        <v>0</v>
      </c>
      <c r="AF45" s="203">
        <v>0</v>
      </c>
      <c r="AG45" s="203">
        <v>-0.45</v>
      </c>
      <c r="AH45" s="203">
        <v>0</v>
      </c>
      <c r="AI45" s="203">
        <v>0</v>
      </c>
      <c r="AJ45" s="203">
        <v>0</v>
      </c>
      <c r="AK45" s="203">
        <v>29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2.0699999999999998</v>
      </c>
      <c r="AD46" s="203">
        <v>0</v>
      </c>
      <c r="AE46" s="203">
        <v>0</v>
      </c>
      <c r="AF46" s="203">
        <v>0</v>
      </c>
      <c r="AG46" s="203">
        <v>-0.45</v>
      </c>
      <c r="AH46" s="203">
        <v>0</v>
      </c>
      <c r="AI46" s="203">
        <v>0</v>
      </c>
      <c r="AJ46" s="203">
        <v>0</v>
      </c>
      <c r="AK46" s="203">
        <v>29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2.0699999999999998</v>
      </c>
      <c r="AD47" s="203">
        <v>0</v>
      </c>
      <c r="AE47" s="203">
        <v>0</v>
      </c>
      <c r="AF47" s="203">
        <v>0</v>
      </c>
      <c r="AG47" s="203">
        <v>-0.45</v>
      </c>
      <c r="AH47" s="203">
        <v>0</v>
      </c>
      <c r="AI47" s="203">
        <v>0</v>
      </c>
      <c r="AJ47" s="203">
        <v>0</v>
      </c>
      <c r="AK47" s="203">
        <v>29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2.0699999999999998</v>
      </c>
      <c r="AD48" s="203">
        <v>0</v>
      </c>
      <c r="AE48" s="203">
        <v>0</v>
      </c>
      <c r="AF48" s="203">
        <v>0</v>
      </c>
      <c r="AG48" s="203">
        <v>-0.45</v>
      </c>
      <c r="AH48" s="203">
        <v>0</v>
      </c>
      <c r="AI48" s="203">
        <v>0</v>
      </c>
      <c r="AJ48" s="203">
        <v>0</v>
      </c>
      <c r="AK48" s="203">
        <v>29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2.0699999999999998</v>
      </c>
      <c r="AD49" s="203">
        <v>0</v>
      </c>
      <c r="AE49" s="203">
        <v>0</v>
      </c>
      <c r="AF49" s="203">
        <v>0</v>
      </c>
      <c r="AG49" s="203">
        <v>-0.45</v>
      </c>
      <c r="AH49" s="203">
        <v>0</v>
      </c>
      <c r="AI49" s="203">
        <v>0</v>
      </c>
      <c r="AJ49" s="203">
        <v>0</v>
      </c>
      <c r="AK49" s="203">
        <v>29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2.0699999999999998</v>
      </c>
      <c r="AD50" s="203">
        <v>0</v>
      </c>
      <c r="AE50" s="203">
        <v>0</v>
      </c>
      <c r="AF50" s="203">
        <v>0</v>
      </c>
      <c r="AG50" s="203">
        <v>-0.45</v>
      </c>
      <c r="AH50" s="203">
        <v>0</v>
      </c>
      <c r="AI50" s="203">
        <v>0</v>
      </c>
      <c r="AJ50" s="203">
        <v>0</v>
      </c>
      <c r="AK50" s="203">
        <v>29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2.0699999999999998</v>
      </c>
      <c r="AD51" s="203">
        <v>0</v>
      </c>
      <c r="AE51" s="203">
        <v>0</v>
      </c>
      <c r="AF51" s="203">
        <v>0</v>
      </c>
      <c r="AG51" s="203">
        <v>-0.45</v>
      </c>
      <c r="AH51" s="203">
        <v>0</v>
      </c>
      <c r="AI51" s="203">
        <v>0</v>
      </c>
      <c r="AJ51" s="203">
        <v>0</v>
      </c>
      <c r="AK51" s="203">
        <v>29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2.0699999999999998</v>
      </c>
      <c r="AD52" s="203">
        <v>0</v>
      </c>
      <c r="AE52" s="203">
        <v>0</v>
      </c>
      <c r="AF52" s="203">
        <v>0</v>
      </c>
      <c r="AG52" s="203">
        <v>-0.45</v>
      </c>
      <c r="AH52" s="203">
        <v>0</v>
      </c>
      <c r="AI52" s="203">
        <v>0</v>
      </c>
      <c r="AJ52" s="203">
        <v>0</v>
      </c>
      <c r="AK52" s="203">
        <v>29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2.0699999999999998</v>
      </c>
      <c r="AD53" s="203">
        <v>0</v>
      </c>
      <c r="AE53" s="203">
        <v>0</v>
      </c>
      <c r="AF53" s="203">
        <v>0</v>
      </c>
      <c r="AG53" s="203">
        <v>-0.45</v>
      </c>
      <c r="AH53" s="203">
        <v>0</v>
      </c>
      <c r="AI53" s="203">
        <v>0</v>
      </c>
      <c r="AJ53" s="203">
        <v>0</v>
      </c>
      <c r="AK53" s="203">
        <v>29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2.0699999999999998</v>
      </c>
      <c r="AD54" s="203">
        <v>0</v>
      </c>
      <c r="AE54" s="203">
        <v>0</v>
      </c>
      <c r="AF54" s="203">
        <v>0</v>
      </c>
      <c r="AG54" s="203">
        <v>-0.45</v>
      </c>
      <c r="AH54" s="203">
        <v>0</v>
      </c>
      <c r="AI54" s="203">
        <v>0</v>
      </c>
      <c r="AJ54" s="203">
        <v>0</v>
      </c>
      <c r="AK54" s="203">
        <v>29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2.0699999999999998</v>
      </c>
      <c r="AD55" s="203">
        <v>0</v>
      </c>
      <c r="AE55" s="203">
        <v>0</v>
      </c>
      <c r="AF55" s="203">
        <v>0</v>
      </c>
      <c r="AG55" s="203">
        <v>-0.45</v>
      </c>
      <c r="AH55" s="203">
        <v>0</v>
      </c>
      <c r="AI55" s="203">
        <v>0</v>
      </c>
      <c r="AJ55" s="203">
        <v>0</v>
      </c>
      <c r="AK55" s="203">
        <v>29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2.0699999999999998</v>
      </c>
      <c r="AD56" s="203">
        <v>0</v>
      </c>
      <c r="AE56" s="203">
        <v>0</v>
      </c>
      <c r="AF56" s="203">
        <v>0</v>
      </c>
      <c r="AG56" s="203">
        <v>-0.45</v>
      </c>
      <c r="AH56" s="203">
        <v>0</v>
      </c>
      <c r="AI56" s="203">
        <v>0</v>
      </c>
      <c r="AJ56" s="203">
        <v>0</v>
      </c>
      <c r="AK56" s="203">
        <v>29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2.0699999999999998</v>
      </c>
      <c r="AD57" s="203">
        <v>0</v>
      </c>
      <c r="AE57" s="203">
        <v>0</v>
      </c>
      <c r="AF57" s="203">
        <v>0</v>
      </c>
      <c r="AG57" s="203">
        <v>-0.45</v>
      </c>
      <c r="AH57" s="203">
        <v>0</v>
      </c>
      <c r="AI57" s="203">
        <v>0</v>
      </c>
      <c r="AJ57" s="203">
        <v>0</v>
      </c>
      <c r="AK57" s="203">
        <v>29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2.0699999999999998</v>
      </c>
      <c r="AD58" s="203">
        <v>0</v>
      </c>
      <c r="AE58" s="203">
        <v>0</v>
      </c>
      <c r="AF58" s="203">
        <v>0</v>
      </c>
      <c r="AG58" s="203">
        <v>-0.45</v>
      </c>
      <c r="AH58" s="203">
        <v>0</v>
      </c>
      <c r="AI58" s="203">
        <v>0</v>
      </c>
      <c r="AJ58" s="203">
        <v>0</v>
      </c>
      <c r="AK58" s="203">
        <v>29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2.0699999999999998</v>
      </c>
      <c r="AD59" s="203">
        <v>0</v>
      </c>
      <c r="AE59" s="203">
        <v>0</v>
      </c>
      <c r="AF59" s="203">
        <v>0</v>
      </c>
      <c r="AG59" s="203">
        <v>-0.45</v>
      </c>
      <c r="AH59" s="203">
        <v>0</v>
      </c>
      <c r="AI59" s="203">
        <v>0</v>
      </c>
      <c r="AJ59" s="203">
        <v>0</v>
      </c>
      <c r="AK59" s="203">
        <v>29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2.0699999999999998</v>
      </c>
      <c r="AD60" s="203">
        <v>0</v>
      </c>
      <c r="AE60" s="203">
        <v>0</v>
      </c>
      <c r="AF60" s="203">
        <v>0</v>
      </c>
      <c r="AG60" s="203">
        <v>-0.45</v>
      </c>
      <c r="AH60" s="203">
        <v>0</v>
      </c>
      <c r="AI60" s="203">
        <v>0</v>
      </c>
      <c r="AJ60" s="203">
        <v>0</v>
      </c>
      <c r="AK60" s="203">
        <v>29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2.0699999999999998</v>
      </c>
      <c r="AD61" s="203">
        <v>0</v>
      </c>
      <c r="AE61" s="203">
        <v>0</v>
      </c>
      <c r="AF61" s="203">
        <v>0</v>
      </c>
      <c r="AG61" s="203">
        <v>-0.45</v>
      </c>
      <c r="AH61" s="203">
        <v>0</v>
      </c>
      <c r="AI61" s="203">
        <v>0</v>
      </c>
      <c r="AJ61" s="203">
        <v>0</v>
      </c>
      <c r="AK61" s="203">
        <v>29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2.0699999999999998</v>
      </c>
      <c r="AD62" s="203">
        <v>0</v>
      </c>
      <c r="AE62" s="203">
        <v>0</v>
      </c>
      <c r="AF62" s="203">
        <v>0</v>
      </c>
      <c r="AG62" s="203">
        <v>-0.45</v>
      </c>
      <c r="AH62" s="203">
        <v>0</v>
      </c>
      <c r="AI62" s="203">
        <v>0</v>
      </c>
      <c r="AJ62" s="203">
        <v>0</v>
      </c>
      <c r="AK62" s="203">
        <v>29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2.0699999999999998</v>
      </c>
      <c r="AD63" s="203">
        <v>0</v>
      </c>
      <c r="AE63" s="203">
        <v>0</v>
      </c>
      <c r="AF63" s="203">
        <v>0</v>
      </c>
      <c r="AG63" s="203">
        <v>-0.45</v>
      </c>
      <c r="AH63" s="203">
        <v>0</v>
      </c>
      <c r="AI63" s="203">
        <v>0</v>
      </c>
      <c r="AJ63" s="203">
        <v>0</v>
      </c>
      <c r="AK63" s="203">
        <v>29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2.0699999999999998</v>
      </c>
      <c r="AD64" s="203">
        <v>0</v>
      </c>
      <c r="AE64" s="203">
        <v>0</v>
      </c>
      <c r="AF64" s="203">
        <v>0</v>
      </c>
      <c r="AG64" s="203">
        <v>-0.45</v>
      </c>
      <c r="AH64" s="203">
        <v>0</v>
      </c>
      <c r="AI64" s="203">
        <v>0</v>
      </c>
      <c r="AJ64" s="203">
        <v>0</v>
      </c>
      <c r="AK64" s="203">
        <v>29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2.0699999999999998</v>
      </c>
      <c r="AD65" s="203">
        <v>0</v>
      </c>
      <c r="AE65" s="203">
        <v>0</v>
      </c>
      <c r="AF65" s="203">
        <v>0</v>
      </c>
      <c r="AG65" s="203">
        <v>-0.45</v>
      </c>
      <c r="AH65" s="203">
        <v>0</v>
      </c>
      <c r="AI65" s="203">
        <v>0</v>
      </c>
      <c r="AJ65" s="203">
        <v>0</v>
      </c>
      <c r="AK65" s="203">
        <v>29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2.0699999999999998</v>
      </c>
      <c r="AD66" s="203">
        <v>0</v>
      </c>
      <c r="AE66" s="203">
        <v>0</v>
      </c>
      <c r="AF66" s="203">
        <v>0</v>
      </c>
      <c r="AG66" s="203">
        <v>-0.45</v>
      </c>
      <c r="AH66" s="203">
        <v>0</v>
      </c>
      <c r="AI66" s="203">
        <v>0</v>
      </c>
      <c r="AJ66" s="203">
        <v>0</v>
      </c>
      <c r="AK66" s="203">
        <v>29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2.0699999999999998</v>
      </c>
      <c r="AD67" s="203">
        <v>0</v>
      </c>
      <c r="AE67" s="203">
        <v>0</v>
      </c>
      <c r="AF67" s="203">
        <v>0</v>
      </c>
      <c r="AG67" s="203">
        <v>-0.45</v>
      </c>
      <c r="AH67" s="203">
        <v>0</v>
      </c>
      <c r="AI67" s="203">
        <v>0</v>
      </c>
      <c r="AJ67" s="203">
        <v>0</v>
      </c>
      <c r="AK67" s="203">
        <v>29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2.0699999999999998</v>
      </c>
      <c r="AD68" s="203">
        <v>0</v>
      </c>
      <c r="AE68" s="203">
        <v>0</v>
      </c>
      <c r="AF68" s="203">
        <v>0</v>
      </c>
      <c r="AG68" s="203">
        <v>-0.45</v>
      </c>
      <c r="AH68" s="203">
        <v>0</v>
      </c>
      <c r="AI68" s="203">
        <v>0</v>
      </c>
      <c r="AJ68" s="203">
        <v>0</v>
      </c>
      <c r="AK68" s="203">
        <v>29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2.0699999999999998</v>
      </c>
      <c r="AD69" s="203">
        <v>0</v>
      </c>
      <c r="AE69" s="203">
        <v>0</v>
      </c>
      <c r="AF69" s="203">
        <v>0</v>
      </c>
      <c r="AG69" s="203">
        <v>-0.45</v>
      </c>
      <c r="AH69" s="203">
        <v>0</v>
      </c>
      <c r="AI69" s="203">
        <v>0</v>
      </c>
      <c r="AJ69" s="203">
        <v>0</v>
      </c>
      <c r="AK69" s="203">
        <v>29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2.0699999999999998</v>
      </c>
      <c r="AD70" s="203">
        <v>0</v>
      </c>
      <c r="AE70" s="203">
        <v>0</v>
      </c>
      <c r="AF70" s="203">
        <v>0</v>
      </c>
      <c r="AG70" s="203">
        <v>-0.45</v>
      </c>
      <c r="AH70" s="203">
        <v>0</v>
      </c>
      <c r="AI70" s="203">
        <v>0</v>
      </c>
      <c r="AJ70" s="203">
        <v>0</v>
      </c>
      <c r="AK70" s="203">
        <v>29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2.0699999999999998</v>
      </c>
      <c r="AD71" s="203">
        <v>0</v>
      </c>
      <c r="AE71" s="203">
        <v>0</v>
      </c>
      <c r="AF71" s="203">
        <v>0</v>
      </c>
      <c r="AG71" s="203">
        <v>-0.45</v>
      </c>
      <c r="AH71" s="203">
        <v>0</v>
      </c>
      <c r="AI71" s="203">
        <v>0</v>
      </c>
      <c r="AJ71" s="203">
        <v>0</v>
      </c>
      <c r="AK71" s="203">
        <v>29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2.0699999999999998</v>
      </c>
      <c r="AD72" s="203">
        <v>0</v>
      </c>
      <c r="AE72" s="203">
        <v>0</v>
      </c>
      <c r="AF72" s="203">
        <v>0</v>
      </c>
      <c r="AG72" s="203">
        <v>-0.45</v>
      </c>
      <c r="AH72" s="203">
        <v>0</v>
      </c>
      <c r="AI72" s="203">
        <v>0</v>
      </c>
      <c r="AJ72" s="203">
        <v>0</v>
      </c>
      <c r="AK72" s="203">
        <v>29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2.0699999999999998</v>
      </c>
      <c r="AD73" s="203">
        <v>0</v>
      </c>
      <c r="AE73" s="203">
        <v>0</v>
      </c>
      <c r="AF73" s="203">
        <v>0</v>
      </c>
      <c r="AG73" s="203">
        <v>-0.45</v>
      </c>
      <c r="AH73" s="203">
        <v>0</v>
      </c>
      <c r="AI73" s="203">
        <v>0</v>
      </c>
      <c r="AJ73" s="203">
        <v>0</v>
      </c>
      <c r="AK73" s="203">
        <v>29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2.0699999999999998</v>
      </c>
      <c r="AD74" s="203">
        <v>0</v>
      </c>
      <c r="AE74" s="203">
        <v>0</v>
      </c>
      <c r="AF74" s="203">
        <v>0</v>
      </c>
      <c r="AG74" s="203">
        <v>-0.45</v>
      </c>
      <c r="AH74" s="203">
        <v>0</v>
      </c>
      <c r="AI74" s="203">
        <v>0</v>
      </c>
      <c r="AJ74" s="203">
        <v>0</v>
      </c>
      <c r="AK74" s="203">
        <v>29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1.23</v>
      </c>
      <c r="AD75" s="203">
        <v>0</v>
      </c>
      <c r="AE75" s="203">
        <v>0</v>
      </c>
      <c r="AF75" s="203">
        <v>0</v>
      </c>
      <c r="AG75" s="203">
        <v>-0.45</v>
      </c>
      <c r="AH75" s="203">
        <v>0</v>
      </c>
      <c r="AI75" s="203">
        <v>0</v>
      </c>
      <c r="AJ75" s="203">
        <v>0</v>
      </c>
      <c r="AK75" s="203">
        <v>29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1.27</v>
      </c>
      <c r="AD76" s="203">
        <v>0</v>
      </c>
      <c r="AE76" s="203">
        <v>0</v>
      </c>
      <c r="AF76" s="203">
        <v>0</v>
      </c>
      <c r="AG76" s="203">
        <v>-0.45</v>
      </c>
      <c r="AH76" s="203">
        <v>0</v>
      </c>
      <c r="AI76" s="203">
        <v>0</v>
      </c>
      <c r="AJ76" s="203">
        <v>0</v>
      </c>
      <c r="AK76" s="203">
        <v>29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1.27</v>
      </c>
      <c r="AD77" s="203">
        <v>0</v>
      </c>
      <c r="AE77" s="203">
        <v>0</v>
      </c>
      <c r="AF77" s="203">
        <v>0</v>
      </c>
      <c r="AG77" s="203">
        <v>-0.45</v>
      </c>
      <c r="AH77" s="203">
        <v>0</v>
      </c>
      <c r="AI77" s="203">
        <v>0</v>
      </c>
      <c r="AJ77" s="203">
        <v>0</v>
      </c>
      <c r="AK77" s="203">
        <v>29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1.27</v>
      </c>
      <c r="AD78" s="203">
        <v>0</v>
      </c>
      <c r="AE78" s="203">
        <v>0</v>
      </c>
      <c r="AF78" s="203">
        <v>0</v>
      </c>
      <c r="AG78" s="203">
        <v>-0.45</v>
      </c>
      <c r="AH78" s="203">
        <v>0</v>
      </c>
      <c r="AI78" s="203">
        <v>0</v>
      </c>
      <c r="AJ78" s="203">
        <v>0</v>
      </c>
      <c r="AK78" s="203">
        <v>29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1.27</v>
      </c>
      <c r="AD79" s="203">
        <v>0</v>
      </c>
      <c r="AE79" s="203">
        <v>0</v>
      </c>
      <c r="AF79" s="203">
        <v>0</v>
      </c>
      <c r="AG79" s="203">
        <v>-0.45</v>
      </c>
      <c r="AH79" s="203">
        <v>0</v>
      </c>
      <c r="AI79" s="203">
        <v>0</v>
      </c>
      <c r="AJ79" s="203">
        <v>0</v>
      </c>
      <c r="AK79" s="203">
        <v>29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1.27</v>
      </c>
      <c r="AD80" s="203">
        <v>0</v>
      </c>
      <c r="AE80" s="203">
        <v>0</v>
      </c>
      <c r="AF80" s="203">
        <v>0</v>
      </c>
      <c r="AG80" s="203">
        <v>-0.45</v>
      </c>
      <c r="AH80" s="203">
        <v>0</v>
      </c>
      <c r="AI80" s="203">
        <v>0</v>
      </c>
      <c r="AJ80" s="203">
        <v>0</v>
      </c>
      <c r="AK80" s="203">
        <v>29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1.27</v>
      </c>
      <c r="AD81" s="203">
        <v>0</v>
      </c>
      <c r="AE81" s="203">
        <v>0</v>
      </c>
      <c r="AF81" s="203">
        <v>0</v>
      </c>
      <c r="AG81" s="203">
        <v>-0.45</v>
      </c>
      <c r="AH81" s="203">
        <v>0</v>
      </c>
      <c r="AI81" s="203">
        <v>0</v>
      </c>
      <c r="AJ81" s="203">
        <v>0</v>
      </c>
      <c r="AK81" s="203">
        <v>28.27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2.0699999999999998</v>
      </c>
      <c r="AD82" s="203">
        <v>0</v>
      </c>
      <c r="AE82" s="203">
        <v>0</v>
      </c>
      <c r="AF82" s="203">
        <v>0</v>
      </c>
      <c r="AG82" s="203">
        <v>-0.45</v>
      </c>
      <c r="AH82" s="203">
        <v>0</v>
      </c>
      <c r="AI82" s="203">
        <v>0</v>
      </c>
      <c r="AJ82" s="203">
        <v>0</v>
      </c>
      <c r="AK82" s="203">
        <v>28.27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2.0699999999999998</v>
      </c>
      <c r="AD83" s="203">
        <v>0</v>
      </c>
      <c r="AE83" s="203">
        <v>0</v>
      </c>
      <c r="AF83" s="203">
        <v>0</v>
      </c>
      <c r="AG83" s="203">
        <v>-0.45</v>
      </c>
      <c r="AH83" s="203">
        <v>0</v>
      </c>
      <c r="AI83" s="203">
        <v>0</v>
      </c>
      <c r="AJ83" s="203">
        <v>0</v>
      </c>
      <c r="AK83" s="203">
        <v>28.27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2.0699999999999998</v>
      </c>
      <c r="AD84" s="203">
        <v>0</v>
      </c>
      <c r="AE84" s="203">
        <v>0</v>
      </c>
      <c r="AF84" s="203">
        <v>0</v>
      </c>
      <c r="AG84" s="203">
        <v>-0.45</v>
      </c>
      <c r="AH84" s="203">
        <v>0</v>
      </c>
      <c r="AI84" s="203">
        <v>0</v>
      </c>
      <c r="AJ84" s="203">
        <v>0</v>
      </c>
      <c r="AK84" s="203">
        <v>28.27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2.0699999999999998</v>
      </c>
      <c r="AD85" s="203">
        <v>0</v>
      </c>
      <c r="AE85" s="203">
        <v>0</v>
      </c>
      <c r="AF85" s="203">
        <v>0</v>
      </c>
      <c r="AG85" s="203">
        <v>-0.45</v>
      </c>
      <c r="AH85" s="203">
        <v>0</v>
      </c>
      <c r="AI85" s="203">
        <v>0</v>
      </c>
      <c r="AJ85" s="203">
        <v>0</v>
      </c>
      <c r="AK85" s="203">
        <v>28.09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2.0699999999999998</v>
      </c>
      <c r="AD86" s="203">
        <v>0</v>
      </c>
      <c r="AE86" s="203">
        <v>0</v>
      </c>
      <c r="AF86" s="203">
        <v>0</v>
      </c>
      <c r="AG86" s="203">
        <v>-0.45</v>
      </c>
      <c r="AH86" s="203">
        <v>0</v>
      </c>
      <c r="AI86" s="203">
        <v>0</v>
      </c>
      <c r="AJ86" s="203">
        <v>0</v>
      </c>
      <c r="AK86" s="203">
        <v>28.27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1.43</v>
      </c>
      <c r="AD87" s="203">
        <v>0</v>
      </c>
      <c r="AE87" s="203">
        <v>0</v>
      </c>
      <c r="AF87" s="203">
        <v>0</v>
      </c>
      <c r="AG87" s="203">
        <v>-0.45</v>
      </c>
      <c r="AH87" s="203">
        <v>0</v>
      </c>
      <c r="AI87" s="203">
        <v>0</v>
      </c>
      <c r="AJ87" s="203">
        <v>0</v>
      </c>
      <c r="AK87" s="203">
        <v>28.73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1.43</v>
      </c>
      <c r="AD88" s="203">
        <v>0</v>
      </c>
      <c r="AE88" s="203">
        <v>0</v>
      </c>
      <c r="AF88" s="203">
        <v>0</v>
      </c>
      <c r="AG88" s="203">
        <v>-0.45</v>
      </c>
      <c r="AH88" s="203">
        <v>0</v>
      </c>
      <c r="AI88" s="203">
        <v>0</v>
      </c>
      <c r="AJ88" s="203">
        <v>0</v>
      </c>
      <c r="AK88" s="203">
        <v>28.73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1.43</v>
      </c>
      <c r="AD89" s="203">
        <v>0</v>
      </c>
      <c r="AE89" s="203">
        <v>0</v>
      </c>
      <c r="AF89" s="203">
        <v>0</v>
      </c>
      <c r="AG89" s="203">
        <v>-0.45</v>
      </c>
      <c r="AH89" s="203">
        <v>0</v>
      </c>
      <c r="AI89" s="203">
        <v>0</v>
      </c>
      <c r="AJ89" s="203">
        <v>0</v>
      </c>
      <c r="AK89" s="203">
        <v>28.73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1.43</v>
      </c>
      <c r="AD90" s="203">
        <v>0</v>
      </c>
      <c r="AE90" s="203">
        <v>0</v>
      </c>
      <c r="AF90" s="203">
        <v>0</v>
      </c>
      <c r="AG90" s="203">
        <v>-0.45</v>
      </c>
      <c r="AH90" s="203">
        <v>0</v>
      </c>
      <c r="AI90" s="203">
        <v>0</v>
      </c>
      <c r="AJ90" s="203">
        <v>0</v>
      </c>
      <c r="AK90" s="203">
        <v>28.73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1.47</v>
      </c>
      <c r="AD91" s="203">
        <v>0</v>
      </c>
      <c r="AE91" s="203">
        <v>0</v>
      </c>
      <c r="AF91" s="203">
        <v>0</v>
      </c>
      <c r="AG91" s="203">
        <v>-0.45</v>
      </c>
      <c r="AH91" s="203">
        <v>0</v>
      </c>
      <c r="AI91" s="203">
        <v>0</v>
      </c>
      <c r="AJ91" s="203">
        <v>0</v>
      </c>
      <c r="AK91" s="203">
        <v>29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1.47</v>
      </c>
      <c r="AD92" s="203">
        <v>0</v>
      </c>
      <c r="AE92" s="203">
        <v>0</v>
      </c>
      <c r="AF92" s="203">
        <v>0</v>
      </c>
      <c r="AG92" s="203">
        <v>-0.45</v>
      </c>
      <c r="AH92" s="203">
        <v>0</v>
      </c>
      <c r="AI92" s="203">
        <v>0</v>
      </c>
      <c r="AJ92" s="203">
        <v>0</v>
      </c>
      <c r="AK92" s="203">
        <v>29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1.47</v>
      </c>
      <c r="AD93" s="203">
        <v>0</v>
      </c>
      <c r="AE93" s="203">
        <v>0</v>
      </c>
      <c r="AF93" s="203">
        <v>0</v>
      </c>
      <c r="AG93" s="203">
        <v>-0.45</v>
      </c>
      <c r="AH93" s="203">
        <v>0</v>
      </c>
      <c r="AI93" s="203">
        <v>0</v>
      </c>
      <c r="AJ93" s="203">
        <v>0</v>
      </c>
      <c r="AK93" s="203">
        <v>29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1.47</v>
      </c>
      <c r="AD94" s="203">
        <v>0</v>
      </c>
      <c r="AE94" s="203">
        <v>0</v>
      </c>
      <c r="AF94" s="203">
        <v>0</v>
      </c>
      <c r="AG94" s="203">
        <v>-0.45</v>
      </c>
      <c r="AH94" s="203">
        <v>0</v>
      </c>
      <c r="AI94" s="203">
        <v>0</v>
      </c>
      <c r="AJ94" s="203">
        <v>0</v>
      </c>
      <c r="AK94" s="203">
        <v>29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1.47</v>
      </c>
      <c r="AD95" s="203">
        <v>0</v>
      </c>
      <c r="AE95" s="203">
        <v>0</v>
      </c>
      <c r="AF95" s="203">
        <v>0</v>
      </c>
      <c r="AG95" s="203">
        <v>-0.45</v>
      </c>
      <c r="AH95" s="203">
        <v>0</v>
      </c>
      <c r="AI95" s="203">
        <v>0</v>
      </c>
      <c r="AJ95" s="203">
        <v>0</v>
      </c>
      <c r="AK95" s="203">
        <v>29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1.47</v>
      </c>
      <c r="AD96" s="203">
        <v>0</v>
      </c>
      <c r="AE96" s="203">
        <v>0</v>
      </c>
      <c r="AF96" s="203">
        <v>0</v>
      </c>
      <c r="AG96" s="203">
        <v>-0.45</v>
      </c>
      <c r="AH96" s="203">
        <v>0</v>
      </c>
      <c r="AI96" s="203">
        <v>0</v>
      </c>
      <c r="AJ96" s="203">
        <v>0</v>
      </c>
      <c r="AK96" s="203">
        <v>29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2.0699999999999998</v>
      </c>
      <c r="AD97" s="203">
        <v>0</v>
      </c>
      <c r="AE97" s="203">
        <v>0</v>
      </c>
      <c r="AF97" s="203">
        <v>0</v>
      </c>
      <c r="AG97" s="203">
        <v>-0.45</v>
      </c>
      <c r="AH97" s="203">
        <v>0</v>
      </c>
      <c r="AI97" s="203">
        <v>0</v>
      </c>
      <c r="AJ97" s="203">
        <v>0</v>
      </c>
      <c r="AK97" s="203">
        <v>29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2.0699999999999998</v>
      </c>
      <c r="AD98" s="203">
        <v>0</v>
      </c>
      <c r="AE98" s="203">
        <v>0</v>
      </c>
      <c r="AF98" s="203">
        <v>0</v>
      </c>
      <c r="AG98" s="203">
        <v>-0.45</v>
      </c>
      <c r="AH98" s="203">
        <v>0</v>
      </c>
      <c r="AI98" s="203">
        <v>0</v>
      </c>
      <c r="AJ98" s="203">
        <v>0</v>
      </c>
      <c r="AK98" s="203">
        <v>29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4.5292499999999944E-2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-1.0800000000000008E-2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0.69459000000000004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6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-0.09</v>
      </c>
      <c r="AH3" s="203">
        <v>0</v>
      </c>
      <c r="AI3" s="203">
        <v>0</v>
      </c>
      <c r="AJ3" s="203">
        <v>0</v>
      </c>
      <c r="AK3" s="203">
        <v>5.82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-0.09</v>
      </c>
      <c r="AH4" s="203">
        <v>0</v>
      </c>
      <c r="AI4" s="203">
        <v>0</v>
      </c>
      <c r="AJ4" s="203">
        <v>0</v>
      </c>
      <c r="AK4" s="203">
        <v>5.82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-0.09</v>
      </c>
      <c r="AH5" s="203">
        <v>0</v>
      </c>
      <c r="AI5" s="203">
        <v>0</v>
      </c>
      <c r="AJ5" s="203">
        <v>0</v>
      </c>
      <c r="AK5" s="203">
        <v>5.82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-0.09</v>
      </c>
      <c r="AH6" s="203">
        <v>0</v>
      </c>
      <c r="AI6" s="203">
        <v>0</v>
      </c>
      <c r="AJ6" s="203">
        <v>0</v>
      </c>
      <c r="AK6" s="203">
        <v>5.82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-0.09</v>
      </c>
      <c r="AH7" s="203">
        <v>0</v>
      </c>
      <c r="AI7" s="203">
        <v>0</v>
      </c>
      <c r="AJ7" s="203">
        <v>0</v>
      </c>
      <c r="AK7" s="203">
        <v>5.82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-0.09</v>
      </c>
      <c r="AH8" s="203">
        <v>0</v>
      </c>
      <c r="AI8" s="203">
        <v>0</v>
      </c>
      <c r="AJ8" s="203">
        <v>0</v>
      </c>
      <c r="AK8" s="203">
        <v>5.82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-0.09</v>
      </c>
      <c r="AH9" s="203">
        <v>0</v>
      </c>
      <c r="AI9" s="203">
        <v>0</v>
      </c>
      <c r="AJ9" s="203">
        <v>0</v>
      </c>
      <c r="AK9" s="203">
        <v>5.82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-0.09</v>
      </c>
      <c r="AH10" s="203">
        <v>0</v>
      </c>
      <c r="AI10" s="203">
        <v>0</v>
      </c>
      <c r="AJ10" s="203">
        <v>0</v>
      </c>
      <c r="AK10" s="203">
        <v>5.82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-0.09</v>
      </c>
      <c r="AH11" s="203">
        <v>0</v>
      </c>
      <c r="AI11" s="203">
        <v>0</v>
      </c>
      <c r="AJ11" s="203">
        <v>0</v>
      </c>
      <c r="AK11" s="203">
        <v>5.82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-0.09</v>
      </c>
      <c r="AH12" s="203">
        <v>0</v>
      </c>
      <c r="AI12" s="203">
        <v>0</v>
      </c>
      <c r="AJ12" s="203">
        <v>0</v>
      </c>
      <c r="AK12" s="203">
        <v>5.82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-0.09</v>
      </c>
      <c r="AH13" s="203">
        <v>0</v>
      </c>
      <c r="AI13" s="203">
        <v>0</v>
      </c>
      <c r="AJ13" s="203">
        <v>0</v>
      </c>
      <c r="AK13" s="203">
        <v>5.82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-0.09</v>
      </c>
      <c r="AH14" s="203">
        <v>0</v>
      </c>
      <c r="AI14" s="203">
        <v>0</v>
      </c>
      <c r="AJ14" s="203">
        <v>0</v>
      </c>
      <c r="AK14" s="203">
        <v>5.82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-0.09</v>
      </c>
      <c r="AH15" s="203">
        <v>0</v>
      </c>
      <c r="AI15" s="203">
        <v>0</v>
      </c>
      <c r="AJ15" s="203">
        <v>0</v>
      </c>
      <c r="AK15" s="203">
        <v>5.82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-0.09</v>
      </c>
      <c r="AH16" s="203">
        <v>0</v>
      </c>
      <c r="AI16" s="203">
        <v>0</v>
      </c>
      <c r="AJ16" s="203">
        <v>0</v>
      </c>
      <c r="AK16" s="203">
        <v>5.82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-0.09</v>
      </c>
      <c r="AH17" s="203">
        <v>0</v>
      </c>
      <c r="AI17" s="203">
        <v>0</v>
      </c>
      <c r="AJ17" s="203">
        <v>0</v>
      </c>
      <c r="AK17" s="203">
        <v>5.82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-0.09</v>
      </c>
      <c r="AH18" s="203">
        <v>0</v>
      </c>
      <c r="AI18" s="203">
        <v>0</v>
      </c>
      <c r="AJ18" s="203">
        <v>0</v>
      </c>
      <c r="AK18" s="203">
        <v>5.82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-0.09</v>
      </c>
      <c r="AH19" s="203">
        <v>0</v>
      </c>
      <c r="AI19" s="203">
        <v>0</v>
      </c>
      <c r="AJ19" s="203">
        <v>0</v>
      </c>
      <c r="AK19" s="203">
        <v>5.82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-0.09</v>
      </c>
      <c r="AH20" s="203">
        <v>0</v>
      </c>
      <c r="AI20" s="203">
        <v>0</v>
      </c>
      <c r="AJ20" s="203">
        <v>0</v>
      </c>
      <c r="AK20" s="203">
        <v>5.82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-0.09</v>
      </c>
      <c r="AH21" s="203">
        <v>0</v>
      </c>
      <c r="AI21" s="203">
        <v>0</v>
      </c>
      <c r="AJ21" s="203">
        <v>0</v>
      </c>
      <c r="AK21" s="203">
        <v>5.82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-0.09</v>
      </c>
      <c r="AH22" s="203">
        <v>0</v>
      </c>
      <c r="AI22" s="203">
        <v>0</v>
      </c>
      <c r="AJ22" s="203">
        <v>0</v>
      </c>
      <c r="AK22" s="203">
        <v>5.82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-0.09</v>
      </c>
      <c r="AH23" s="203">
        <v>0</v>
      </c>
      <c r="AI23" s="203">
        <v>0</v>
      </c>
      <c r="AJ23" s="203">
        <v>0</v>
      </c>
      <c r="AK23" s="203">
        <v>5.82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-0.09</v>
      </c>
      <c r="AH24" s="203">
        <v>0</v>
      </c>
      <c r="AI24" s="203">
        <v>0</v>
      </c>
      <c r="AJ24" s="203">
        <v>0</v>
      </c>
      <c r="AK24" s="203">
        <v>5.82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-0.09</v>
      </c>
      <c r="AH25" s="203">
        <v>0</v>
      </c>
      <c r="AI25" s="203">
        <v>0</v>
      </c>
      <c r="AJ25" s="203">
        <v>0</v>
      </c>
      <c r="AK25" s="203">
        <v>5.82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-0.09</v>
      </c>
      <c r="AH26" s="203">
        <v>0</v>
      </c>
      <c r="AI26" s="203">
        <v>0</v>
      </c>
      <c r="AJ26" s="203">
        <v>0</v>
      </c>
      <c r="AK26" s="203">
        <v>5.82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-0.09</v>
      </c>
      <c r="AH27" s="203">
        <v>0</v>
      </c>
      <c r="AI27" s="203">
        <v>0</v>
      </c>
      <c r="AJ27" s="203">
        <v>0</v>
      </c>
      <c r="AK27" s="203">
        <v>5.82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-0.09</v>
      </c>
      <c r="AH28" s="203">
        <v>0</v>
      </c>
      <c r="AI28" s="203">
        <v>0</v>
      </c>
      <c r="AJ28" s="203">
        <v>0</v>
      </c>
      <c r="AK28" s="203">
        <v>5.82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-0.09</v>
      </c>
      <c r="AH29" s="203">
        <v>0</v>
      </c>
      <c r="AI29" s="203">
        <v>0</v>
      </c>
      <c r="AJ29" s="203">
        <v>0</v>
      </c>
      <c r="AK29" s="203">
        <v>5.82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-0.09</v>
      </c>
      <c r="AH30" s="203">
        <v>0</v>
      </c>
      <c r="AI30" s="203">
        <v>0</v>
      </c>
      <c r="AJ30" s="203">
        <v>0</v>
      </c>
      <c r="AK30" s="203">
        <v>5.82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-0.09</v>
      </c>
      <c r="AH31" s="203">
        <v>0</v>
      </c>
      <c r="AI31" s="203">
        <v>0</v>
      </c>
      <c r="AJ31" s="203">
        <v>0</v>
      </c>
      <c r="AK31" s="203">
        <v>5.82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-0.09</v>
      </c>
      <c r="AH32" s="203">
        <v>0</v>
      </c>
      <c r="AI32" s="203">
        <v>0</v>
      </c>
      <c r="AJ32" s="203">
        <v>0</v>
      </c>
      <c r="AK32" s="203">
        <v>5.82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-0.09</v>
      </c>
      <c r="AH33" s="203">
        <v>0</v>
      </c>
      <c r="AI33" s="203">
        <v>0</v>
      </c>
      <c r="AJ33" s="203">
        <v>0</v>
      </c>
      <c r="AK33" s="203">
        <v>5.82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-0.09</v>
      </c>
      <c r="AH34" s="203">
        <v>0</v>
      </c>
      <c r="AI34" s="203">
        <v>0</v>
      </c>
      <c r="AJ34" s="203">
        <v>0</v>
      </c>
      <c r="AK34" s="203">
        <v>5.82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-0.09</v>
      </c>
      <c r="AH35" s="203">
        <v>0</v>
      </c>
      <c r="AI35" s="203">
        <v>0</v>
      </c>
      <c r="AJ35" s="203">
        <v>0</v>
      </c>
      <c r="AK35" s="203">
        <v>5.82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-0.09</v>
      </c>
      <c r="AH36" s="203">
        <v>0</v>
      </c>
      <c r="AI36" s="203">
        <v>0</v>
      </c>
      <c r="AJ36" s="203">
        <v>0</v>
      </c>
      <c r="AK36" s="203">
        <v>5.82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-0.09</v>
      </c>
      <c r="AH37" s="203">
        <v>0</v>
      </c>
      <c r="AI37" s="203">
        <v>0</v>
      </c>
      <c r="AJ37" s="203">
        <v>0</v>
      </c>
      <c r="AK37" s="203">
        <v>5.82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-0.09</v>
      </c>
      <c r="AH38" s="203">
        <v>0</v>
      </c>
      <c r="AI38" s="203">
        <v>0</v>
      </c>
      <c r="AJ38" s="203">
        <v>0</v>
      </c>
      <c r="AK38" s="203">
        <v>5.82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-0.09</v>
      </c>
      <c r="AH39" s="203">
        <v>0</v>
      </c>
      <c r="AI39" s="203">
        <v>0</v>
      </c>
      <c r="AJ39" s="203">
        <v>0</v>
      </c>
      <c r="AK39" s="203">
        <v>5.82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-0.09</v>
      </c>
      <c r="AH40" s="203">
        <v>0</v>
      </c>
      <c r="AI40" s="203">
        <v>0</v>
      </c>
      <c r="AJ40" s="203">
        <v>0</v>
      </c>
      <c r="AK40" s="203">
        <v>5.82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-0.09</v>
      </c>
      <c r="AH41" s="203">
        <v>0</v>
      </c>
      <c r="AI41" s="203">
        <v>0</v>
      </c>
      <c r="AJ41" s="203">
        <v>0</v>
      </c>
      <c r="AK41" s="203">
        <v>5.82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-0.09</v>
      </c>
      <c r="AH42" s="203">
        <v>0</v>
      </c>
      <c r="AI42" s="203">
        <v>0</v>
      </c>
      <c r="AJ42" s="203">
        <v>0</v>
      </c>
      <c r="AK42" s="203">
        <v>5.82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-0.09</v>
      </c>
      <c r="AH43" s="203">
        <v>0</v>
      </c>
      <c r="AI43" s="203">
        <v>0</v>
      </c>
      <c r="AJ43" s="203">
        <v>0</v>
      </c>
      <c r="AK43" s="203">
        <v>5.82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-0.09</v>
      </c>
      <c r="AH44" s="203">
        <v>0</v>
      </c>
      <c r="AI44" s="203">
        <v>0</v>
      </c>
      <c r="AJ44" s="203">
        <v>0</v>
      </c>
      <c r="AK44" s="203">
        <v>5.82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-0.09</v>
      </c>
      <c r="AH45" s="203">
        <v>0</v>
      </c>
      <c r="AI45" s="203">
        <v>0</v>
      </c>
      <c r="AJ45" s="203">
        <v>0</v>
      </c>
      <c r="AK45" s="203">
        <v>5.82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-0.09</v>
      </c>
      <c r="AH46" s="203">
        <v>0</v>
      </c>
      <c r="AI46" s="203">
        <v>0</v>
      </c>
      <c r="AJ46" s="203">
        <v>0</v>
      </c>
      <c r="AK46" s="203">
        <v>5.82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-0.09</v>
      </c>
      <c r="AH47" s="203">
        <v>0</v>
      </c>
      <c r="AI47" s="203">
        <v>0</v>
      </c>
      <c r="AJ47" s="203">
        <v>0</v>
      </c>
      <c r="AK47" s="203">
        <v>5.82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-0.09</v>
      </c>
      <c r="AH48" s="203">
        <v>0</v>
      </c>
      <c r="AI48" s="203">
        <v>0</v>
      </c>
      <c r="AJ48" s="203">
        <v>0</v>
      </c>
      <c r="AK48" s="203">
        <v>5.82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-0.09</v>
      </c>
      <c r="AH49" s="203">
        <v>0</v>
      </c>
      <c r="AI49" s="203">
        <v>0</v>
      </c>
      <c r="AJ49" s="203">
        <v>0</v>
      </c>
      <c r="AK49" s="203">
        <v>5.82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-0.09</v>
      </c>
      <c r="AH50" s="203">
        <v>0</v>
      </c>
      <c r="AI50" s="203">
        <v>0</v>
      </c>
      <c r="AJ50" s="203">
        <v>0</v>
      </c>
      <c r="AK50" s="203">
        <v>5.82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-0.09</v>
      </c>
      <c r="AH51" s="203">
        <v>0</v>
      </c>
      <c r="AI51" s="203">
        <v>0</v>
      </c>
      <c r="AJ51" s="203">
        <v>0</v>
      </c>
      <c r="AK51" s="203">
        <v>5.82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-0.09</v>
      </c>
      <c r="AH52" s="203">
        <v>0</v>
      </c>
      <c r="AI52" s="203">
        <v>0</v>
      </c>
      <c r="AJ52" s="203">
        <v>0</v>
      </c>
      <c r="AK52" s="203">
        <v>5.82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-0.09</v>
      </c>
      <c r="AH53" s="203">
        <v>0</v>
      </c>
      <c r="AI53" s="203">
        <v>0</v>
      </c>
      <c r="AJ53" s="203">
        <v>0</v>
      </c>
      <c r="AK53" s="203">
        <v>5.82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-0.09</v>
      </c>
      <c r="AH54" s="203">
        <v>0</v>
      </c>
      <c r="AI54" s="203">
        <v>0</v>
      </c>
      <c r="AJ54" s="203">
        <v>0</v>
      </c>
      <c r="AK54" s="203">
        <v>5.82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-0.09</v>
      </c>
      <c r="AH55" s="203">
        <v>0</v>
      </c>
      <c r="AI55" s="203">
        <v>0</v>
      </c>
      <c r="AJ55" s="203">
        <v>0</v>
      </c>
      <c r="AK55" s="203">
        <v>5.82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-0.09</v>
      </c>
      <c r="AH56" s="203">
        <v>0</v>
      </c>
      <c r="AI56" s="203">
        <v>0</v>
      </c>
      <c r="AJ56" s="203">
        <v>0</v>
      </c>
      <c r="AK56" s="203">
        <v>5.82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-0.09</v>
      </c>
      <c r="AH57" s="203">
        <v>0</v>
      </c>
      <c r="AI57" s="203">
        <v>0</v>
      </c>
      <c r="AJ57" s="203">
        <v>0</v>
      </c>
      <c r="AK57" s="203">
        <v>5.82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-0.09</v>
      </c>
      <c r="AH58" s="203">
        <v>0</v>
      </c>
      <c r="AI58" s="203">
        <v>0</v>
      </c>
      <c r="AJ58" s="203">
        <v>0</v>
      </c>
      <c r="AK58" s="203">
        <v>5.82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-0.09</v>
      </c>
      <c r="AH59" s="203">
        <v>0</v>
      </c>
      <c r="AI59" s="203">
        <v>0</v>
      </c>
      <c r="AJ59" s="203">
        <v>0</v>
      </c>
      <c r="AK59" s="203">
        <v>5.82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-0.09</v>
      </c>
      <c r="AH60" s="203">
        <v>0</v>
      </c>
      <c r="AI60" s="203">
        <v>0</v>
      </c>
      <c r="AJ60" s="203">
        <v>0</v>
      </c>
      <c r="AK60" s="203">
        <v>5.82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-0.09</v>
      </c>
      <c r="AH61" s="203">
        <v>0</v>
      </c>
      <c r="AI61" s="203">
        <v>0</v>
      </c>
      <c r="AJ61" s="203">
        <v>0</v>
      </c>
      <c r="AK61" s="203">
        <v>5.82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-0.09</v>
      </c>
      <c r="AH62" s="203">
        <v>0</v>
      </c>
      <c r="AI62" s="203">
        <v>0</v>
      </c>
      <c r="AJ62" s="203">
        <v>0</v>
      </c>
      <c r="AK62" s="203">
        <v>5.82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-0.09</v>
      </c>
      <c r="AH63" s="203">
        <v>0</v>
      </c>
      <c r="AI63" s="203">
        <v>0</v>
      </c>
      <c r="AJ63" s="203">
        <v>0</v>
      </c>
      <c r="AK63" s="203">
        <v>5.82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-0.09</v>
      </c>
      <c r="AH64" s="203">
        <v>0</v>
      </c>
      <c r="AI64" s="203">
        <v>0</v>
      </c>
      <c r="AJ64" s="203">
        <v>0</v>
      </c>
      <c r="AK64" s="203">
        <v>5.82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-0.09</v>
      </c>
      <c r="AH65" s="203">
        <v>0</v>
      </c>
      <c r="AI65" s="203">
        <v>0</v>
      </c>
      <c r="AJ65" s="203">
        <v>0</v>
      </c>
      <c r="AK65" s="203">
        <v>5.82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-0.09</v>
      </c>
      <c r="AH66" s="203">
        <v>0</v>
      </c>
      <c r="AI66" s="203">
        <v>0</v>
      </c>
      <c r="AJ66" s="203">
        <v>0</v>
      </c>
      <c r="AK66" s="203">
        <v>5.82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-0.09</v>
      </c>
      <c r="AH67" s="203">
        <v>0</v>
      </c>
      <c r="AI67" s="203">
        <v>0</v>
      </c>
      <c r="AJ67" s="203">
        <v>0</v>
      </c>
      <c r="AK67" s="203">
        <v>5.82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-0.09</v>
      </c>
      <c r="AH68" s="203">
        <v>0</v>
      </c>
      <c r="AI68" s="203">
        <v>0</v>
      </c>
      <c r="AJ68" s="203">
        <v>0</v>
      </c>
      <c r="AK68" s="203">
        <v>5.82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-0.09</v>
      </c>
      <c r="AH69" s="203">
        <v>0</v>
      </c>
      <c r="AI69" s="203">
        <v>0</v>
      </c>
      <c r="AJ69" s="203">
        <v>0</v>
      </c>
      <c r="AK69" s="203">
        <v>5.82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-0.09</v>
      </c>
      <c r="AH70" s="203">
        <v>0</v>
      </c>
      <c r="AI70" s="203">
        <v>0</v>
      </c>
      <c r="AJ70" s="203">
        <v>0</v>
      </c>
      <c r="AK70" s="203">
        <v>5.82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-0.09</v>
      </c>
      <c r="AH71" s="203">
        <v>0</v>
      </c>
      <c r="AI71" s="203">
        <v>0</v>
      </c>
      <c r="AJ71" s="203">
        <v>0</v>
      </c>
      <c r="AK71" s="203">
        <v>5.82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-0.09</v>
      </c>
      <c r="AH72" s="203">
        <v>0</v>
      </c>
      <c r="AI72" s="203">
        <v>0</v>
      </c>
      <c r="AJ72" s="203">
        <v>0</v>
      </c>
      <c r="AK72" s="203">
        <v>5.82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-0.09</v>
      </c>
      <c r="AH73" s="203">
        <v>0</v>
      </c>
      <c r="AI73" s="203">
        <v>0</v>
      </c>
      <c r="AJ73" s="203">
        <v>0</v>
      </c>
      <c r="AK73" s="203">
        <v>5.82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-0.09</v>
      </c>
      <c r="AH74" s="203">
        <v>0</v>
      </c>
      <c r="AI74" s="203">
        <v>0</v>
      </c>
      <c r="AJ74" s="203">
        <v>0</v>
      </c>
      <c r="AK74" s="203">
        <v>5.82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-0.09</v>
      </c>
      <c r="AH75" s="203">
        <v>0</v>
      </c>
      <c r="AI75" s="203">
        <v>0</v>
      </c>
      <c r="AJ75" s="203">
        <v>0</v>
      </c>
      <c r="AK75" s="203">
        <v>5.82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-0.09</v>
      </c>
      <c r="AH76" s="203">
        <v>0</v>
      </c>
      <c r="AI76" s="203">
        <v>0</v>
      </c>
      <c r="AJ76" s="203">
        <v>0</v>
      </c>
      <c r="AK76" s="203">
        <v>5.82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-0.09</v>
      </c>
      <c r="AH77" s="203">
        <v>0</v>
      </c>
      <c r="AI77" s="203">
        <v>0</v>
      </c>
      <c r="AJ77" s="203">
        <v>0</v>
      </c>
      <c r="AK77" s="203">
        <v>5.82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-0.09</v>
      </c>
      <c r="AH78" s="203">
        <v>0</v>
      </c>
      <c r="AI78" s="203">
        <v>0</v>
      </c>
      <c r="AJ78" s="203">
        <v>0</v>
      </c>
      <c r="AK78" s="203">
        <v>5.82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-0.09</v>
      </c>
      <c r="AH79" s="203">
        <v>0</v>
      </c>
      <c r="AI79" s="203">
        <v>0</v>
      </c>
      <c r="AJ79" s="203">
        <v>0</v>
      </c>
      <c r="AK79" s="203">
        <v>5.82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-0.09</v>
      </c>
      <c r="AH80" s="203">
        <v>0</v>
      </c>
      <c r="AI80" s="203">
        <v>0</v>
      </c>
      <c r="AJ80" s="203">
        <v>0</v>
      </c>
      <c r="AK80" s="203">
        <v>5.82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-0.09</v>
      </c>
      <c r="AH81" s="203">
        <v>0</v>
      </c>
      <c r="AI81" s="203">
        <v>0</v>
      </c>
      <c r="AJ81" s="203">
        <v>0</v>
      </c>
      <c r="AK81" s="203">
        <v>5.68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-0.09</v>
      </c>
      <c r="AH82" s="203">
        <v>0</v>
      </c>
      <c r="AI82" s="203">
        <v>0</v>
      </c>
      <c r="AJ82" s="203">
        <v>0</v>
      </c>
      <c r="AK82" s="203">
        <v>5.68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-0.09</v>
      </c>
      <c r="AH83" s="203">
        <v>0</v>
      </c>
      <c r="AI83" s="203">
        <v>0</v>
      </c>
      <c r="AJ83" s="203">
        <v>0</v>
      </c>
      <c r="AK83" s="203">
        <v>5.68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-0.09</v>
      </c>
      <c r="AH84" s="203">
        <v>0</v>
      </c>
      <c r="AI84" s="203">
        <v>0</v>
      </c>
      <c r="AJ84" s="203">
        <v>0</v>
      </c>
      <c r="AK84" s="203">
        <v>5.68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-0.09</v>
      </c>
      <c r="AH85" s="203">
        <v>0</v>
      </c>
      <c r="AI85" s="203">
        <v>0</v>
      </c>
      <c r="AJ85" s="203">
        <v>0</v>
      </c>
      <c r="AK85" s="203">
        <v>7.62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-0.09</v>
      </c>
      <c r="AH86" s="203">
        <v>0</v>
      </c>
      <c r="AI86" s="203">
        <v>0</v>
      </c>
      <c r="AJ86" s="203">
        <v>0</v>
      </c>
      <c r="AK86" s="203">
        <v>5.68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-0.09</v>
      </c>
      <c r="AH87" s="203">
        <v>0</v>
      </c>
      <c r="AI87" s="203">
        <v>0</v>
      </c>
      <c r="AJ87" s="203">
        <v>0</v>
      </c>
      <c r="AK87" s="203">
        <v>5.77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-0.09</v>
      </c>
      <c r="AH88" s="203">
        <v>0</v>
      </c>
      <c r="AI88" s="203">
        <v>0</v>
      </c>
      <c r="AJ88" s="203">
        <v>0</v>
      </c>
      <c r="AK88" s="203">
        <v>5.77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-0.09</v>
      </c>
      <c r="AH89" s="203">
        <v>0</v>
      </c>
      <c r="AI89" s="203">
        <v>0</v>
      </c>
      <c r="AJ89" s="203">
        <v>0</v>
      </c>
      <c r="AK89" s="203">
        <v>5.77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-0.09</v>
      </c>
      <c r="AH90" s="203">
        <v>0</v>
      </c>
      <c r="AI90" s="203">
        <v>0</v>
      </c>
      <c r="AJ90" s="203">
        <v>0</v>
      </c>
      <c r="AK90" s="203">
        <v>5.77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-0.09</v>
      </c>
      <c r="AH91" s="203">
        <v>0</v>
      </c>
      <c r="AI91" s="203">
        <v>0</v>
      </c>
      <c r="AJ91" s="203">
        <v>0</v>
      </c>
      <c r="AK91" s="203">
        <v>28.82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-0.09</v>
      </c>
      <c r="AH92" s="203">
        <v>0</v>
      </c>
      <c r="AI92" s="203">
        <v>0</v>
      </c>
      <c r="AJ92" s="203">
        <v>0</v>
      </c>
      <c r="AK92" s="203">
        <v>5.82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-0.09</v>
      </c>
      <c r="AH93" s="203">
        <v>0</v>
      </c>
      <c r="AI93" s="203">
        <v>0</v>
      </c>
      <c r="AJ93" s="203">
        <v>0</v>
      </c>
      <c r="AK93" s="203">
        <v>5.82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-0.09</v>
      </c>
      <c r="AH94" s="203">
        <v>0</v>
      </c>
      <c r="AI94" s="203">
        <v>0</v>
      </c>
      <c r="AJ94" s="203">
        <v>0</v>
      </c>
      <c r="AK94" s="203">
        <v>5.82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-0.09</v>
      </c>
      <c r="AH95" s="203">
        <v>0</v>
      </c>
      <c r="AI95" s="203">
        <v>0</v>
      </c>
      <c r="AJ95" s="203">
        <v>0</v>
      </c>
      <c r="AK95" s="203">
        <v>5.82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-0.09</v>
      </c>
      <c r="AH96" s="203">
        <v>0</v>
      </c>
      <c r="AI96" s="203">
        <v>0</v>
      </c>
      <c r="AJ96" s="203">
        <v>0</v>
      </c>
      <c r="AK96" s="203">
        <v>5.82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-0.09</v>
      </c>
      <c r="AH97" s="203">
        <v>0</v>
      </c>
      <c r="AI97" s="203">
        <v>0</v>
      </c>
      <c r="AJ97" s="203">
        <v>0</v>
      </c>
      <c r="AK97" s="203">
        <v>24.82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-0.09</v>
      </c>
      <c r="AH98" s="203">
        <v>0</v>
      </c>
      <c r="AI98" s="203">
        <v>0</v>
      </c>
      <c r="AJ98" s="203">
        <v>0</v>
      </c>
      <c r="AK98" s="203">
        <v>5.82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-2.1599999999999979E-3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0.15040500000000001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453</v>
      </c>
      <c r="D2" t="s">
        <v>453</v>
      </c>
      <c r="E2" t="s">
        <v>453</v>
      </c>
      <c r="F2" t="s">
        <v>453</v>
      </c>
      <c r="G2" t="s">
        <v>453</v>
      </c>
      <c r="H2" t="s">
        <v>453</v>
      </c>
      <c r="I2" t="s">
        <v>453</v>
      </c>
      <c r="J2" t="s">
        <v>453</v>
      </c>
      <c r="K2" t="s">
        <v>453</v>
      </c>
      <c r="L2" t="s">
        <v>453</v>
      </c>
      <c r="M2" t="s">
        <v>453</v>
      </c>
      <c r="N2" t="s">
        <v>453</v>
      </c>
      <c r="O2" t="s">
        <v>453</v>
      </c>
      <c r="P2" t="s">
        <v>453</v>
      </c>
    </row>
    <row r="3" spans="1:17">
      <c r="A3" t="s">
        <v>45</v>
      </c>
      <c r="C3" s="26">
        <v>37</v>
      </c>
      <c r="D3" s="26">
        <v>0</v>
      </c>
      <c r="E3" s="26">
        <v>0</v>
      </c>
      <c r="F3" s="26">
        <v>0</v>
      </c>
      <c r="G3" s="203">
        <v>-1.5</v>
      </c>
      <c r="H3" s="203">
        <v>0</v>
      </c>
      <c r="I3" s="203">
        <v>0</v>
      </c>
      <c r="J3" s="203">
        <v>0</v>
      </c>
      <c r="K3" s="203">
        <v>285.95999999999998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</row>
    <row r="4" spans="1:17">
      <c r="A4" t="s">
        <v>46</v>
      </c>
      <c r="C4" s="26">
        <v>37</v>
      </c>
      <c r="D4" s="26">
        <v>0</v>
      </c>
      <c r="E4" s="26">
        <v>0</v>
      </c>
      <c r="F4" s="26">
        <v>0</v>
      </c>
      <c r="G4" s="203">
        <v>-1.5</v>
      </c>
      <c r="H4" s="203">
        <v>0</v>
      </c>
      <c r="I4" s="203">
        <v>0</v>
      </c>
      <c r="J4" s="203">
        <v>0</v>
      </c>
      <c r="K4" s="203">
        <v>285.95999999999998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</row>
    <row r="5" spans="1:17">
      <c r="A5" t="s">
        <v>47</v>
      </c>
      <c r="C5" s="26">
        <v>37</v>
      </c>
      <c r="D5" s="26">
        <v>0</v>
      </c>
      <c r="E5" s="26">
        <v>0</v>
      </c>
      <c r="F5" s="26">
        <v>0</v>
      </c>
      <c r="G5" s="203">
        <v>-1.5</v>
      </c>
      <c r="H5" s="203">
        <v>0</v>
      </c>
      <c r="I5" s="203">
        <v>0</v>
      </c>
      <c r="J5" s="203">
        <v>0</v>
      </c>
      <c r="K5" s="203">
        <v>285.95999999999998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</row>
    <row r="6" spans="1:17">
      <c r="A6" t="s">
        <v>48</v>
      </c>
      <c r="C6" s="26">
        <v>37</v>
      </c>
      <c r="D6" s="26">
        <v>0</v>
      </c>
      <c r="E6" s="26">
        <v>0</v>
      </c>
      <c r="F6" s="26">
        <v>0</v>
      </c>
      <c r="G6" s="203">
        <v>-1.5</v>
      </c>
      <c r="H6" s="203">
        <v>0</v>
      </c>
      <c r="I6" s="203">
        <v>0</v>
      </c>
      <c r="J6" s="203">
        <v>0</v>
      </c>
      <c r="K6" s="203">
        <v>285.95999999999998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</row>
    <row r="7" spans="1:17">
      <c r="A7" t="s">
        <v>49</v>
      </c>
      <c r="C7" s="26">
        <v>37</v>
      </c>
      <c r="D7" s="26">
        <v>0</v>
      </c>
      <c r="E7" s="26">
        <v>0</v>
      </c>
      <c r="F7" s="26">
        <v>0</v>
      </c>
      <c r="G7" s="203">
        <v>-1.5</v>
      </c>
      <c r="H7" s="203">
        <v>0</v>
      </c>
      <c r="I7" s="203">
        <v>0</v>
      </c>
      <c r="J7" s="203">
        <v>0</v>
      </c>
      <c r="K7" s="203">
        <v>270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</row>
    <row r="8" spans="1:17">
      <c r="A8" t="s">
        <v>50</v>
      </c>
      <c r="C8" s="26">
        <v>37</v>
      </c>
      <c r="D8" s="26">
        <v>0</v>
      </c>
      <c r="E8" s="26">
        <v>0</v>
      </c>
      <c r="F8" s="26">
        <v>0</v>
      </c>
      <c r="G8" s="203">
        <v>-1.5</v>
      </c>
      <c r="H8" s="203">
        <v>0</v>
      </c>
      <c r="I8" s="203">
        <v>0</v>
      </c>
      <c r="J8" s="203">
        <v>0</v>
      </c>
      <c r="K8" s="203">
        <v>270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</row>
    <row r="9" spans="1:17">
      <c r="A9" t="s">
        <v>51</v>
      </c>
      <c r="C9" s="26">
        <v>37</v>
      </c>
      <c r="D9" s="26">
        <v>0</v>
      </c>
      <c r="E9" s="26">
        <v>0</v>
      </c>
      <c r="F9" s="26">
        <v>0</v>
      </c>
      <c r="G9" s="203">
        <v>-1.5</v>
      </c>
      <c r="H9" s="203">
        <v>0</v>
      </c>
      <c r="I9" s="203">
        <v>0</v>
      </c>
      <c r="J9" s="203">
        <v>0</v>
      </c>
      <c r="K9" s="203">
        <v>270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</row>
    <row r="10" spans="1:17">
      <c r="A10" t="s">
        <v>52</v>
      </c>
      <c r="C10" s="26">
        <v>37</v>
      </c>
      <c r="D10" s="26">
        <v>0</v>
      </c>
      <c r="E10" s="26">
        <v>0</v>
      </c>
      <c r="F10" s="26">
        <v>0</v>
      </c>
      <c r="G10" s="203">
        <v>-1.5</v>
      </c>
      <c r="H10" s="203">
        <v>0</v>
      </c>
      <c r="I10" s="203">
        <v>0</v>
      </c>
      <c r="J10" s="203">
        <v>0</v>
      </c>
      <c r="K10" s="203">
        <v>270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</row>
    <row r="11" spans="1:17">
      <c r="A11" t="s">
        <v>53</v>
      </c>
      <c r="C11" s="26">
        <v>37</v>
      </c>
      <c r="D11" s="26">
        <v>0</v>
      </c>
      <c r="E11" s="26">
        <v>0</v>
      </c>
      <c r="F11" s="26">
        <v>0</v>
      </c>
      <c r="G11" s="203">
        <v>-1.5</v>
      </c>
      <c r="H11" s="203">
        <v>0</v>
      </c>
      <c r="I11" s="203">
        <v>0</v>
      </c>
      <c r="J11" s="203">
        <v>0</v>
      </c>
      <c r="K11" s="203">
        <v>270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</row>
    <row r="12" spans="1:17">
      <c r="A12" t="s">
        <v>54</v>
      </c>
      <c r="C12" s="26">
        <v>37</v>
      </c>
      <c r="D12" s="26">
        <v>0</v>
      </c>
      <c r="E12" s="26">
        <v>0</v>
      </c>
      <c r="F12" s="26">
        <v>0</v>
      </c>
      <c r="G12" s="203">
        <v>-1.5</v>
      </c>
      <c r="H12" s="203">
        <v>0</v>
      </c>
      <c r="I12" s="203">
        <v>0</v>
      </c>
      <c r="J12" s="203">
        <v>0</v>
      </c>
      <c r="K12" s="203">
        <v>270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</row>
    <row r="13" spans="1:17">
      <c r="A13" t="s">
        <v>55</v>
      </c>
      <c r="C13" s="26">
        <v>37</v>
      </c>
      <c r="D13" s="26">
        <v>0</v>
      </c>
      <c r="E13" s="26">
        <v>0</v>
      </c>
      <c r="F13" s="26">
        <v>0</v>
      </c>
      <c r="G13" s="203">
        <v>-1.5</v>
      </c>
      <c r="H13" s="203">
        <v>0</v>
      </c>
      <c r="I13" s="203">
        <v>0</v>
      </c>
      <c r="J13" s="203">
        <v>0</v>
      </c>
      <c r="K13" s="203">
        <v>270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</row>
    <row r="14" spans="1:17">
      <c r="A14" t="s">
        <v>56</v>
      </c>
      <c r="C14" s="26">
        <v>37</v>
      </c>
      <c r="D14" s="26">
        <v>0</v>
      </c>
      <c r="E14" s="26">
        <v>0</v>
      </c>
      <c r="F14" s="26">
        <v>0</v>
      </c>
      <c r="G14" s="203">
        <v>-1.5</v>
      </c>
      <c r="H14" s="203">
        <v>0</v>
      </c>
      <c r="I14" s="203">
        <v>0</v>
      </c>
      <c r="J14" s="203">
        <v>0</v>
      </c>
      <c r="K14" s="203">
        <v>270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</row>
    <row r="15" spans="1:17">
      <c r="A15" t="s">
        <v>57</v>
      </c>
      <c r="C15" s="26">
        <v>37</v>
      </c>
      <c r="D15" s="26">
        <v>0</v>
      </c>
      <c r="E15" s="26">
        <v>0</v>
      </c>
      <c r="F15" s="26">
        <v>0</v>
      </c>
      <c r="G15" s="203">
        <v>-1.5</v>
      </c>
      <c r="H15" s="203">
        <v>0</v>
      </c>
      <c r="I15" s="203">
        <v>0</v>
      </c>
      <c r="J15" s="203">
        <v>0</v>
      </c>
      <c r="K15" s="203">
        <v>270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</row>
    <row r="16" spans="1:17">
      <c r="A16" t="s">
        <v>58</v>
      </c>
      <c r="C16" s="26">
        <v>37</v>
      </c>
      <c r="D16" s="26">
        <v>0</v>
      </c>
      <c r="E16" s="26">
        <v>0</v>
      </c>
      <c r="F16" s="26">
        <v>0</v>
      </c>
      <c r="G16" s="203">
        <v>-1.5</v>
      </c>
      <c r="H16" s="203">
        <v>0</v>
      </c>
      <c r="I16" s="203">
        <v>0</v>
      </c>
      <c r="J16" s="203">
        <v>0</v>
      </c>
      <c r="K16" s="203">
        <v>270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</row>
    <row r="17" spans="1:16">
      <c r="A17" t="s">
        <v>59</v>
      </c>
      <c r="C17" s="26">
        <v>37</v>
      </c>
      <c r="D17" s="26">
        <v>0</v>
      </c>
      <c r="E17" s="26">
        <v>0</v>
      </c>
      <c r="F17" s="26">
        <v>0</v>
      </c>
      <c r="G17" s="203">
        <v>-1.5</v>
      </c>
      <c r="H17" s="203">
        <v>0</v>
      </c>
      <c r="I17" s="203">
        <v>0</v>
      </c>
      <c r="J17" s="203">
        <v>0</v>
      </c>
      <c r="K17" s="203">
        <v>270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</row>
    <row r="18" spans="1:16">
      <c r="A18" t="s">
        <v>60</v>
      </c>
      <c r="C18" s="26">
        <v>37</v>
      </c>
      <c r="D18" s="26">
        <v>0</v>
      </c>
      <c r="E18" s="26">
        <v>0</v>
      </c>
      <c r="F18" s="26">
        <v>0</v>
      </c>
      <c r="G18" s="203">
        <v>-1.5</v>
      </c>
      <c r="H18" s="203">
        <v>0</v>
      </c>
      <c r="I18" s="203">
        <v>0</v>
      </c>
      <c r="J18" s="203">
        <v>0</v>
      </c>
      <c r="K18" s="203">
        <v>270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</row>
    <row r="19" spans="1:16">
      <c r="A19" t="s">
        <v>61</v>
      </c>
      <c r="C19" s="26">
        <v>37</v>
      </c>
      <c r="D19" s="26">
        <v>0</v>
      </c>
      <c r="E19" s="26">
        <v>0</v>
      </c>
      <c r="F19" s="26">
        <v>0</v>
      </c>
      <c r="G19" s="203">
        <v>-1.5</v>
      </c>
      <c r="H19" s="203">
        <v>0</v>
      </c>
      <c r="I19" s="203">
        <v>0</v>
      </c>
      <c r="J19" s="203">
        <v>0</v>
      </c>
      <c r="K19" s="203">
        <v>270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</row>
    <row r="20" spans="1:16">
      <c r="A20" t="s">
        <v>62</v>
      </c>
      <c r="C20" s="26">
        <v>37</v>
      </c>
      <c r="D20" s="26">
        <v>0</v>
      </c>
      <c r="E20" s="26">
        <v>0</v>
      </c>
      <c r="F20" s="26">
        <v>0</v>
      </c>
      <c r="G20" s="203">
        <v>-1.5</v>
      </c>
      <c r="H20" s="203">
        <v>0</v>
      </c>
      <c r="I20" s="203">
        <v>0</v>
      </c>
      <c r="J20" s="203">
        <v>0</v>
      </c>
      <c r="K20" s="203">
        <v>270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</row>
    <row r="21" spans="1:16">
      <c r="A21" t="s">
        <v>63</v>
      </c>
      <c r="C21" s="26">
        <v>37</v>
      </c>
      <c r="D21" s="26">
        <v>0</v>
      </c>
      <c r="E21" s="26">
        <v>0</v>
      </c>
      <c r="F21" s="26">
        <v>0</v>
      </c>
      <c r="G21" s="203">
        <v>-1.5</v>
      </c>
      <c r="H21" s="203">
        <v>0</v>
      </c>
      <c r="I21" s="203">
        <v>0</v>
      </c>
      <c r="J21" s="203">
        <v>0</v>
      </c>
      <c r="K21" s="203">
        <v>270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</row>
    <row r="22" spans="1:16">
      <c r="A22" t="s">
        <v>64</v>
      </c>
      <c r="C22" s="26">
        <v>37</v>
      </c>
      <c r="D22" s="26">
        <v>0</v>
      </c>
      <c r="E22" s="26">
        <v>0</v>
      </c>
      <c r="F22" s="26">
        <v>0</v>
      </c>
      <c r="G22" s="203">
        <v>-1.5</v>
      </c>
      <c r="H22" s="203">
        <v>0</v>
      </c>
      <c r="I22" s="203">
        <v>0</v>
      </c>
      <c r="J22" s="203">
        <v>0</v>
      </c>
      <c r="K22" s="203">
        <v>270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</row>
    <row r="23" spans="1:16">
      <c r="A23" t="s">
        <v>65</v>
      </c>
      <c r="C23" s="26">
        <v>37</v>
      </c>
      <c r="D23" s="26">
        <v>0</v>
      </c>
      <c r="E23" s="26">
        <v>0</v>
      </c>
      <c r="F23" s="26">
        <v>0</v>
      </c>
      <c r="G23" s="203">
        <v>-1.5</v>
      </c>
      <c r="H23" s="203">
        <v>0</v>
      </c>
      <c r="I23" s="203">
        <v>0</v>
      </c>
      <c r="J23" s="203">
        <v>0</v>
      </c>
      <c r="K23" s="203">
        <v>270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</row>
    <row r="24" spans="1:16">
      <c r="A24" t="s">
        <v>66</v>
      </c>
      <c r="C24" s="26">
        <v>37</v>
      </c>
      <c r="D24" s="26">
        <v>0</v>
      </c>
      <c r="E24" s="26">
        <v>0</v>
      </c>
      <c r="F24" s="26">
        <v>0</v>
      </c>
      <c r="G24" s="203">
        <v>-1.5</v>
      </c>
      <c r="H24" s="203">
        <v>0</v>
      </c>
      <c r="I24" s="203">
        <v>0</v>
      </c>
      <c r="J24" s="203">
        <v>0</v>
      </c>
      <c r="K24" s="203">
        <v>270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</row>
    <row r="25" spans="1:16">
      <c r="A25" t="s">
        <v>67</v>
      </c>
      <c r="C25" s="26">
        <v>37</v>
      </c>
      <c r="D25" s="26">
        <v>0</v>
      </c>
      <c r="E25" s="26">
        <v>0</v>
      </c>
      <c r="F25" s="26">
        <v>0</v>
      </c>
      <c r="G25" s="203">
        <v>-1.5</v>
      </c>
      <c r="H25" s="203">
        <v>0</v>
      </c>
      <c r="I25" s="203">
        <v>0</v>
      </c>
      <c r="J25" s="203">
        <v>0</v>
      </c>
      <c r="K25" s="203">
        <v>285.95999999999998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203">
        <v>-1.5</v>
      </c>
      <c r="H26" s="203">
        <v>0</v>
      </c>
      <c r="I26" s="203">
        <v>0</v>
      </c>
      <c r="J26" s="203">
        <v>0</v>
      </c>
      <c r="K26" s="203">
        <v>285.95999999999998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</row>
    <row r="27" spans="1:16">
      <c r="A27" t="s">
        <v>69</v>
      </c>
      <c r="C27" s="26">
        <v>37</v>
      </c>
      <c r="D27" s="26">
        <v>0</v>
      </c>
      <c r="E27" s="26">
        <v>0</v>
      </c>
      <c r="F27" s="26">
        <v>0</v>
      </c>
      <c r="G27" s="203">
        <v>-1.5</v>
      </c>
      <c r="H27" s="203">
        <v>0</v>
      </c>
      <c r="I27" s="203">
        <v>0</v>
      </c>
      <c r="J27" s="203">
        <v>0</v>
      </c>
      <c r="K27" s="203">
        <v>285.95999999999998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203">
        <v>-1.5</v>
      </c>
      <c r="H28" s="203">
        <v>0</v>
      </c>
      <c r="I28" s="203">
        <v>0</v>
      </c>
      <c r="J28" s="203">
        <v>0</v>
      </c>
      <c r="K28" s="203">
        <v>285.95999999999998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</row>
    <row r="29" spans="1:16">
      <c r="A29" t="s">
        <v>71</v>
      </c>
      <c r="C29" s="26">
        <v>37</v>
      </c>
      <c r="D29" s="26">
        <v>0</v>
      </c>
      <c r="E29" s="26">
        <v>0</v>
      </c>
      <c r="F29" s="26">
        <v>0</v>
      </c>
      <c r="G29" s="203">
        <v>-1.5</v>
      </c>
      <c r="H29" s="203">
        <v>0</v>
      </c>
      <c r="I29" s="203">
        <v>0</v>
      </c>
      <c r="J29" s="203">
        <v>0</v>
      </c>
      <c r="K29" s="203">
        <v>285.95999999999998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203">
        <v>-1.5</v>
      </c>
      <c r="H30" s="203">
        <v>0</v>
      </c>
      <c r="I30" s="203">
        <v>0</v>
      </c>
      <c r="J30" s="203">
        <v>0</v>
      </c>
      <c r="K30" s="203">
        <v>285.95999999999998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</row>
    <row r="31" spans="1:16">
      <c r="A31" t="s">
        <v>73</v>
      </c>
      <c r="C31" s="26">
        <v>37</v>
      </c>
      <c r="D31" s="26">
        <v>0</v>
      </c>
      <c r="E31" s="26">
        <v>0</v>
      </c>
      <c r="F31" s="26">
        <v>0</v>
      </c>
      <c r="G31" s="203">
        <v>-1.5</v>
      </c>
      <c r="H31" s="203">
        <v>0</v>
      </c>
      <c r="I31" s="203">
        <v>0</v>
      </c>
      <c r="J31" s="203">
        <v>0</v>
      </c>
      <c r="K31" s="203">
        <v>285.95999999999998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</row>
    <row r="32" spans="1:16">
      <c r="A32" t="s">
        <v>74</v>
      </c>
      <c r="C32" s="26">
        <v>37</v>
      </c>
      <c r="D32" s="26">
        <v>0</v>
      </c>
      <c r="E32" s="26">
        <v>0</v>
      </c>
      <c r="F32" s="26">
        <v>0</v>
      </c>
      <c r="G32" s="203">
        <v>-1.5</v>
      </c>
      <c r="H32" s="203">
        <v>0</v>
      </c>
      <c r="I32" s="203">
        <v>0</v>
      </c>
      <c r="J32" s="203">
        <v>0</v>
      </c>
      <c r="K32" s="203">
        <v>285.95999999999998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</row>
    <row r="33" spans="1:16">
      <c r="A33" t="s">
        <v>75</v>
      </c>
      <c r="C33" s="26">
        <v>36</v>
      </c>
      <c r="D33" s="26">
        <v>0</v>
      </c>
      <c r="E33" s="26">
        <v>0</v>
      </c>
      <c r="F33" s="26">
        <v>0</v>
      </c>
      <c r="G33" s="203">
        <v>-1.5</v>
      </c>
      <c r="H33" s="203">
        <v>0</v>
      </c>
      <c r="I33" s="203">
        <v>0</v>
      </c>
      <c r="J33" s="203">
        <v>0</v>
      </c>
      <c r="K33" s="203">
        <v>270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</row>
    <row r="34" spans="1:16">
      <c r="A34" t="s">
        <v>76</v>
      </c>
      <c r="C34" s="26">
        <v>36</v>
      </c>
      <c r="D34" s="26">
        <v>0</v>
      </c>
      <c r="E34" s="26">
        <v>0</v>
      </c>
      <c r="F34" s="26">
        <v>0</v>
      </c>
      <c r="G34" s="203">
        <v>-1.5</v>
      </c>
      <c r="H34" s="203">
        <v>0</v>
      </c>
      <c r="I34" s="203">
        <v>0</v>
      </c>
      <c r="J34" s="203">
        <v>0</v>
      </c>
      <c r="K34" s="203">
        <v>270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</row>
    <row r="35" spans="1:16">
      <c r="A35" t="s">
        <v>77</v>
      </c>
      <c r="C35" s="26">
        <v>36</v>
      </c>
      <c r="D35" s="26">
        <v>0</v>
      </c>
      <c r="E35" s="26">
        <v>0</v>
      </c>
      <c r="F35" s="26">
        <v>0</v>
      </c>
      <c r="G35" s="203">
        <v>-1.5</v>
      </c>
      <c r="H35" s="203">
        <v>0</v>
      </c>
      <c r="I35" s="203">
        <v>0</v>
      </c>
      <c r="J35" s="203">
        <v>0</v>
      </c>
      <c r="K35" s="203">
        <v>270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</row>
    <row r="36" spans="1:16">
      <c r="A36" t="s">
        <v>78</v>
      </c>
      <c r="C36" s="26">
        <v>36</v>
      </c>
      <c r="D36" s="26">
        <v>0</v>
      </c>
      <c r="E36" s="26">
        <v>0</v>
      </c>
      <c r="F36" s="26">
        <v>0</v>
      </c>
      <c r="G36" s="203">
        <v>-1.5</v>
      </c>
      <c r="H36" s="203">
        <v>0</v>
      </c>
      <c r="I36" s="203">
        <v>0</v>
      </c>
      <c r="J36" s="203">
        <v>0</v>
      </c>
      <c r="K36" s="203">
        <v>270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6">
      <c r="A37" t="s">
        <v>79</v>
      </c>
      <c r="C37" s="26">
        <v>36</v>
      </c>
      <c r="D37" s="26">
        <v>0</v>
      </c>
      <c r="E37" s="26">
        <v>0</v>
      </c>
      <c r="F37" s="26">
        <v>0</v>
      </c>
      <c r="G37" s="203">
        <v>-1.5</v>
      </c>
      <c r="H37" s="203">
        <v>0</v>
      </c>
      <c r="I37" s="203">
        <v>0</v>
      </c>
      <c r="J37" s="203">
        <v>0</v>
      </c>
      <c r="K37" s="203">
        <v>270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</row>
    <row r="38" spans="1:16">
      <c r="A38" t="s">
        <v>80</v>
      </c>
      <c r="C38" s="26">
        <v>36</v>
      </c>
      <c r="D38" s="26">
        <v>0</v>
      </c>
      <c r="E38" s="26">
        <v>0</v>
      </c>
      <c r="F38" s="26">
        <v>0</v>
      </c>
      <c r="G38" s="203">
        <v>-1.5</v>
      </c>
      <c r="H38" s="203">
        <v>0</v>
      </c>
      <c r="I38" s="203">
        <v>0</v>
      </c>
      <c r="J38" s="203">
        <v>0</v>
      </c>
      <c r="K38" s="203">
        <v>270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</row>
    <row r="39" spans="1:16">
      <c r="A39" t="s">
        <v>81</v>
      </c>
      <c r="C39" s="26">
        <v>36</v>
      </c>
      <c r="D39" s="26">
        <v>0</v>
      </c>
      <c r="E39" s="26">
        <v>0</v>
      </c>
      <c r="F39" s="26">
        <v>0</v>
      </c>
      <c r="G39" s="203">
        <v>-1.5</v>
      </c>
      <c r="H39" s="203">
        <v>0</v>
      </c>
      <c r="I39" s="203">
        <v>0</v>
      </c>
      <c r="J39" s="203">
        <v>0</v>
      </c>
      <c r="K39" s="203">
        <v>270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</row>
    <row r="40" spans="1:16">
      <c r="A40" t="s">
        <v>82</v>
      </c>
      <c r="C40" s="26">
        <v>36</v>
      </c>
      <c r="D40" s="26">
        <v>0</v>
      </c>
      <c r="E40" s="26">
        <v>0</v>
      </c>
      <c r="F40" s="26">
        <v>0</v>
      </c>
      <c r="G40" s="203">
        <v>-1.5</v>
      </c>
      <c r="H40" s="203">
        <v>0</v>
      </c>
      <c r="I40" s="203">
        <v>0</v>
      </c>
      <c r="J40" s="203">
        <v>0</v>
      </c>
      <c r="K40" s="203">
        <v>270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</row>
    <row r="41" spans="1:16">
      <c r="A41" t="s">
        <v>83</v>
      </c>
      <c r="C41" s="26">
        <v>36</v>
      </c>
      <c r="D41" s="26">
        <v>0</v>
      </c>
      <c r="E41" s="26">
        <v>0</v>
      </c>
      <c r="F41" s="26">
        <v>0</v>
      </c>
      <c r="G41" s="203">
        <v>-1.5</v>
      </c>
      <c r="H41" s="203">
        <v>0</v>
      </c>
      <c r="I41" s="203">
        <v>0</v>
      </c>
      <c r="J41" s="203">
        <v>0</v>
      </c>
      <c r="K41" s="203">
        <v>270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</row>
    <row r="42" spans="1:16">
      <c r="A42" t="s">
        <v>84</v>
      </c>
      <c r="C42" s="26">
        <v>36</v>
      </c>
      <c r="D42" s="26">
        <v>0</v>
      </c>
      <c r="E42" s="26">
        <v>0</v>
      </c>
      <c r="F42" s="26">
        <v>0</v>
      </c>
      <c r="G42" s="203">
        <v>-1.5</v>
      </c>
      <c r="H42" s="203">
        <v>0</v>
      </c>
      <c r="I42" s="203">
        <v>0</v>
      </c>
      <c r="J42" s="203">
        <v>0</v>
      </c>
      <c r="K42" s="203">
        <v>270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</row>
    <row r="43" spans="1:16">
      <c r="A43" t="s">
        <v>85</v>
      </c>
      <c r="C43" s="26">
        <v>36</v>
      </c>
      <c r="D43" s="26">
        <v>0</v>
      </c>
      <c r="E43" s="26">
        <v>0</v>
      </c>
      <c r="F43" s="26">
        <v>0</v>
      </c>
      <c r="G43" s="203">
        <v>-1.5</v>
      </c>
      <c r="H43" s="203">
        <v>0</v>
      </c>
      <c r="I43" s="203">
        <v>0</v>
      </c>
      <c r="J43" s="203">
        <v>0</v>
      </c>
      <c r="K43" s="203">
        <v>270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</row>
    <row r="44" spans="1:16">
      <c r="A44" t="s">
        <v>86</v>
      </c>
      <c r="C44" s="26">
        <v>36</v>
      </c>
      <c r="D44" s="26">
        <v>0</v>
      </c>
      <c r="E44" s="26">
        <v>0</v>
      </c>
      <c r="F44" s="26">
        <v>0</v>
      </c>
      <c r="G44" s="203">
        <v>-1.5</v>
      </c>
      <c r="H44" s="203">
        <v>0</v>
      </c>
      <c r="I44" s="203">
        <v>0</v>
      </c>
      <c r="J44" s="203">
        <v>0</v>
      </c>
      <c r="K44" s="203">
        <v>270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</row>
    <row r="45" spans="1:16">
      <c r="A45" t="s">
        <v>87</v>
      </c>
      <c r="C45" s="26">
        <v>36</v>
      </c>
      <c r="D45" s="26">
        <v>0</v>
      </c>
      <c r="E45" s="26">
        <v>0</v>
      </c>
      <c r="F45" s="26">
        <v>0</v>
      </c>
      <c r="G45" s="203">
        <v>-1.5</v>
      </c>
      <c r="H45" s="203">
        <v>0</v>
      </c>
      <c r="I45" s="203">
        <v>0</v>
      </c>
      <c r="J45" s="203">
        <v>0</v>
      </c>
      <c r="K45" s="203">
        <v>270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</row>
    <row r="46" spans="1:16">
      <c r="A46" t="s">
        <v>88</v>
      </c>
      <c r="C46" s="26">
        <v>35</v>
      </c>
      <c r="D46" s="26">
        <v>0</v>
      </c>
      <c r="E46" s="26">
        <v>0</v>
      </c>
      <c r="F46" s="26">
        <v>0</v>
      </c>
      <c r="G46" s="203">
        <v>-1.5</v>
      </c>
      <c r="H46" s="203">
        <v>0</v>
      </c>
      <c r="I46" s="203">
        <v>0</v>
      </c>
      <c r="J46" s="203">
        <v>0</v>
      </c>
      <c r="K46" s="203">
        <v>270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</row>
    <row r="47" spans="1:16">
      <c r="A47" t="s">
        <v>89</v>
      </c>
      <c r="C47" s="26">
        <v>35</v>
      </c>
      <c r="D47" s="26">
        <v>0</v>
      </c>
      <c r="E47" s="26">
        <v>0</v>
      </c>
      <c r="F47" s="26">
        <v>0</v>
      </c>
      <c r="G47" s="203">
        <v>-1.5</v>
      </c>
      <c r="H47" s="203">
        <v>0</v>
      </c>
      <c r="I47" s="203">
        <v>0</v>
      </c>
      <c r="J47" s="203">
        <v>0</v>
      </c>
      <c r="K47" s="203">
        <v>270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</row>
    <row r="48" spans="1:16">
      <c r="A48" t="s">
        <v>90</v>
      </c>
      <c r="C48" s="26">
        <v>35</v>
      </c>
      <c r="D48" s="26">
        <v>0</v>
      </c>
      <c r="E48" s="26">
        <v>0</v>
      </c>
      <c r="F48" s="26">
        <v>0</v>
      </c>
      <c r="G48" s="203">
        <v>-1.5</v>
      </c>
      <c r="H48" s="203">
        <v>0</v>
      </c>
      <c r="I48" s="203">
        <v>0</v>
      </c>
      <c r="J48" s="203">
        <v>0</v>
      </c>
      <c r="K48" s="203">
        <v>270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</row>
    <row r="49" spans="1:16">
      <c r="A49" t="s">
        <v>91</v>
      </c>
      <c r="C49" s="26">
        <v>35</v>
      </c>
      <c r="D49" s="26">
        <v>0</v>
      </c>
      <c r="E49" s="26">
        <v>0</v>
      </c>
      <c r="F49" s="26">
        <v>0</v>
      </c>
      <c r="G49" s="203">
        <v>-1.5</v>
      </c>
      <c r="H49" s="203">
        <v>0</v>
      </c>
      <c r="I49" s="203">
        <v>0</v>
      </c>
      <c r="J49" s="203">
        <v>0</v>
      </c>
      <c r="K49" s="203">
        <v>270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</row>
    <row r="50" spans="1:16">
      <c r="A50" t="s">
        <v>92</v>
      </c>
      <c r="C50" s="26">
        <v>35</v>
      </c>
      <c r="D50" s="26">
        <v>0</v>
      </c>
      <c r="E50" s="26">
        <v>0</v>
      </c>
      <c r="F50" s="26">
        <v>0</v>
      </c>
      <c r="G50" s="203">
        <v>-1.5</v>
      </c>
      <c r="H50" s="203">
        <v>0</v>
      </c>
      <c r="I50" s="203">
        <v>0</v>
      </c>
      <c r="J50" s="203">
        <v>0</v>
      </c>
      <c r="K50" s="203">
        <v>270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</row>
    <row r="51" spans="1:16">
      <c r="A51" t="s">
        <v>93</v>
      </c>
      <c r="C51" s="26">
        <v>35</v>
      </c>
      <c r="D51" s="26">
        <v>0</v>
      </c>
      <c r="E51" s="26">
        <v>0</v>
      </c>
      <c r="F51" s="26">
        <v>0</v>
      </c>
      <c r="G51" s="203">
        <v>-1.5</v>
      </c>
      <c r="H51" s="203">
        <v>0</v>
      </c>
      <c r="I51" s="203">
        <v>0</v>
      </c>
      <c r="J51" s="203">
        <v>0</v>
      </c>
      <c r="K51" s="203">
        <v>285.95999999999998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</row>
    <row r="52" spans="1:16">
      <c r="A52" t="s">
        <v>94</v>
      </c>
      <c r="C52" s="26">
        <v>35</v>
      </c>
      <c r="D52" s="26">
        <v>0</v>
      </c>
      <c r="E52" s="26">
        <v>0</v>
      </c>
      <c r="F52" s="26">
        <v>0</v>
      </c>
      <c r="G52" s="203">
        <v>-1.5</v>
      </c>
      <c r="H52" s="203">
        <v>0</v>
      </c>
      <c r="I52" s="203">
        <v>0</v>
      </c>
      <c r="J52" s="203">
        <v>0</v>
      </c>
      <c r="K52" s="203">
        <v>285.95999999999998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</row>
    <row r="53" spans="1:16">
      <c r="A53" t="s">
        <v>95</v>
      </c>
      <c r="C53" s="26">
        <v>35</v>
      </c>
      <c r="D53" s="26">
        <v>0</v>
      </c>
      <c r="E53" s="26">
        <v>0</v>
      </c>
      <c r="F53" s="26">
        <v>0</v>
      </c>
      <c r="G53" s="203">
        <v>-1.5</v>
      </c>
      <c r="H53" s="203">
        <v>0</v>
      </c>
      <c r="I53" s="203">
        <v>0</v>
      </c>
      <c r="J53" s="203">
        <v>0</v>
      </c>
      <c r="K53" s="203">
        <v>285.95999999999998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</row>
    <row r="54" spans="1:16">
      <c r="A54" t="s">
        <v>96</v>
      </c>
      <c r="C54" s="26">
        <v>35</v>
      </c>
      <c r="D54" s="26">
        <v>0</v>
      </c>
      <c r="E54" s="26">
        <v>0</v>
      </c>
      <c r="F54" s="26">
        <v>0</v>
      </c>
      <c r="G54" s="203">
        <v>-1.5</v>
      </c>
      <c r="H54" s="203">
        <v>0</v>
      </c>
      <c r="I54" s="203">
        <v>0</v>
      </c>
      <c r="J54" s="203">
        <v>0</v>
      </c>
      <c r="K54" s="203">
        <v>285.95999999999998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</row>
    <row r="55" spans="1:16">
      <c r="A55" t="s">
        <v>97</v>
      </c>
      <c r="C55" s="26">
        <v>35</v>
      </c>
      <c r="D55" s="26">
        <v>0</v>
      </c>
      <c r="E55" s="26">
        <v>0</v>
      </c>
      <c r="F55" s="26">
        <v>0</v>
      </c>
      <c r="G55" s="203">
        <v>-1.5</v>
      </c>
      <c r="H55" s="203">
        <v>0</v>
      </c>
      <c r="I55" s="203">
        <v>0</v>
      </c>
      <c r="J55" s="203">
        <v>0</v>
      </c>
      <c r="K55" s="203">
        <v>285.95999999999998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</row>
    <row r="56" spans="1:16">
      <c r="A56" t="s">
        <v>98</v>
      </c>
      <c r="C56" s="26">
        <v>35</v>
      </c>
      <c r="D56" s="26">
        <v>0</v>
      </c>
      <c r="E56" s="26">
        <v>0</v>
      </c>
      <c r="F56" s="26">
        <v>0</v>
      </c>
      <c r="G56" s="203">
        <v>-1.5</v>
      </c>
      <c r="H56" s="203">
        <v>0</v>
      </c>
      <c r="I56" s="203">
        <v>0</v>
      </c>
      <c r="J56" s="203">
        <v>0</v>
      </c>
      <c r="K56" s="203">
        <v>285.95999999999998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</row>
    <row r="57" spans="1:16">
      <c r="A57" t="s">
        <v>99</v>
      </c>
      <c r="C57" s="26">
        <v>35</v>
      </c>
      <c r="D57" s="26">
        <v>0</v>
      </c>
      <c r="E57" s="26">
        <v>0</v>
      </c>
      <c r="F57" s="26">
        <v>0</v>
      </c>
      <c r="G57" s="203">
        <v>-1.5</v>
      </c>
      <c r="H57" s="203">
        <v>0</v>
      </c>
      <c r="I57" s="203">
        <v>0</v>
      </c>
      <c r="J57" s="203">
        <v>0</v>
      </c>
      <c r="K57" s="203">
        <v>285.95999999999998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</row>
    <row r="58" spans="1:16">
      <c r="A58" t="s">
        <v>100</v>
      </c>
      <c r="C58" s="26">
        <v>35</v>
      </c>
      <c r="D58" s="26">
        <v>0</v>
      </c>
      <c r="E58" s="26">
        <v>0</v>
      </c>
      <c r="F58" s="26">
        <v>0</v>
      </c>
      <c r="G58" s="203">
        <v>-1.5</v>
      </c>
      <c r="H58" s="203">
        <v>0</v>
      </c>
      <c r="I58" s="203">
        <v>0</v>
      </c>
      <c r="J58" s="203">
        <v>0</v>
      </c>
      <c r="K58" s="203">
        <v>285.95999999999998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</row>
    <row r="59" spans="1:16">
      <c r="A59" t="s">
        <v>101</v>
      </c>
      <c r="C59" s="26">
        <v>35</v>
      </c>
      <c r="D59" s="26">
        <v>0</v>
      </c>
      <c r="E59" s="26">
        <v>0</v>
      </c>
      <c r="F59" s="26">
        <v>0</v>
      </c>
      <c r="G59" s="203">
        <v>-1.5</v>
      </c>
      <c r="H59" s="203">
        <v>0</v>
      </c>
      <c r="I59" s="203">
        <v>0</v>
      </c>
      <c r="J59" s="203">
        <v>0</v>
      </c>
      <c r="K59" s="203">
        <v>285.95999999999998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</row>
    <row r="60" spans="1:16">
      <c r="A60" t="s">
        <v>102</v>
      </c>
      <c r="C60" s="26">
        <v>35</v>
      </c>
      <c r="D60" s="26">
        <v>0</v>
      </c>
      <c r="E60" s="26">
        <v>0</v>
      </c>
      <c r="F60" s="26">
        <v>0</v>
      </c>
      <c r="G60" s="203">
        <v>-1.5</v>
      </c>
      <c r="H60" s="203">
        <v>0</v>
      </c>
      <c r="I60" s="203">
        <v>0</v>
      </c>
      <c r="J60" s="203">
        <v>0</v>
      </c>
      <c r="K60" s="203">
        <v>285.95999999999998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</row>
    <row r="61" spans="1:16">
      <c r="A61" t="s">
        <v>103</v>
      </c>
      <c r="C61" s="26">
        <v>35</v>
      </c>
      <c r="D61" s="26">
        <v>0</v>
      </c>
      <c r="E61" s="26">
        <v>0</v>
      </c>
      <c r="F61" s="26">
        <v>0</v>
      </c>
      <c r="G61" s="203">
        <v>-1.5</v>
      </c>
      <c r="H61" s="203">
        <v>0</v>
      </c>
      <c r="I61" s="203">
        <v>0</v>
      </c>
      <c r="J61" s="203">
        <v>0</v>
      </c>
      <c r="K61" s="203">
        <v>285.95999999999998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</row>
    <row r="62" spans="1:16">
      <c r="A62" t="s">
        <v>104</v>
      </c>
      <c r="C62" s="26">
        <v>34</v>
      </c>
      <c r="D62" s="26">
        <v>0</v>
      </c>
      <c r="E62" s="26">
        <v>0</v>
      </c>
      <c r="F62" s="26">
        <v>0</v>
      </c>
      <c r="G62" s="203">
        <v>-1.5</v>
      </c>
      <c r="H62" s="203">
        <v>0</v>
      </c>
      <c r="I62" s="203">
        <v>0</v>
      </c>
      <c r="J62" s="203">
        <v>0</v>
      </c>
      <c r="K62" s="203">
        <v>285.95999999999998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</row>
    <row r="63" spans="1:16">
      <c r="A63" t="s">
        <v>105</v>
      </c>
      <c r="C63" s="26">
        <v>34</v>
      </c>
      <c r="D63" s="26">
        <v>0</v>
      </c>
      <c r="E63" s="26">
        <v>0</v>
      </c>
      <c r="F63" s="26">
        <v>0</v>
      </c>
      <c r="G63" s="203">
        <v>-1.5</v>
      </c>
      <c r="H63" s="203">
        <v>0</v>
      </c>
      <c r="I63" s="203">
        <v>0</v>
      </c>
      <c r="J63" s="203">
        <v>0</v>
      </c>
      <c r="K63" s="203">
        <v>285.95999999999998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</row>
    <row r="64" spans="1:16">
      <c r="A64" t="s">
        <v>106</v>
      </c>
      <c r="C64" s="26">
        <v>34</v>
      </c>
      <c r="D64" s="26">
        <v>0</v>
      </c>
      <c r="E64" s="26">
        <v>0</v>
      </c>
      <c r="F64" s="26">
        <v>0</v>
      </c>
      <c r="G64" s="203">
        <v>-1.5</v>
      </c>
      <c r="H64" s="203">
        <v>0</v>
      </c>
      <c r="I64" s="203">
        <v>0</v>
      </c>
      <c r="J64" s="203">
        <v>0</v>
      </c>
      <c r="K64" s="203">
        <v>285.95999999999998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</row>
    <row r="65" spans="1:16">
      <c r="A65" t="s">
        <v>107</v>
      </c>
      <c r="C65" s="26">
        <v>34</v>
      </c>
      <c r="D65" s="26">
        <v>0</v>
      </c>
      <c r="E65" s="26">
        <v>0</v>
      </c>
      <c r="F65" s="26">
        <v>0</v>
      </c>
      <c r="G65" s="203">
        <v>-1.5</v>
      </c>
      <c r="H65" s="203">
        <v>0</v>
      </c>
      <c r="I65" s="203">
        <v>0</v>
      </c>
      <c r="J65" s="203">
        <v>0</v>
      </c>
      <c r="K65" s="203">
        <v>285.95999999999998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</row>
    <row r="66" spans="1:16">
      <c r="A66" t="s">
        <v>108</v>
      </c>
      <c r="C66" s="26">
        <v>34</v>
      </c>
      <c r="D66" s="26">
        <v>0</v>
      </c>
      <c r="E66" s="26">
        <v>0</v>
      </c>
      <c r="F66" s="26">
        <v>0</v>
      </c>
      <c r="G66" s="203">
        <v>-1.5</v>
      </c>
      <c r="H66" s="203">
        <v>0</v>
      </c>
      <c r="I66" s="203">
        <v>0</v>
      </c>
      <c r="J66" s="203">
        <v>0</v>
      </c>
      <c r="K66" s="203">
        <v>285.95999999999998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</row>
    <row r="67" spans="1:16">
      <c r="A67" t="s">
        <v>109</v>
      </c>
      <c r="C67" s="26">
        <v>34</v>
      </c>
      <c r="D67" s="26">
        <v>0</v>
      </c>
      <c r="E67" s="26">
        <v>0</v>
      </c>
      <c r="F67" s="26">
        <v>0</v>
      </c>
      <c r="G67" s="203">
        <v>-1.5</v>
      </c>
      <c r="H67" s="203">
        <v>0</v>
      </c>
      <c r="I67" s="203">
        <v>0</v>
      </c>
      <c r="J67" s="203">
        <v>0</v>
      </c>
      <c r="K67" s="203">
        <v>285.95999999999998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</row>
    <row r="68" spans="1:16">
      <c r="A68" t="s">
        <v>110</v>
      </c>
      <c r="C68" s="26">
        <v>34</v>
      </c>
      <c r="D68" s="26">
        <v>0</v>
      </c>
      <c r="E68" s="26">
        <v>0</v>
      </c>
      <c r="F68" s="26">
        <v>0</v>
      </c>
      <c r="G68" s="203">
        <v>-1.5</v>
      </c>
      <c r="H68" s="203">
        <v>0</v>
      </c>
      <c r="I68" s="203">
        <v>0</v>
      </c>
      <c r="J68" s="203">
        <v>0</v>
      </c>
      <c r="K68" s="203">
        <v>285.95999999999998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</row>
    <row r="69" spans="1:16">
      <c r="A69" t="s">
        <v>111</v>
      </c>
      <c r="C69" s="26">
        <v>34</v>
      </c>
      <c r="D69" s="26">
        <v>0</v>
      </c>
      <c r="E69" s="26">
        <v>0</v>
      </c>
      <c r="F69" s="26">
        <v>0</v>
      </c>
      <c r="G69" s="203">
        <v>-1.5</v>
      </c>
      <c r="H69" s="203">
        <v>0</v>
      </c>
      <c r="I69" s="203">
        <v>0</v>
      </c>
      <c r="J69" s="203">
        <v>0</v>
      </c>
      <c r="K69" s="203">
        <v>285.95999999999998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</row>
    <row r="70" spans="1:16">
      <c r="A70" t="s">
        <v>112</v>
      </c>
      <c r="C70" s="26">
        <v>34</v>
      </c>
      <c r="D70" s="26">
        <v>0</v>
      </c>
      <c r="E70" s="26">
        <v>0</v>
      </c>
      <c r="F70" s="26">
        <v>0</v>
      </c>
      <c r="G70" s="203">
        <v>-1.5</v>
      </c>
      <c r="H70" s="203">
        <v>0</v>
      </c>
      <c r="I70" s="203">
        <v>0</v>
      </c>
      <c r="J70" s="203">
        <v>0</v>
      </c>
      <c r="K70" s="203">
        <v>285.95999999999998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</row>
    <row r="71" spans="1:16">
      <c r="A71" t="s">
        <v>113</v>
      </c>
      <c r="C71" s="26">
        <v>34</v>
      </c>
      <c r="D71" s="26">
        <v>0</v>
      </c>
      <c r="E71" s="26">
        <v>0</v>
      </c>
      <c r="F71" s="26">
        <v>0</v>
      </c>
      <c r="G71" s="203">
        <v>-1.5</v>
      </c>
      <c r="H71" s="203">
        <v>0</v>
      </c>
      <c r="I71" s="203">
        <v>0</v>
      </c>
      <c r="J71" s="203">
        <v>0</v>
      </c>
      <c r="K71" s="203">
        <v>285.95999999999998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</row>
    <row r="72" spans="1:16">
      <c r="A72" t="s">
        <v>114</v>
      </c>
      <c r="C72" s="26">
        <v>34</v>
      </c>
      <c r="D72" s="26">
        <v>0</v>
      </c>
      <c r="E72" s="26">
        <v>0</v>
      </c>
      <c r="F72" s="26">
        <v>0</v>
      </c>
      <c r="G72" s="203">
        <v>-1.5</v>
      </c>
      <c r="H72" s="203">
        <v>0</v>
      </c>
      <c r="I72" s="203">
        <v>0</v>
      </c>
      <c r="J72" s="203">
        <v>0</v>
      </c>
      <c r="K72" s="203">
        <v>285.95999999999998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</row>
    <row r="73" spans="1:16">
      <c r="A73" t="s">
        <v>115</v>
      </c>
      <c r="C73" s="26">
        <v>34</v>
      </c>
      <c r="D73" s="26">
        <v>0</v>
      </c>
      <c r="E73" s="26">
        <v>0</v>
      </c>
      <c r="F73" s="26">
        <v>0</v>
      </c>
      <c r="G73" s="203">
        <v>-1.5</v>
      </c>
      <c r="H73" s="203">
        <v>0</v>
      </c>
      <c r="I73" s="203">
        <v>0</v>
      </c>
      <c r="J73" s="203">
        <v>0</v>
      </c>
      <c r="K73" s="203">
        <v>285.95999999999998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</row>
    <row r="74" spans="1:16">
      <c r="A74" t="s">
        <v>116</v>
      </c>
      <c r="C74" s="26">
        <v>34</v>
      </c>
      <c r="D74" s="26">
        <v>0</v>
      </c>
      <c r="E74" s="26">
        <v>0</v>
      </c>
      <c r="F74" s="26">
        <v>0</v>
      </c>
      <c r="G74" s="203">
        <v>-1.5</v>
      </c>
      <c r="H74" s="203">
        <v>0</v>
      </c>
      <c r="I74" s="203">
        <v>0</v>
      </c>
      <c r="J74" s="203">
        <v>0</v>
      </c>
      <c r="K74" s="203">
        <v>285.95999999999998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</row>
    <row r="75" spans="1:16">
      <c r="A75" t="s">
        <v>117</v>
      </c>
      <c r="C75" s="26">
        <v>34</v>
      </c>
      <c r="D75" s="26">
        <v>0</v>
      </c>
      <c r="E75" s="26">
        <v>0</v>
      </c>
      <c r="F75" s="26">
        <v>0</v>
      </c>
      <c r="G75" s="203">
        <v>-1.5</v>
      </c>
      <c r="H75" s="203">
        <v>0</v>
      </c>
      <c r="I75" s="203">
        <v>0</v>
      </c>
      <c r="J75" s="203">
        <v>0</v>
      </c>
      <c r="K75" s="203">
        <v>285.95999999999998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</row>
    <row r="76" spans="1:16">
      <c r="A76" t="s">
        <v>118</v>
      </c>
      <c r="C76" s="26">
        <v>35</v>
      </c>
      <c r="D76" s="26">
        <v>0</v>
      </c>
      <c r="E76" s="26">
        <v>0</v>
      </c>
      <c r="F76" s="26">
        <v>0</v>
      </c>
      <c r="G76" s="203">
        <v>-1.5</v>
      </c>
      <c r="H76" s="203">
        <v>0</v>
      </c>
      <c r="I76" s="203">
        <v>0</v>
      </c>
      <c r="J76" s="203">
        <v>0</v>
      </c>
      <c r="K76" s="203">
        <v>285.95999999999998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</row>
    <row r="77" spans="1:16">
      <c r="A77" t="s">
        <v>119</v>
      </c>
      <c r="C77" s="26">
        <v>35</v>
      </c>
      <c r="D77" s="26">
        <v>0</v>
      </c>
      <c r="E77" s="26">
        <v>0</v>
      </c>
      <c r="F77" s="26">
        <v>0</v>
      </c>
      <c r="G77" s="203">
        <v>-1.5</v>
      </c>
      <c r="H77" s="203">
        <v>0</v>
      </c>
      <c r="I77" s="203">
        <v>0</v>
      </c>
      <c r="J77" s="203">
        <v>0</v>
      </c>
      <c r="K77" s="203">
        <v>285.95999999999998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</row>
    <row r="78" spans="1:16">
      <c r="A78" t="s">
        <v>120</v>
      </c>
      <c r="C78" s="26">
        <v>35</v>
      </c>
      <c r="D78" s="26">
        <v>0</v>
      </c>
      <c r="E78" s="26">
        <v>0</v>
      </c>
      <c r="F78" s="26">
        <v>0</v>
      </c>
      <c r="G78" s="203">
        <v>-1.5</v>
      </c>
      <c r="H78" s="203">
        <v>0</v>
      </c>
      <c r="I78" s="203">
        <v>0</v>
      </c>
      <c r="J78" s="203">
        <v>0</v>
      </c>
      <c r="K78" s="203">
        <v>285.95999999999998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</row>
    <row r="79" spans="1:16">
      <c r="A79" t="s">
        <v>121</v>
      </c>
      <c r="C79" s="26">
        <v>35</v>
      </c>
      <c r="D79" s="26">
        <v>0</v>
      </c>
      <c r="E79" s="26">
        <v>0</v>
      </c>
      <c r="F79" s="26">
        <v>0</v>
      </c>
      <c r="G79" s="203">
        <v>-1.5</v>
      </c>
      <c r="H79" s="203">
        <v>0</v>
      </c>
      <c r="I79" s="203">
        <v>0</v>
      </c>
      <c r="J79" s="203">
        <v>0</v>
      </c>
      <c r="K79" s="203">
        <v>285.95999999999998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</row>
    <row r="80" spans="1:16">
      <c r="A80" t="s">
        <v>122</v>
      </c>
      <c r="C80" s="26">
        <v>35</v>
      </c>
      <c r="D80" s="26">
        <v>0</v>
      </c>
      <c r="E80" s="26">
        <v>0</v>
      </c>
      <c r="F80" s="26">
        <v>0</v>
      </c>
      <c r="G80" s="203">
        <v>-1.5</v>
      </c>
      <c r="H80" s="203">
        <v>0</v>
      </c>
      <c r="I80" s="203">
        <v>0</v>
      </c>
      <c r="J80" s="203">
        <v>0</v>
      </c>
      <c r="K80" s="203">
        <v>285.95999999999998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</row>
    <row r="81" spans="1:16">
      <c r="A81" t="s">
        <v>123</v>
      </c>
      <c r="C81" s="26">
        <v>35</v>
      </c>
      <c r="D81" s="26">
        <v>0</v>
      </c>
      <c r="E81" s="26">
        <v>0</v>
      </c>
      <c r="F81" s="26">
        <v>0</v>
      </c>
      <c r="G81" s="203">
        <v>-1.5</v>
      </c>
      <c r="H81" s="203">
        <v>0</v>
      </c>
      <c r="I81" s="203">
        <v>0</v>
      </c>
      <c r="J81" s="203">
        <v>0</v>
      </c>
      <c r="K81" s="203">
        <v>310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</row>
    <row r="82" spans="1:16">
      <c r="A82" t="s">
        <v>124</v>
      </c>
      <c r="C82" s="26">
        <v>35</v>
      </c>
      <c r="D82" s="26">
        <v>0</v>
      </c>
      <c r="E82" s="26">
        <v>0</v>
      </c>
      <c r="F82" s="26">
        <v>0</v>
      </c>
      <c r="G82" s="203">
        <v>-1.5</v>
      </c>
      <c r="H82" s="203">
        <v>0</v>
      </c>
      <c r="I82" s="203">
        <v>0</v>
      </c>
      <c r="J82" s="203">
        <v>0</v>
      </c>
      <c r="K82" s="203">
        <v>310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</row>
    <row r="83" spans="1:16">
      <c r="A83" t="s">
        <v>125</v>
      </c>
      <c r="C83" s="26">
        <v>35</v>
      </c>
      <c r="D83" s="26">
        <v>0</v>
      </c>
      <c r="E83" s="26">
        <v>0</v>
      </c>
      <c r="F83" s="26">
        <v>0</v>
      </c>
      <c r="G83" s="203">
        <v>-1.5</v>
      </c>
      <c r="H83" s="203">
        <v>0</v>
      </c>
      <c r="I83" s="203">
        <v>0</v>
      </c>
      <c r="J83" s="203">
        <v>0</v>
      </c>
      <c r="K83" s="203">
        <v>310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</row>
    <row r="84" spans="1:16">
      <c r="A84" t="s">
        <v>126</v>
      </c>
      <c r="C84" s="26">
        <v>35</v>
      </c>
      <c r="D84" s="26">
        <v>0</v>
      </c>
      <c r="E84" s="26">
        <v>0</v>
      </c>
      <c r="F84" s="26">
        <v>0</v>
      </c>
      <c r="G84" s="203">
        <v>-1.5</v>
      </c>
      <c r="H84" s="203">
        <v>0</v>
      </c>
      <c r="I84" s="203">
        <v>0</v>
      </c>
      <c r="J84" s="203">
        <v>0</v>
      </c>
      <c r="K84" s="203">
        <v>310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</row>
    <row r="85" spans="1:16">
      <c r="A85" t="s">
        <v>127</v>
      </c>
      <c r="C85" s="26">
        <v>35</v>
      </c>
      <c r="D85" s="26">
        <v>0</v>
      </c>
      <c r="E85" s="26">
        <v>0</v>
      </c>
      <c r="F85" s="26">
        <v>0</v>
      </c>
      <c r="G85" s="203">
        <v>-1.5</v>
      </c>
      <c r="H85" s="203">
        <v>0</v>
      </c>
      <c r="I85" s="203">
        <v>0</v>
      </c>
      <c r="J85" s="203">
        <v>0</v>
      </c>
      <c r="K85" s="203">
        <v>310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</row>
    <row r="86" spans="1:16">
      <c r="A86" t="s">
        <v>128</v>
      </c>
      <c r="C86" s="26">
        <v>36</v>
      </c>
      <c r="D86" s="26">
        <v>0</v>
      </c>
      <c r="E86" s="26">
        <v>0</v>
      </c>
      <c r="F86" s="26">
        <v>0</v>
      </c>
      <c r="G86" s="203">
        <v>-1.5</v>
      </c>
      <c r="H86" s="203">
        <v>0</v>
      </c>
      <c r="I86" s="203">
        <v>0</v>
      </c>
      <c r="J86" s="203">
        <v>0</v>
      </c>
      <c r="K86" s="203">
        <v>310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</row>
    <row r="87" spans="1:16">
      <c r="A87" t="s">
        <v>129</v>
      </c>
      <c r="C87" s="26">
        <v>36</v>
      </c>
      <c r="D87" s="26">
        <v>0</v>
      </c>
      <c r="E87" s="26">
        <v>0</v>
      </c>
      <c r="F87" s="26">
        <v>0</v>
      </c>
      <c r="G87" s="203">
        <v>-1.5</v>
      </c>
      <c r="H87" s="203">
        <v>0</v>
      </c>
      <c r="I87" s="203">
        <v>0</v>
      </c>
      <c r="J87" s="203">
        <v>0</v>
      </c>
      <c r="K87" s="203">
        <v>315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</row>
    <row r="88" spans="1:16">
      <c r="A88" t="s">
        <v>130</v>
      </c>
      <c r="C88" s="26">
        <v>36</v>
      </c>
      <c r="D88" s="26">
        <v>0</v>
      </c>
      <c r="E88" s="26">
        <v>0</v>
      </c>
      <c r="F88" s="26">
        <v>0</v>
      </c>
      <c r="G88" s="203">
        <v>-1.5</v>
      </c>
      <c r="H88" s="203">
        <v>0</v>
      </c>
      <c r="I88" s="203">
        <v>0</v>
      </c>
      <c r="J88" s="203">
        <v>0</v>
      </c>
      <c r="K88" s="203">
        <v>315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</row>
    <row r="89" spans="1:16">
      <c r="A89" t="s">
        <v>131</v>
      </c>
      <c r="C89" s="26">
        <v>36</v>
      </c>
      <c r="D89" s="26">
        <v>0</v>
      </c>
      <c r="E89" s="26">
        <v>0</v>
      </c>
      <c r="F89" s="26">
        <v>0</v>
      </c>
      <c r="G89" s="203">
        <v>-1.5</v>
      </c>
      <c r="H89" s="203">
        <v>0</v>
      </c>
      <c r="I89" s="203">
        <v>0</v>
      </c>
      <c r="J89" s="203">
        <v>0</v>
      </c>
      <c r="K89" s="203">
        <v>315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</row>
    <row r="90" spans="1:16">
      <c r="A90" t="s">
        <v>132</v>
      </c>
      <c r="C90" s="26">
        <v>36</v>
      </c>
      <c r="D90" s="26">
        <v>0</v>
      </c>
      <c r="E90" s="26">
        <v>0</v>
      </c>
      <c r="F90" s="26">
        <v>0</v>
      </c>
      <c r="G90" s="203">
        <v>-1.5</v>
      </c>
      <c r="H90" s="203">
        <v>0</v>
      </c>
      <c r="I90" s="203">
        <v>0</v>
      </c>
      <c r="J90" s="203">
        <v>0</v>
      </c>
      <c r="K90" s="203">
        <v>315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</row>
    <row r="91" spans="1:16">
      <c r="A91" t="s">
        <v>133</v>
      </c>
      <c r="C91" s="26">
        <v>37</v>
      </c>
      <c r="D91" s="26">
        <v>0</v>
      </c>
      <c r="E91" s="26">
        <v>0</v>
      </c>
      <c r="F91" s="26">
        <v>0</v>
      </c>
      <c r="G91" s="203">
        <v>-1.5</v>
      </c>
      <c r="H91" s="203">
        <v>0</v>
      </c>
      <c r="I91" s="203">
        <v>0</v>
      </c>
      <c r="J91" s="203">
        <v>0</v>
      </c>
      <c r="K91" s="203">
        <v>308.95999999999998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</row>
    <row r="92" spans="1:16">
      <c r="A92" t="s">
        <v>134</v>
      </c>
      <c r="C92" s="26">
        <v>37</v>
      </c>
      <c r="D92" s="26">
        <v>0</v>
      </c>
      <c r="E92" s="26">
        <v>0</v>
      </c>
      <c r="F92" s="26">
        <v>0</v>
      </c>
      <c r="G92" s="203">
        <v>-1.5</v>
      </c>
      <c r="H92" s="203">
        <v>0</v>
      </c>
      <c r="I92" s="203">
        <v>0</v>
      </c>
      <c r="J92" s="203">
        <v>0</v>
      </c>
      <c r="K92" s="203">
        <v>285.95999999999998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</row>
    <row r="93" spans="1:16">
      <c r="A93" t="s">
        <v>135</v>
      </c>
      <c r="C93" s="26">
        <v>37</v>
      </c>
      <c r="D93" s="26">
        <v>0</v>
      </c>
      <c r="E93" s="26">
        <v>0</v>
      </c>
      <c r="F93" s="26">
        <v>0</v>
      </c>
      <c r="G93" s="203">
        <v>-1.5</v>
      </c>
      <c r="H93" s="203">
        <v>0</v>
      </c>
      <c r="I93" s="203">
        <v>0</v>
      </c>
      <c r="J93" s="203">
        <v>0</v>
      </c>
      <c r="K93" s="203">
        <v>285.95999999999998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</row>
    <row r="94" spans="1:16">
      <c r="A94" t="s">
        <v>136</v>
      </c>
      <c r="C94" s="26">
        <v>37</v>
      </c>
      <c r="D94" s="26">
        <v>0</v>
      </c>
      <c r="E94" s="26">
        <v>0</v>
      </c>
      <c r="F94" s="26">
        <v>0</v>
      </c>
      <c r="G94" s="203">
        <v>-1.5</v>
      </c>
      <c r="H94" s="203">
        <v>0</v>
      </c>
      <c r="I94" s="203">
        <v>0</v>
      </c>
      <c r="J94" s="203">
        <v>0</v>
      </c>
      <c r="K94" s="203">
        <v>285.95999999999998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</row>
    <row r="95" spans="1:16">
      <c r="A95" t="s">
        <v>137</v>
      </c>
      <c r="C95" s="26">
        <v>37</v>
      </c>
      <c r="D95" s="26">
        <v>0</v>
      </c>
      <c r="E95" s="26">
        <v>0</v>
      </c>
      <c r="F95" s="26">
        <v>0</v>
      </c>
      <c r="G95" s="203">
        <v>-1.5</v>
      </c>
      <c r="H95" s="203">
        <v>0</v>
      </c>
      <c r="I95" s="203">
        <v>0</v>
      </c>
      <c r="J95" s="203">
        <v>0</v>
      </c>
      <c r="K95" s="203">
        <v>285.95999999999998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</row>
    <row r="96" spans="1:16">
      <c r="A96" t="s">
        <v>138</v>
      </c>
      <c r="C96" s="26">
        <v>37</v>
      </c>
      <c r="D96" s="26">
        <v>0</v>
      </c>
      <c r="E96" s="26">
        <v>0</v>
      </c>
      <c r="F96" s="26">
        <v>0</v>
      </c>
      <c r="G96" s="203">
        <v>-1.5</v>
      </c>
      <c r="H96" s="203">
        <v>0</v>
      </c>
      <c r="I96" s="203">
        <v>0</v>
      </c>
      <c r="J96" s="203">
        <v>0</v>
      </c>
      <c r="K96" s="203">
        <v>285.95999999999998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</row>
    <row r="97" spans="1:17">
      <c r="A97" t="s">
        <v>139</v>
      </c>
      <c r="C97" s="26">
        <v>37</v>
      </c>
      <c r="D97" s="26">
        <v>0</v>
      </c>
      <c r="E97" s="26">
        <v>0</v>
      </c>
      <c r="F97" s="26">
        <v>0</v>
      </c>
      <c r="G97" s="203">
        <v>-1.5</v>
      </c>
      <c r="H97" s="203">
        <v>0</v>
      </c>
      <c r="I97" s="203">
        <v>0</v>
      </c>
      <c r="J97" s="203">
        <v>0</v>
      </c>
      <c r="K97" s="203">
        <v>304.95999999999998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</row>
    <row r="98" spans="1:17">
      <c r="A98" t="s">
        <v>140</v>
      </c>
      <c r="C98" s="26">
        <v>37</v>
      </c>
      <c r="D98" s="26">
        <v>0</v>
      </c>
      <c r="E98" s="26">
        <v>0</v>
      </c>
      <c r="F98" s="26">
        <v>0</v>
      </c>
      <c r="G98" s="203">
        <v>-1.5</v>
      </c>
      <c r="H98" s="203">
        <v>0</v>
      </c>
      <c r="I98" s="203">
        <v>0</v>
      </c>
      <c r="J98" s="203">
        <v>0</v>
      </c>
      <c r="K98" s="203">
        <v>285.95999999999998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0.86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-3.5999999999999997E-2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6.7949999999999919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3">
        <v>0</v>
      </c>
      <c r="C3" s="203">
        <v>15.45</v>
      </c>
      <c r="D3" s="203">
        <v>3.32</v>
      </c>
      <c r="E3" s="203">
        <v>0</v>
      </c>
      <c r="F3" s="203">
        <v>23.37</v>
      </c>
      <c r="G3" s="203">
        <v>7.15</v>
      </c>
      <c r="H3" s="203">
        <v>0</v>
      </c>
      <c r="I3" s="203">
        <v>25.75</v>
      </c>
      <c r="J3" s="203">
        <v>1.2</v>
      </c>
      <c r="K3" s="203">
        <v>5.63</v>
      </c>
      <c r="L3" s="203">
        <v>4.4400000000000004</v>
      </c>
      <c r="M3" s="203">
        <v>1.1200000000000001</v>
      </c>
      <c r="N3" s="203">
        <v>1.82</v>
      </c>
      <c r="O3" s="203">
        <v>2.57</v>
      </c>
      <c r="P3" s="203">
        <v>0.96</v>
      </c>
      <c r="Q3" s="203">
        <v>0.33</v>
      </c>
      <c r="R3" s="203">
        <v>0.65</v>
      </c>
      <c r="S3" s="203">
        <v>0.4</v>
      </c>
      <c r="T3" s="203">
        <v>0</v>
      </c>
      <c r="U3" s="203">
        <v>1.75</v>
      </c>
      <c r="V3" s="203">
        <v>0.22</v>
      </c>
      <c r="W3" s="203">
        <v>2.16</v>
      </c>
      <c r="X3" s="203">
        <v>2.27</v>
      </c>
      <c r="Y3" s="203">
        <v>0</v>
      </c>
      <c r="Z3" s="203">
        <v>3.41</v>
      </c>
      <c r="AA3" s="203">
        <v>1.23</v>
      </c>
      <c r="AB3" s="203">
        <v>0</v>
      </c>
      <c r="AC3" s="203">
        <v>20.67</v>
      </c>
      <c r="AD3" s="203">
        <v>0</v>
      </c>
      <c r="AE3" s="203">
        <v>0</v>
      </c>
      <c r="AF3" s="203">
        <v>0</v>
      </c>
      <c r="AG3" s="203">
        <v>34.369999999999997</v>
      </c>
      <c r="AH3" s="203">
        <v>0</v>
      </c>
      <c r="AI3" s="203">
        <v>57.43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 s="203">
        <v>295.74</v>
      </c>
      <c r="AP3" s="203">
        <v>0</v>
      </c>
    </row>
    <row r="4" spans="1:42">
      <c r="A4" t="s">
        <v>46</v>
      </c>
      <c r="B4" s="203">
        <v>0</v>
      </c>
      <c r="C4" s="203">
        <v>15.45</v>
      </c>
      <c r="D4" s="203">
        <v>3.32</v>
      </c>
      <c r="E4" s="203">
        <v>0</v>
      </c>
      <c r="F4" s="203">
        <v>23.37</v>
      </c>
      <c r="G4" s="203">
        <v>7.15</v>
      </c>
      <c r="H4" s="203">
        <v>0</v>
      </c>
      <c r="I4" s="203">
        <v>25.75</v>
      </c>
      <c r="J4" s="203">
        <v>1.2</v>
      </c>
      <c r="K4" s="203">
        <v>5.63</v>
      </c>
      <c r="L4" s="203">
        <v>4.4400000000000004</v>
      </c>
      <c r="M4" s="203">
        <v>1.1200000000000001</v>
      </c>
      <c r="N4" s="203">
        <v>1.82</v>
      </c>
      <c r="O4" s="203">
        <v>2.57</v>
      </c>
      <c r="P4" s="203">
        <v>0.96</v>
      </c>
      <c r="Q4" s="203">
        <v>0.33</v>
      </c>
      <c r="R4" s="203">
        <v>0.65</v>
      </c>
      <c r="S4" s="203">
        <v>0.4</v>
      </c>
      <c r="T4" s="203">
        <v>0</v>
      </c>
      <c r="U4" s="203">
        <v>1.75</v>
      </c>
      <c r="V4" s="203">
        <v>0.22</v>
      </c>
      <c r="W4" s="203">
        <v>2.16</v>
      </c>
      <c r="X4" s="203">
        <v>2.27</v>
      </c>
      <c r="Y4" s="203">
        <v>0</v>
      </c>
      <c r="Z4" s="203">
        <v>3.41</v>
      </c>
      <c r="AA4" s="203">
        <v>1.23</v>
      </c>
      <c r="AB4" s="203">
        <v>0</v>
      </c>
      <c r="AC4" s="203">
        <v>28.4</v>
      </c>
      <c r="AD4" s="203">
        <v>0</v>
      </c>
      <c r="AE4" s="203">
        <v>0</v>
      </c>
      <c r="AF4" s="203">
        <v>0</v>
      </c>
      <c r="AG4" s="203">
        <v>34.369999999999997</v>
      </c>
      <c r="AH4" s="203">
        <v>0</v>
      </c>
      <c r="AI4" s="203">
        <v>57.43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 s="203">
        <v>295.74</v>
      </c>
      <c r="AP4" s="203">
        <v>0</v>
      </c>
    </row>
    <row r="5" spans="1:42">
      <c r="A5" t="s">
        <v>47</v>
      </c>
      <c r="B5" s="203">
        <v>0</v>
      </c>
      <c r="C5" s="203">
        <v>15.45</v>
      </c>
      <c r="D5" s="203">
        <v>3.32</v>
      </c>
      <c r="E5" s="203">
        <v>0</v>
      </c>
      <c r="F5" s="203">
        <v>23.37</v>
      </c>
      <c r="G5" s="203">
        <v>7.15</v>
      </c>
      <c r="H5" s="203">
        <v>0</v>
      </c>
      <c r="I5" s="203">
        <v>25.75</v>
      </c>
      <c r="J5" s="203">
        <v>1.2</v>
      </c>
      <c r="K5" s="203">
        <v>5.63</v>
      </c>
      <c r="L5" s="203">
        <v>4.4400000000000004</v>
      </c>
      <c r="M5" s="203">
        <v>1.1200000000000001</v>
      </c>
      <c r="N5" s="203">
        <v>1.82</v>
      </c>
      <c r="O5" s="203">
        <v>2.57</v>
      </c>
      <c r="P5" s="203">
        <v>0.96</v>
      </c>
      <c r="Q5" s="203">
        <v>0.33</v>
      </c>
      <c r="R5" s="203">
        <v>0.65</v>
      </c>
      <c r="S5" s="203">
        <v>0.4</v>
      </c>
      <c r="T5" s="203">
        <v>0</v>
      </c>
      <c r="U5" s="203">
        <v>1.75</v>
      </c>
      <c r="V5" s="203">
        <v>0.22</v>
      </c>
      <c r="W5" s="203">
        <v>2.16</v>
      </c>
      <c r="X5" s="203">
        <v>2.27</v>
      </c>
      <c r="Y5" s="203">
        <v>0</v>
      </c>
      <c r="Z5" s="203">
        <v>3.41</v>
      </c>
      <c r="AA5" s="203">
        <v>1.23</v>
      </c>
      <c r="AB5" s="203">
        <v>0</v>
      </c>
      <c r="AC5" s="203">
        <v>28.4</v>
      </c>
      <c r="AD5" s="203">
        <v>0</v>
      </c>
      <c r="AE5" s="203">
        <v>0</v>
      </c>
      <c r="AF5" s="203">
        <v>0</v>
      </c>
      <c r="AG5" s="203">
        <v>34.369999999999997</v>
      </c>
      <c r="AH5" s="203">
        <v>0</v>
      </c>
      <c r="AI5" s="203">
        <v>57.43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 s="203">
        <v>295.74</v>
      </c>
      <c r="AP5" s="203">
        <v>0</v>
      </c>
    </row>
    <row r="6" spans="1:42">
      <c r="A6" t="s">
        <v>48</v>
      </c>
      <c r="B6" s="203">
        <v>0</v>
      </c>
      <c r="C6" s="203">
        <v>15.45</v>
      </c>
      <c r="D6" s="203">
        <v>3.32</v>
      </c>
      <c r="E6" s="203">
        <v>0</v>
      </c>
      <c r="F6" s="203">
        <v>23.37</v>
      </c>
      <c r="G6" s="203">
        <v>7.15</v>
      </c>
      <c r="H6" s="203">
        <v>0</v>
      </c>
      <c r="I6" s="203">
        <v>25.75</v>
      </c>
      <c r="J6" s="203">
        <v>1.2</v>
      </c>
      <c r="K6" s="203">
        <v>5.63</v>
      </c>
      <c r="L6" s="203">
        <v>4.4400000000000004</v>
      </c>
      <c r="M6" s="203">
        <v>1.1200000000000001</v>
      </c>
      <c r="N6" s="203">
        <v>1.82</v>
      </c>
      <c r="O6" s="203">
        <v>2.57</v>
      </c>
      <c r="P6" s="203">
        <v>0.96</v>
      </c>
      <c r="Q6" s="203">
        <v>0.33</v>
      </c>
      <c r="R6" s="203">
        <v>0.65</v>
      </c>
      <c r="S6" s="203">
        <v>0.4</v>
      </c>
      <c r="T6" s="203">
        <v>0</v>
      </c>
      <c r="U6" s="203">
        <v>1.75</v>
      </c>
      <c r="V6" s="203">
        <v>0.22</v>
      </c>
      <c r="W6" s="203">
        <v>2.16</v>
      </c>
      <c r="X6" s="203">
        <v>2.27</v>
      </c>
      <c r="Y6" s="203">
        <v>0</v>
      </c>
      <c r="Z6" s="203">
        <v>3.41</v>
      </c>
      <c r="AA6" s="203">
        <v>1.23</v>
      </c>
      <c r="AB6" s="203">
        <v>0</v>
      </c>
      <c r="AC6" s="203">
        <v>28.4</v>
      </c>
      <c r="AD6" s="203">
        <v>0</v>
      </c>
      <c r="AE6" s="203">
        <v>0</v>
      </c>
      <c r="AF6" s="203">
        <v>0</v>
      </c>
      <c r="AG6" s="203">
        <v>34.369999999999997</v>
      </c>
      <c r="AH6" s="203">
        <v>0</v>
      </c>
      <c r="AI6" s="203">
        <v>57.43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295.74</v>
      </c>
      <c r="AP6" s="203">
        <v>0</v>
      </c>
    </row>
    <row r="7" spans="1:42">
      <c r="A7" t="s">
        <v>49</v>
      </c>
      <c r="B7" s="203">
        <v>0</v>
      </c>
      <c r="C7" s="203">
        <v>15.45</v>
      </c>
      <c r="D7" s="203">
        <v>3.32</v>
      </c>
      <c r="E7" s="203">
        <v>0</v>
      </c>
      <c r="F7" s="203">
        <v>23.37</v>
      </c>
      <c r="G7" s="203">
        <v>7.15</v>
      </c>
      <c r="H7" s="203">
        <v>0</v>
      </c>
      <c r="I7" s="203">
        <v>25.75</v>
      </c>
      <c r="J7" s="203">
        <v>1.2</v>
      </c>
      <c r="K7" s="203">
        <v>5.63</v>
      </c>
      <c r="L7" s="203">
        <v>64.239999999999995</v>
      </c>
      <c r="M7" s="203">
        <v>1.1200000000000001</v>
      </c>
      <c r="N7" s="203">
        <v>1.82</v>
      </c>
      <c r="O7" s="203">
        <v>2.57</v>
      </c>
      <c r="P7" s="203">
        <v>0.96</v>
      </c>
      <c r="Q7" s="203">
        <v>0.34</v>
      </c>
      <c r="R7" s="203">
        <v>0.65</v>
      </c>
      <c r="S7" s="203">
        <v>0.41</v>
      </c>
      <c r="T7" s="203">
        <v>0</v>
      </c>
      <c r="U7" s="203">
        <v>1.75</v>
      </c>
      <c r="V7" s="203">
        <v>0.22</v>
      </c>
      <c r="W7" s="203">
        <v>2.16</v>
      </c>
      <c r="X7" s="203">
        <v>2.27</v>
      </c>
      <c r="Y7" s="203">
        <v>0</v>
      </c>
      <c r="Z7" s="203">
        <v>3.41</v>
      </c>
      <c r="AA7" s="203">
        <v>1.23</v>
      </c>
      <c r="AB7" s="203">
        <v>0</v>
      </c>
      <c r="AC7" s="203">
        <v>28.4</v>
      </c>
      <c r="AD7" s="203">
        <v>0</v>
      </c>
      <c r="AE7" s="203">
        <v>0</v>
      </c>
      <c r="AF7" s="203">
        <v>0</v>
      </c>
      <c r="AG7" s="203">
        <v>34.369999999999997</v>
      </c>
      <c r="AH7" s="203">
        <v>0</v>
      </c>
      <c r="AI7" s="203">
        <v>57.43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295.74</v>
      </c>
      <c r="AP7" s="203">
        <v>0</v>
      </c>
    </row>
    <row r="8" spans="1:42">
      <c r="A8" t="s">
        <v>50</v>
      </c>
      <c r="B8" s="203">
        <v>0</v>
      </c>
      <c r="C8" s="203">
        <v>15.45</v>
      </c>
      <c r="D8" s="203">
        <v>3.32</v>
      </c>
      <c r="E8" s="203">
        <v>0</v>
      </c>
      <c r="F8" s="203">
        <v>23.37</v>
      </c>
      <c r="G8" s="203">
        <v>7.15</v>
      </c>
      <c r="H8" s="203">
        <v>0</v>
      </c>
      <c r="I8" s="203">
        <v>25.75</v>
      </c>
      <c r="J8" s="203">
        <v>1.2</v>
      </c>
      <c r="K8" s="203">
        <v>5.63</v>
      </c>
      <c r="L8" s="203">
        <v>64.239999999999995</v>
      </c>
      <c r="M8" s="203">
        <v>1.1200000000000001</v>
      </c>
      <c r="N8" s="203">
        <v>1.82</v>
      </c>
      <c r="O8" s="203">
        <v>2.57</v>
      </c>
      <c r="P8" s="203">
        <v>0.96</v>
      </c>
      <c r="Q8" s="203">
        <v>0.34</v>
      </c>
      <c r="R8" s="203">
        <v>0.65</v>
      </c>
      <c r="S8" s="203">
        <v>0.41</v>
      </c>
      <c r="T8" s="203">
        <v>0</v>
      </c>
      <c r="U8" s="203">
        <v>1.75</v>
      </c>
      <c r="V8" s="203">
        <v>0.22</v>
      </c>
      <c r="W8" s="203">
        <v>2.16</v>
      </c>
      <c r="X8" s="203">
        <v>2.27</v>
      </c>
      <c r="Y8" s="203">
        <v>0</v>
      </c>
      <c r="Z8" s="203">
        <v>3.41</v>
      </c>
      <c r="AA8" s="203">
        <v>1.23</v>
      </c>
      <c r="AB8" s="203">
        <v>0</v>
      </c>
      <c r="AC8" s="203">
        <v>28.4</v>
      </c>
      <c r="AD8" s="203">
        <v>0</v>
      </c>
      <c r="AE8" s="203">
        <v>0</v>
      </c>
      <c r="AF8" s="203">
        <v>0</v>
      </c>
      <c r="AG8" s="203">
        <v>34.369999999999997</v>
      </c>
      <c r="AH8" s="203">
        <v>0</v>
      </c>
      <c r="AI8" s="203">
        <v>57.43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295.74</v>
      </c>
      <c r="AP8" s="203">
        <v>0</v>
      </c>
    </row>
    <row r="9" spans="1:42">
      <c r="A9" t="s">
        <v>51</v>
      </c>
      <c r="B9" s="203">
        <v>0</v>
      </c>
      <c r="C9" s="203">
        <v>15.45</v>
      </c>
      <c r="D9" s="203">
        <v>3.32</v>
      </c>
      <c r="E9" s="203">
        <v>0</v>
      </c>
      <c r="F9" s="203">
        <v>23.37</v>
      </c>
      <c r="G9" s="203">
        <v>7.15</v>
      </c>
      <c r="H9" s="203">
        <v>0</v>
      </c>
      <c r="I9" s="203">
        <v>25.75</v>
      </c>
      <c r="J9" s="203">
        <v>1.2</v>
      </c>
      <c r="K9" s="203">
        <v>5.63</v>
      </c>
      <c r="L9" s="203">
        <v>64.239999999999995</v>
      </c>
      <c r="M9" s="203">
        <v>1.1200000000000001</v>
      </c>
      <c r="N9" s="203">
        <v>1.82</v>
      </c>
      <c r="O9" s="203">
        <v>2.57</v>
      </c>
      <c r="P9" s="203">
        <v>0.96</v>
      </c>
      <c r="Q9" s="203">
        <v>0.34</v>
      </c>
      <c r="R9" s="203">
        <v>0.65</v>
      </c>
      <c r="S9" s="203">
        <v>0.41</v>
      </c>
      <c r="T9" s="203">
        <v>0</v>
      </c>
      <c r="U9" s="203">
        <v>1.75</v>
      </c>
      <c r="V9" s="203">
        <v>0.22</v>
      </c>
      <c r="W9" s="203">
        <v>2.16</v>
      </c>
      <c r="X9" s="203">
        <v>2.27</v>
      </c>
      <c r="Y9" s="203">
        <v>0</v>
      </c>
      <c r="Z9" s="203">
        <v>3.41</v>
      </c>
      <c r="AA9" s="203">
        <v>20.66</v>
      </c>
      <c r="AB9" s="203">
        <v>0</v>
      </c>
      <c r="AC9" s="203">
        <v>28.4</v>
      </c>
      <c r="AD9" s="203">
        <v>0</v>
      </c>
      <c r="AE9" s="203">
        <v>0</v>
      </c>
      <c r="AF9" s="203">
        <v>0</v>
      </c>
      <c r="AG9" s="203">
        <v>34.369999999999997</v>
      </c>
      <c r="AH9" s="203">
        <v>0</v>
      </c>
      <c r="AI9" s="203">
        <v>57.43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295.74</v>
      </c>
      <c r="AP9" s="203">
        <v>0</v>
      </c>
    </row>
    <row r="10" spans="1:42">
      <c r="A10" t="s">
        <v>52</v>
      </c>
      <c r="B10" s="203">
        <v>0</v>
      </c>
      <c r="C10" s="203">
        <v>15.45</v>
      </c>
      <c r="D10" s="203">
        <v>3.32</v>
      </c>
      <c r="E10" s="203">
        <v>0</v>
      </c>
      <c r="F10" s="203">
        <v>23.37</v>
      </c>
      <c r="G10" s="203">
        <v>7.15</v>
      </c>
      <c r="H10" s="203">
        <v>0</v>
      </c>
      <c r="I10" s="203">
        <v>25.75</v>
      </c>
      <c r="J10" s="203">
        <v>1.2</v>
      </c>
      <c r="K10" s="203">
        <v>5.63</v>
      </c>
      <c r="L10" s="203">
        <v>64.239999999999995</v>
      </c>
      <c r="M10" s="203">
        <v>1.1200000000000001</v>
      </c>
      <c r="N10" s="203">
        <v>1.82</v>
      </c>
      <c r="O10" s="203">
        <v>2.57</v>
      </c>
      <c r="P10" s="203">
        <v>0.96</v>
      </c>
      <c r="Q10" s="203">
        <v>0.34</v>
      </c>
      <c r="R10" s="203">
        <v>0.65</v>
      </c>
      <c r="S10" s="203">
        <v>0.41</v>
      </c>
      <c r="T10" s="203">
        <v>0</v>
      </c>
      <c r="U10" s="203">
        <v>1.75</v>
      </c>
      <c r="V10" s="203">
        <v>0.22</v>
      </c>
      <c r="W10" s="203">
        <v>2.16</v>
      </c>
      <c r="X10" s="203">
        <v>2.27</v>
      </c>
      <c r="Y10" s="203">
        <v>0</v>
      </c>
      <c r="Z10" s="203">
        <v>3.41</v>
      </c>
      <c r="AA10" s="203">
        <v>20.66</v>
      </c>
      <c r="AB10" s="203">
        <v>0</v>
      </c>
      <c r="AC10" s="203">
        <v>28.4</v>
      </c>
      <c r="AD10" s="203">
        <v>0</v>
      </c>
      <c r="AE10" s="203">
        <v>0</v>
      </c>
      <c r="AF10" s="203">
        <v>0</v>
      </c>
      <c r="AG10" s="203">
        <v>34.369999999999997</v>
      </c>
      <c r="AH10" s="203">
        <v>0</v>
      </c>
      <c r="AI10" s="203">
        <v>57.43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295.74</v>
      </c>
      <c r="AP10" s="203">
        <v>0</v>
      </c>
    </row>
    <row r="11" spans="1:42">
      <c r="A11" t="s">
        <v>53</v>
      </c>
      <c r="B11" s="203">
        <v>0</v>
      </c>
      <c r="C11" s="203">
        <v>15.45</v>
      </c>
      <c r="D11" s="203">
        <v>3.32</v>
      </c>
      <c r="E11" s="203">
        <v>0</v>
      </c>
      <c r="F11" s="203">
        <v>23.37</v>
      </c>
      <c r="G11" s="203">
        <v>7.15</v>
      </c>
      <c r="H11" s="203">
        <v>0</v>
      </c>
      <c r="I11" s="203">
        <v>25.75</v>
      </c>
      <c r="J11" s="203">
        <v>1.2</v>
      </c>
      <c r="K11" s="203">
        <v>5.63</v>
      </c>
      <c r="L11" s="203">
        <v>64.239999999999995</v>
      </c>
      <c r="M11" s="203">
        <v>1.1200000000000001</v>
      </c>
      <c r="N11" s="203">
        <v>1.82</v>
      </c>
      <c r="O11" s="203">
        <v>2.57</v>
      </c>
      <c r="P11" s="203">
        <v>0.96</v>
      </c>
      <c r="Q11" s="203">
        <v>0.33</v>
      </c>
      <c r="R11" s="203">
        <v>0.65</v>
      </c>
      <c r="S11" s="203">
        <v>0.4</v>
      </c>
      <c r="T11" s="203">
        <v>0</v>
      </c>
      <c r="U11" s="203">
        <v>1.75</v>
      </c>
      <c r="V11" s="203">
        <v>0.22</v>
      </c>
      <c r="W11" s="203">
        <v>0.54</v>
      </c>
      <c r="X11" s="203">
        <v>2.27</v>
      </c>
      <c r="Y11" s="203">
        <v>0</v>
      </c>
      <c r="Z11" s="203">
        <v>3.41</v>
      </c>
      <c r="AA11" s="203">
        <v>20.66</v>
      </c>
      <c r="AB11" s="203">
        <v>0</v>
      </c>
      <c r="AC11" s="203">
        <v>20.67</v>
      </c>
      <c r="AD11" s="203">
        <v>0</v>
      </c>
      <c r="AE11" s="203">
        <v>0</v>
      </c>
      <c r="AF11" s="203">
        <v>0</v>
      </c>
      <c r="AG11" s="203">
        <v>34.369999999999997</v>
      </c>
      <c r="AH11" s="203">
        <v>0</v>
      </c>
      <c r="AI11" s="203">
        <v>57.43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295.74</v>
      </c>
      <c r="AP11" s="203">
        <v>0</v>
      </c>
    </row>
    <row r="12" spans="1:42">
      <c r="A12" t="s">
        <v>54</v>
      </c>
      <c r="B12" s="203">
        <v>0</v>
      </c>
      <c r="C12" s="203">
        <v>15.45</v>
      </c>
      <c r="D12" s="203">
        <v>3.32</v>
      </c>
      <c r="E12" s="203">
        <v>0</v>
      </c>
      <c r="F12" s="203">
        <v>23.37</v>
      </c>
      <c r="G12" s="203">
        <v>7.15</v>
      </c>
      <c r="H12" s="203">
        <v>0</v>
      </c>
      <c r="I12" s="203">
        <v>25.75</v>
      </c>
      <c r="J12" s="203">
        <v>1.2</v>
      </c>
      <c r="K12" s="203">
        <v>5.63</v>
      </c>
      <c r="L12" s="203">
        <v>64.239999999999995</v>
      </c>
      <c r="M12" s="203">
        <v>1.1200000000000001</v>
      </c>
      <c r="N12" s="203">
        <v>1.82</v>
      </c>
      <c r="O12" s="203">
        <v>2.57</v>
      </c>
      <c r="P12" s="203">
        <v>0.96</v>
      </c>
      <c r="Q12" s="203">
        <v>0.33</v>
      </c>
      <c r="R12" s="203">
        <v>0.65</v>
      </c>
      <c r="S12" s="203">
        <v>0.4</v>
      </c>
      <c r="T12" s="203">
        <v>0</v>
      </c>
      <c r="U12" s="203">
        <v>1.75</v>
      </c>
      <c r="V12" s="203">
        <v>0.22</v>
      </c>
      <c r="W12" s="203">
        <v>0.54</v>
      </c>
      <c r="X12" s="203">
        <v>2.27</v>
      </c>
      <c r="Y12" s="203">
        <v>0</v>
      </c>
      <c r="Z12" s="203">
        <v>3.41</v>
      </c>
      <c r="AA12" s="203">
        <v>20.66</v>
      </c>
      <c r="AB12" s="203">
        <v>0</v>
      </c>
      <c r="AC12" s="203">
        <v>20.67</v>
      </c>
      <c r="AD12" s="203">
        <v>0</v>
      </c>
      <c r="AE12" s="203">
        <v>0</v>
      </c>
      <c r="AF12" s="203">
        <v>0</v>
      </c>
      <c r="AG12" s="203">
        <v>34.369999999999997</v>
      </c>
      <c r="AH12" s="203">
        <v>0</v>
      </c>
      <c r="AI12" s="203">
        <v>57.43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295.74</v>
      </c>
      <c r="AP12" s="203">
        <v>0</v>
      </c>
    </row>
    <row r="13" spans="1:42">
      <c r="A13" t="s">
        <v>55</v>
      </c>
      <c r="B13" s="203">
        <v>0</v>
      </c>
      <c r="C13" s="203">
        <v>15.45</v>
      </c>
      <c r="D13" s="203">
        <v>3.32</v>
      </c>
      <c r="E13" s="203">
        <v>0</v>
      </c>
      <c r="F13" s="203">
        <v>23.37</v>
      </c>
      <c r="G13" s="203">
        <v>7.15</v>
      </c>
      <c r="H13" s="203">
        <v>0</v>
      </c>
      <c r="I13" s="203">
        <v>25.75</v>
      </c>
      <c r="J13" s="203">
        <v>1.2</v>
      </c>
      <c r="K13" s="203">
        <v>5.63</v>
      </c>
      <c r="L13" s="203">
        <v>64.239999999999995</v>
      </c>
      <c r="M13" s="203">
        <v>1.1200000000000001</v>
      </c>
      <c r="N13" s="203">
        <v>1.82</v>
      </c>
      <c r="O13" s="203">
        <v>2.57</v>
      </c>
      <c r="P13" s="203">
        <v>0.96</v>
      </c>
      <c r="Q13" s="203">
        <v>0.33</v>
      </c>
      <c r="R13" s="203">
        <v>0.65</v>
      </c>
      <c r="S13" s="203">
        <v>0.4</v>
      </c>
      <c r="T13" s="203">
        <v>0</v>
      </c>
      <c r="U13" s="203">
        <v>1.75</v>
      </c>
      <c r="V13" s="203">
        <v>0.22</v>
      </c>
      <c r="W13" s="203">
        <v>0.54</v>
      </c>
      <c r="X13" s="203">
        <v>2.27</v>
      </c>
      <c r="Y13" s="203">
        <v>0</v>
      </c>
      <c r="Z13" s="203">
        <v>3.41</v>
      </c>
      <c r="AA13" s="203">
        <v>20.66</v>
      </c>
      <c r="AB13" s="203">
        <v>0</v>
      </c>
      <c r="AC13" s="203">
        <v>20.67</v>
      </c>
      <c r="AD13" s="203">
        <v>0</v>
      </c>
      <c r="AE13" s="203">
        <v>0</v>
      </c>
      <c r="AF13" s="203">
        <v>0</v>
      </c>
      <c r="AG13" s="203">
        <v>34.369999999999997</v>
      </c>
      <c r="AH13" s="203">
        <v>0</v>
      </c>
      <c r="AI13" s="203">
        <v>57.43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295.74</v>
      </c>
      <c r="AP13" s="203">
        <v>0</v>
      </c>
    </row>
    <row r="14" spans="1:42">
      <c r="A14" t="s">
        <v>56</v>
      </c>
      <c r="B14" s="203">
        <v>0</v>
      </c>
      <c r="C14" s="203">
        <v>15.45</v>
      </c>
      <c r="D14" s="203">
        <v>3.32</v>
      </c>
      <c r="E14" s="203">
        <v>0</v>
      </c>
      <c r="F14" s="203">
        <v>23.37</v>
      </c>
      <c r="G14" s="203">
        <v>7.15</v>
      </c>
      <c r="H14" s="203">
        <v>0</v>
      </c>
      <c r="I14" s="203">
        <v>25.75</v>
      </c>
      <c r="J14" s="203">
        <v>1.2</v>
      </c>
      <c r="K14" s="203">
        <v>5.63</v>
      </c>
      <c r="L14" s="203">
        <v>64.239999999999995</v>
      </c>
      <c r="M14" s="203">
        <v>1.1200000000000001</v>
      </c>
      <c r="N14" s="203">
        <v>1.82</v>
      </c>
      <c r="O14" s="203">
        <v>2.57</v>
      </c>
      <c r="P14" s="203">
        <v>0.96</v>
      </c>
      <c r="Q14" s="203">
        <v>0.33</v>
      </c>
      <c r="R14" s="203">
        <v>0.65</v>
      </c>
      <c r="S14" s="203">
        <v>0.4</v>
      </c>
      <c r="T14" s="203">
        <v>0</v>
      </c>
      <c r="U14" s="203">
        <v>1.75</v>
      </c>
      <c r="V14" s="203">
        <v>0.22</v>
      </c>
      <c r="W14" s="203">
        <v>0.54</v>
      </c>
      <c r="X14" s="203">
        <v>2.27</v>
      </c>
      <c r="Y14" s="203">
        <v>0</v>
      </c>
      <c r="Z14" s="203">
        <v>3.41</v>
      </c>
      <c r="AA14" s="203">
        <v>20.66</v>
      </c>
      <c r="AB14" s="203">
        <v>0</v>
      </c>
      <c r="AC14" s="203">
        <v>20.67</v>
      </c>
      <c r="AD14" s="203">
        <v>0</v>
      </c>
      <c r="AE14" s="203">
        <v>0</v>
      </c>
      <c r="AF14" s="203">
        <v>0</v>
      </c>
      <c r="AG14" s="203">
        <v>34.369999999999997</v>
      </c>
      <c r="AH14" s="203">
        <v>0</v>
      </c>
      <c r="AI14" s="203">
        <v>57.43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295.74</v>
      </c>
      <c r="AP14" s="203">
        <v>0</v>
      </c>
    </row>
    <row r="15" spans="1:42">
      <c r="A15" t="s">
        <v>57</v>
      </c>
      <c r="B15" s="203">
        <v>0</v>
      </c>
      <c r="C15" s="203">
        <v>15.45</v>
      </c>
      <c r="D15" s="203">
        <v>3.32</v>
      </c>
      <c r="E15" s="203">
        <v>0</v>
      </c>
      <c r="F15" s="203">
        <v>23.37</v>
      </c>
      <c r="G15" s="203">
        <v>7.15</v>
      </c>
      <c r="H15" s="203">
        <v>0</v>
      </c>
      <c r="I15" s="203">
        <v>25.75</v>
      </c>
      <c r="J15" s="203">
        <v>1.2</v>
      </c>
      <c r="K15" s="203">
        <v>49.83</v>
      </c>
      <c r="L15" s="203">
        <v>64.239999999999995</v>
      </c>
      <c r="M15" s="203">
        <v>1.1200000000000001</v>
      </c>
      <c r="N15" s="203">
        <v>1.82</v>
      </c>
      <c r="O15" s="203">
        <v>2.57</v>
      </c>
      <c r="P15" s="203">
        <v>0.96</v>
      </c>
      <c r="Q15" s="203">
        <v>0.33</v>
      </c>
      <c r="R15" s="203">
        <v>0.65</v>
      </c>
      <c r="S15" s="203">
        <v>0.4</v>
      </c>
      <c r="T15" s="203">
        <v>0</v>
      </c>
      <c r="U15" s="203">
        <v>1.75</v>
      </c>
      <c r="V15" s="203">
        <v>0.22</v>
      </c>
      <c r="W15" s="203">
        <v>0.54</v>
      </c>
      <c r="X15" s="203">
        <v>2.27</v>
      </c>
      <c r="Y15" s="203">
        <v>0</v>
      </c>
      <c r="Z15" s="203">
        <v>3.42</v>
      </c>
      <c r="AA15" s="203">
        <v>20.66</v>
      </c>
      <c r="AB15" s="203">
        <v>0</v>
      </c>
      <c r="AC15" s="203">
        <v>20.67</v>
      </c>
      <c r="AD15" s="203">
        <v>0</v>
      </c>
      <c r="AE15" s="203">
        <v>0</v>
      </c>
      <c r="AF15" s="203">
        <v>0</v>
      </c>
      <c r="AG15" s="203">
        <v>34.369999999999997</v>
      </c>
      <c r="AH15" s="203">
        <v>0</v>
      </c>
      <c r="AI15" s="203">
        <v>57.43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295.74</v>
      </c>
      <c r="AP15" s="203">
        <v>0</v>
      </c>
    </row>
    <row r="16" spans="1:42">
      <c r="A16" t="s">
        <v>58</v>
      </c>
      <c r="B16" s="203">
        <v>0</v>
      </c>
      <c r="C16" s="203">
        <v>15.45</v>
      </c>
      <c r="D16" s="203">
        <v>3.32</v>
      </c>
      <c r="E16" s="203">
        <v>0</v>
      </c>
      <c r="F16" s="203">
        <v>23.37</v>
      </c>
      <c r="G16" s="203">
        <v>7.15</v>
      </c>
      <c r="H16" s="203">
        <v>0</v>
      </c>
      <c r="I16" s="203">
        <v>25.75</v>
      </c>
      <c r="J16" s="203">
        <v>1.2</v>
      </c>
      <c r="K16" s="203">
        <v>63.68</v>
      </c>
      <c r="L16" s="203">
        <v>62.88</v>
      </c>
      <c r="M16" s="203">
        <v>1.1200000000000001</v>
      </c>
      <c r="N16" s="203">
        <v>1.82</v>
      </c>
      <c r="O16" s="203">
        <v>2.57</v>
      </c>
      <c r="P16" s="203">
        <v>0.96</v>
      </c>
      <c r="Q16" s="203">
        <v>0.33</v>
      </c>
      <c r="R16" s="203">
        <v>0.65</v>
      </c>
      <c r="S16" s="203">
        <v>0.4</v>
      </c>
      <c r="T16" s="203">
        <v>0</v>
      </c>
      <c r="U16" s="203">
        <v>1.75</v>
      </c>
      <c r="V16" s="203">
        <v>0.22</v>
      </c>
      <c r="W16" s="203">
        <v>0.54</v>
      </c>
      <c r="X16" s="203">
        <v>2.27</v>
      </c>
      <c r="Y16" s="203">
        <v>0</v>
      </c>
      <c r="Z16" s="203">
        <v>3.42</v>
      </c>
      <c r="AA16" s="203">
        <v>20.67</v>
      </c>
      <c r="AB16" s="203">
        <v>0</v>
      </c>
      <c r="AC16" s="203">
        <v>20.67</v>
      </c>
      <c r="AD16" s="203">
        <v>0</v>
      </c>
      <c r="AE16" s="203">
        <v>0</v>
      </c>
      <c r="AF16" s="203">
        <v>0</v>
      </c>
      <c r="AG16" s="203">
        <v>34.369999999999997</v>
      </c>
      <c r="AH16" s="203">
        <v>0</v>
      </c>
      <c r="AI16" s="203">
        <v>57.43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295.74</v>
      </c>
      <c r="AP16" s="203">
        <v>0</v>
      </c>
    </row>
    <row r="17" spans="1:42">
      <c r="A17" t="s">
        <v>59</v>
      </c>
      <c r="B17" s="203">
        <v>0</v>
      </c>
      <c r="C17" s="203">
        <v>15.45</v>
      </c>
      <c r="D17" s="203">
        <v>3.32</v>
      </c>
      <c r="E17" s="203">
        <v>0</v>
      </c>
      <c r="F17" s="203">
        <v>23.37</v>
      </c>
      <c r="G17" s="203">
        <v>7.15</v>
      </c>
      <c r="H17" s="203">
        <v>0</v>
      </c>
      <c r="I17" s="203">
        <v>25.75</v>
      </c>
      <c r="J17" s="203">
        <v>1.2</v>
      </c>
      <c r="K17" s="203">
        <v>63.23</v>
      </c>
      <c r="L17" s="203">
        <v>62.88</v>
      </c>
      <c r="M17" s="203">
        <v>1.1200000000000001</v>
      </c>
      <c r="N17" s="203">
        <v>1.82</v>
      </c>
      <c r="O17" s="203">
        <v>2.57</v>
      </c>
      <c r="P17" s="203">
        <v>0.96</v>
      </c>
      <c r="Q17" s="203">
        <v>0.34</v>
      </c>
      <c r="R17" s="203">
        <v>0.65</v>
      </c>
      <c r="S17" s="203">
        <v>0.41</v>
      </c>
      <c r="T17" s="203">
        <v>0</v>
      </c>
      <c r="U17" s="203">
        <v>1.75</v>
      </c>
      <c r="V17" s="203">
        <v>0.22</v>
      </c>
      <c r="W17" s="203">
        <v>0.54</v>
      </c>
      <c r="X17" s="203">
        <v>2.27</v>
      </c>
      <c r="Y17" s="203">
        <v>0</v>
      </c>
      <c r="Z17" s="203">
        <v>3.42</v>
      </c>
      <c r="AA17" s="203">
        <v>20.67</v>
      </c>
      <c r="AB17" s="203">
        <v>0</v>
      </c>
      <c r="AC17" s="203">
        <v>20.67</v>
      </c>
      <c r="AD17" s="203">
        <v>0</v>
      </c>
      <c r="AE17" s="203">
        <v>0</v>
      </c>
      <c r="AF17" s="203">
        <v>0</v>
      </c>
      <c r="AG17" s="203">
        <v>34.369999999999997</v>
      </c>
      <c r="AH17" s="203">
        <v>0</v>
      </c>
      <c r="AI17" s="203">
        <v>57.43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295.74</v>
      </c>
      <c r="AP17" s="203">
        <v>0</v>
      </c>
    </row>
    <row r="18" spans="1:42">
      <c r="A18" t="s">
        <v>60</v>
      </c>
      <c r="B18" s="203">
        <v>0</v>
      </c>
      <c r="C18" s="203">
        <v>15.45</v>
      </c>
      <c r="D18" s="203">
        <v>3.32</v>
      </c>
      <c r="E18" s="203">
        <v>0</v>
      </c>
      <c r="F18" s="203">
        <v>23.37</v>
      </c>
      <c r="G18" s="203">
        <v>7.15</v>
      </c>
      <c r="H18" s="203">
        <v>0</v>
      </c>
      <c r="I18" s="203">
        <v>25.75</v>
      </c>
      <c r="J18" s="203">
        <v>1.2</v>
      </c>
      <c r="K18" s="203">
        <v>71.05</v>
      </c>
      <c r="L18" s="203">
        <v>62.88</v>
      </c>
      <c r="M18" s="203">
        <v>1.1200000000000001</v>
      </c>
      <c r="N18" s="203">
        <v>1.82</v>
      </c>
      <c r="O18" s="203">
        <v>2.57</v>
      </c>
      <c r="P18" s="203">
        <v>0.96</v>
      </c>
      <c r="Q18" s="203">
        <v>0.34</v>
      </c>
      <c r="R18" s="203">
        <v>0.65</v>
      </c>
      <c r="S18" s="203">
        <v>0.41</v>
      </c>
      <c r="T18" s="203">
        <v>0</v>
      </c>
      <c r="U18" s="203">
        <v>1.75</v>
      </c>
      <c r="V18" s="203">
        <v>0.22</v>
      </c>
      <c r="W18" s="203">
        <v>0.54</v>
      </c>
      <c r="X18" s="203">
        <v>2.27</v>
      </c>
      <c r="Y18" s="203">
        <v>0</v>
      </c>
      <c r="Z18" s="203">
        <v>3.42</v>
      </c>
      <c r="AA18" s="203">
        <v>20.67</v>
      </c>
      <c r="AB18" s="203">
        <v>0</v>
      </c>
      <c r="AC18" s="203">
        <v>20.67</v>
      </c>
      <c r="AD18" s="203">
        <v>0</v>
      </c>
      <c r="AE18" s="203">
        <v>0</v>
      </c>
      <c r="AF18" s="203">
        <v>0</v>
      </c>
      <c r="AG18" s="203">
        <v>34.369999999999997</v>
      </c>
      <c r="AH18" s="203">
        <v>0</v>
      </c>
      <c r="AI18" s="203">
        <v>57.43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295.74</v>
      </c>
      <c r="AP18" s="203">
        <v>0</v>
      </c>
    </row>
    <row r="19" spans="1:42">
      <c r="A19" t="s">
        <v>61</v>
      </c>
      <c r="B19" s="203">
        <v>0</v>
      </c>
      <c r="C19" s="203">
        <v>15.45</v>
      </c>
      <c r="D19" s="203">
        <v>3.32</v>
      </c>
      <c r="E19" s="203">
        <v>0</v>
      </c>
      <c r="F19" s="203">
        <v>23.37</v>
      </c>
      <c r="G19" s="203">
        <v>7.15</v>
      </c>
      <c r="H19" s="203">
        <v>0</v>
      </c>
      <c r="I19" s="203">
        <v>25.75</v>
      </c>
      <c r="J19" s="203">
        <v>1.2</v>
      </c>
      <c r="K19" s="203">
        <v>65.62</v>
      </c>
      <c r="L19" s="203">
        <v>62.88</v>
      </c>
      <c r="M19" s="203">
        <v>1.1200000000000001</v>
      </c>
      <c r="N19" s="203">
        <v>1.82</v>
      </c>
      <c r="O19" s="203">
        <v>2.57</v>
      </c>
      <c r="P19" s="203">
        <v>0.96</v>
      </c>
      <c r="Q19" s="203">
        <v>0.34</v>
      </c>
      <c r="R19" s="203">
        <v>0.65</v>
      </c>
      <c r="S19" s="203">
        <v>0.41</v>
      </c>
      <c r="T19" s="203">
        <v>0</v>
      </c>
      <c r="U19" s="203">
        <v>1.75</v>
      </c>
      <c r="V19" s="203">
        <v>0.22</v>
      </c>
      <c r="W19" s="203">
        <v>0.54</v>
      </c>
      <c r="X19" s="203">
        <v>2.27</v>
      </c>
      <c r="Y19" s="203">
        <v>0</v>
      </c>
      <c r="Z19" s="203">
        <v>3.42</v>
      </c>
      <c r="AA19" s="203">
        <v>20.67</v>
      </c>
      <c r="AB19" s="203">
        <v>0</v>
      </c>
      <c r="AC19" s="203">
        <v>20.67</v>
      </c>
      <c r="AD19" s="203">
        <v>0</v>
      </c>
      <c r="AE19" s="203">
        <v>0</v>
      </c>
      <c r="AF19" s="203">
        <v>0</v>
      </c>
      <c r="AG19" s="203">
        <v>34.369999999999997</v>
      </c>
      <c r="AH19" s="203">
        <v>0</v>
      </c>
      <c r="AI19" s="203">
        <v>57.43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295.74</v>
      </c>
      <c r="AP19" s="203">
        <v>0</v>
      </c>
    </row>
    <row r="20" spans="1:42">
      <c r="A20" t="s">
        <v>62</v>
      </c>
      <c r="B20" s="203">
        <v>0</v>
      </c>
      <c r="C20" s="203">
        <v>15.45</v>
      </c>
      <c r="D20" s="203">
        <v>3.32</v>
      </c>
      <c r="E20" s="203">
        <v>0</v>
      </c>
      <c r="F20" s="203">
        <v>23.37</v>
      </c>
      <c r="G20" s="203">
        <v>7.15</v>
      </c>
      <c r="H20" s="203">
        <v>0</v>
      </c>
      <c r="I20" s="203">
        <v>25.75</v>
      </c>
      <c r="J20" s="203">
        <v>1.2</v>
      </c>
      <c r="K20" s="203">
        <v>65.760000000000005</v>
      </c>
      <c r="L20" s="203">
        <v>62.88</v>
      </c>
      <c r="M20" s="203">
        <v>1.1200000000000001</v>
      </c>
      <c r="N20" s="203">
        <v>1.82</v>
      </c>
      <c r="O20" s="203">
        <v>2.57</v>
      </c>
      <c r="P20" s="203">
        <v>0.96</v>
      </c>
      <c r="Q20" s="203">
        <v>0.34</v>
      </c>
      <c r="R20" s="203">
        <v>0.65</v>
      </c>
      <c r="S20" s="203">
        <v>0.41</v>
      </c>
      <c r="T20" s="203">
        <v>0</v>
      </c>
      <c r="U20" s="203">
        <v>1.75</v>
      </c>
      <c r="V20" s="203">
        <v>0.22</v>
      </c>
      <c r="W20" s="203">
        <v>0.54</v>
      </c>
      <c r="X20" s="203">
        <v>2.27</v>
      </c>
      <c r="Y20" s="203">
        <v>0</v>
      </c>
      <c r="Z20" s="203">
        <v>3.42</v>
      </c>
      <c r="AA20" s="203">
        <v>20.67</v>
      </c>
      <c r="AB20" s="203">
        <v>0</v>
      </c>
      <c r="AC20" s="203">
        <v>20.67</v>
      </c>
      <c r="AD20" s="203">
        <v>0</v>
      </c>
      <c r="AE20" s="203">
        <v>0</v>
      </c>
      <c r="AF20" s="203">
        <v>0</v>
      </c>
      <c r="AG20" s="203">
        <v>34.369999999999997</v>
      </c>
      <c r="AH20" s="203">
        <v>0</v>
      </c>
      <c r="AI20" s="203">
        <v>57.43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295.74</v>
      </c>
      <c r="AP20" s="203">
        <v>0</v>
      </c>
    </row>
    <row r="21" spans="1:42">
      <c r="A21" t="s">
        <v>63</v>
      </c>
      <c r="B21" s="203">
        <v>0</v>
      </c>
      <c r="C21" s="203">
        <v>15.45</v>
      </c>
      <c r="D21" s="203">
        <v>3.32</v>
      </c>
      <c r="E21" s="203">
        <v>0</v>
      </c>
      <c r="F21" s="203">
        <v>23.37</v>
      </c>
      <c r="G21" s="203">
        <v>7.15</v>
      </c>
      <c r="H21" s="203">
        <v>0</v>
      </c>
      <c r="I21" s="203">
        <v>25.75</v>
      </c>
      <c r="J21" s="203">
        <v>1.2</v>
      </c>
      <c r="K21" s="203">
        <v>62.18</v>
      </c>
      <c r="L21" s="203">
        <v>63.49</v>
      </c>
      <c r="M21" s="203">
        <v>1.1200000000000001</v>
      </c>
      <c r="N21" s="203">
        <v>1.82</v>
      </c>
      <c r="O21" s="203">
        <v>2.57</v>
      </c>
      <c r="P21" s="203">
        <v>0.96</v>
      </c>
      <c r="Q21" s="203">
        <v>0.34</v>
      </c>
      <c r="R21" s="203">
        <v>0.65</v>
      </c>
      <c r="S21" s="203">
        <v>0.41</v>
      </c>
      <c r="T21" s="203">
        <v>0</v>
      </c>
      <c r="U21" s="203">
        <v>1.75</v>
      </c>
      <c r="V21" s="203">
        <v>0.22</v>
      </c>
      <c r="W21" s="203">
        <v>0.54</v>
      </c>
      <c r="X21" s="203">
        <v>2.27</v>
      </c>
      <c r="Y21" s="203">
        <v>0</v>
      </c>
      <c r="Z21" s="203">
        <v>3.41</v>
      </c>
      <c r="AA21" s="203">
        <v>20.67</v>
      </c>
      <c r="AB21" s="203">
        <v>0</v>
      </c>
      <c r="AC21" s="203">
        <v>20.67</v>
      </c>
      <c r="AD21" s="203">
        <v>0</v>
      </c>
      <c r="AE21" s="203">
        <v>0</v>
      </c>
      <c r="AF21" s="203">
        <v>0</v>
      </c>
      <c r="AG21" s="203">
        <v>34.369999999999997</v>
      </c>
      <c r="AH21" s="203">
        <v>0</v>
      </c>
      <c r="AI21" s="203">
        <v>57.43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295.74</v>
      </c>
      <c r="AP21" s="203">
        <v>0</v>
      </c>
    </row>
    <row r="22" spans="1:42">
      <c r="A22" t="s">
        <v>64</v>
      </c>
      <c r="B22" s="203">
        <v>0</v>
      </c>
      <c r="C22" s="203">
        <v>15.45</v>
      </c>
      <c r="D22" s="203">
        <v>3.32</v>
      </c>
      <c r="E22" s="203">
        <v>0</v>
      </c>
      <c r="F22" s="203">
        <v>23.37</v>
      </c>
      <c r="G22" s="203">
        <v>7.15</v>
      </c>
      <c r="H22" s="203">
        <v>0</v>
      </c>
      <c r="I22" s="203">
        <v>25.75</v>
      </c>
      <c r="J22" s="203">
        <v>1.2</v>
      </c>
      <c r="K22" s="203">
        <v>56.52</v>
      </c>
      <c r="L22" s="203">
        <v>63.49</v>
      </c>
      <c r="M22" s="203">
        <v>1.1200000000000001</v>
      </c>
      <c r="N22" s="203">
        <v>1.82</v>
      </c>
      <c r="O22" s="203">
        <v>2.57</v>
      </c>
      <c r="P22" s="203">
        <v>0.96</v>
      </c>
      <c r="Q22" s="203">
        <v>0.34</v>
      </c>
      <c r="R22" s="203">
        <v>0.65</v>
      </c>
      <c r="S22" s="203">
        <v>0.41</v>
      </c>
      <c r="T22" s="203">
        <v>0</v>
      </c>
      <c r="U22" s="203">
        <v>1.75</v>
      </c>
      <c r="V22" s="203">
        <v>0.22</v>
      </c>
      <c r="W22" s="203">
        <v>0.54</v>
      </c>
      <c r="X22" s="203">
        <v>2.27</v>
      </c>
      <c r="Y22" s="203">
        <v>0</v>
      </c>
      <c r="Z22" s="203">
        <v>3.41</v>
      </c>
      <c r="AA22" s="203">
        <v>20.67</v>
      </c>
      <c r="AB22" s="203">
        <v>0</v>
      </c>
      <c r="AC22" s="203">
        <v>20.67</v>
      </c>
      <c r="AD22" s="203">
        <v>0</v>
      </c>
      <c r="AE22" s="203">
        <v>0</v>
      </c>
      <c r="AF22" s="203">
        <v>0</v>
      </c>
      <c r="AG22" s="203">
        <v>34.369999999999997</v>
      </c>
      <c r="AH22" s="203">
        <v>0</v>
      </c>
      <c r="AI22" s="203">
        <v>57.43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295.74</v>
      </c>
      <c r="AP22" s="203">
        <v>0</v>
      </c>
    </row>
    <row r="23" spans="1:42">
      <c r="A23" t="s">
        <v>65</v>
      </c>
      <c r="B23" s="203">
        <v>0</v>
      </c>
      <c r="C23" s="203">
        <v>15.45</v>
      </c>
      <c r="D23" s="203">
        <v>3.32</v>
      </c>
      <c r="E23" s="203">
        <v>0</v>
      </c>
      <c r="F23" s="203">
        <v>23.37</v>
      </c>
      <c r="G23" s="203">
        <v>7.15</v>
      </c>
      <c r="H23" s="203">
        <v>0</v>
      </c>
      <c r="I23" s="203">
        <v>25.75</v>
      </c>
      <c r="J23" s="203">
        <v>1.2</v>
      </c>
      <c r="K23" s="203">
        <v>5.63</v>
      </c>
      <c r="L23" s="203">
        <v>62.73</v>
      </c>
      <c r="M23" s="203">
        <v>1.1200000000000001</v>
      </c>
      <c r="N23" s="203">
        <v>1.82</v>
      </c>
      <c r="O23" s="203">
        <v>2.57</v>
      </c>
      <c r="P23" s="203">
        <v>0.96</v>
      </c>
      <c r="Q23" s="203">
        <v>0.33</v>
      </c>
      <c r="R23" s="203">
        <v>0.65</v>
      </c>
      <c r="S23" s="203">
        <v>0.4</v>
      </c>
      <c r="T23" s="203">
        <v>0</v>
      </c>
      <c r="U23" s="203">
        <v>1.75</v>
      </c>
      <c r="V23" s="203">
        <v>0.22</v>
      </c>
      <c r="W23" s="203">
        <v>0.54</v>
      </c>
      <c r="X23" s="203">
        <v>2.27</v>
      </c>
      <c r="Y23" s="203">
        <v>0</v>
      </c>
      <c r="Z23" s="203">
        <v>3.41</v>
      </c>
      <c r="AA23" s="203">
        <v>1.23</v>
      </c>
      <c r="AB23" s="203">
        <v>0</v>
      </c>
      <c r="AC23" s="203">
        <v>20.67</v>
      </c>
      <c r="AD23" s="203">
        <v>0</v>
      </c>
      <c r="AE23" s="203">
        <v>0</v>
      </c>
      <c r="AF23" s="203">
        <v>0</v>
      </c>
      <c r="AG23" s="203">
        <v>34.369999999999997</v>
      </c>
      <c r="AH23" s="203">
        <v>0</v>
      </c>
      <c r="AI23" s="203">
        <v>57.43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295.74</v>
      </c>
      <c r="AP23" s="203">
        <v>0</v>
      </c>
    </row>
    <row r="24" spans="1:42">
      <c r="A24" t="s">
        <v>66</v>
      </c>
      <c r="B24" s="203">
        <v>0</v>
      </c>
      <c r="C24" s="203">
        <v>15.45</v>
      </c>
      <c r="D24" s="203">
        <v>3.32</v>
      </c>
      <c r="E24" s="203">
        <v>0</v>
      </c>
      <c r="F24" s="203">
        <v>23.37</v>
      </c>
      <c r="G24" s="203">
        <v>7.15</v>
      </c>
      <c r="H24" s="203">
        <v>0</v>
      </c>
      <c r="I24" s="203">
        <v>25.75</v>
      </c>
      <c r="J24" s="203">
        <v>1.2</v>
      </c>
      <c r="K24" s="203">
        <v>5.63</v>
      </c>
      <c r="L24" s="203">
        <v>62.73</v>
      </c>
      <c r="M24" s="203">
        <v>1.1200000000000001</v>
      </c>
      <c r="N24" s="203">
        <v>1.82</v>
      </c>
      <c r="O24" s="203">
        <v>2.57</v>
      </c>
      <c r="P24" s="203">
        <v>0.96</v>
      </c>
      <c r="Q24" s="203">
        <v>0.33</v>
      </c>
      <c r="R24" s="203">
        <v>0.65</v>
      </c>
      <c r="S24" s="203">
        <v>0.4</v>
      </c>
      <c r="T24" s="203">
        <v>0</v>
      </c>
      <c r="U24" s="203">
        <v>1.75</v>
      </c>
      <c r="V24" s="203">
        <v>0.22</v>
      </c>
      <c r="W24" s="203">
        <v>0.54</v>
      </c>
      <c r="X24" s="203">
        <v>2.27</v>
      </c>
      <c r="Y24" s="203">
        <v>0</v>
      </c>
      <c r="Z24" s="203">
        <v>3.41</v>
      </c>
      <c r="AA24" s="203">
        <v>1.23</v>
      </c>
      <c r="AB24" s="203">
        <v>0</v>
      </c>
      <c r="AC24" s="203">
        <v>20.67</v>
      </c>
      <c r="AD24" s="203">
        <v>0</v>
      </c>
      <c r="AE24" s="203">
        <v>0</v>
      </c>
      <c r="AF24" s="203">
        <v>0</v>
      </c>
      <c r="AG24" s="203">
        <v>34.369999999999997</v>
      </c>
      <c r="AH24" s="203">
        <v>0</v>
      </c>
      <c r="AI24" s="203">
        <v>57.43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295.74</v>
      </c>
      <c r="AP24" s="203">
        <v>0</v>
      </c>
    </row>
    <row r="25" spans="1:42">
      <c r="A25" t="s">
        <v>67</v>
      </c>
      <c r="B25" s="203">
        <v>0</v>
      </c>
      <c r="C25" s="203">
        <v>15.45</v>
      </c>
      <c r="D25" s="203">
        <v>3.32</v>
      </c>
      <c r="E25" s="203">
        <v>0</v>
      </c>
      <c r="F25" s="203">
        <v>23.37</v>
      </c>
      <c r="G25" s="203">
        <v>7.15</v>
      </c>
      <c r="H25" s="203">
        <v>0</v>
      </c>
      <c r="I25" s="203">
        <v>25.75</v>
      </c>
      <c r="J25" s="203">
        <v>1.2</v>
      </c>
      <c r="K25" s="203">
        <v>5.63</v>
      </c>
      <c r="L25" s="203">
        <v>64.25</v>
      </c>
      <c r="M25" s="203">
        <v>1.1200000000000001</v>
      </c>
      <c r="N25" s="203">
        <v>1.82</v>
      </c>
      <c r="O25" s="203">
        <v>2.57</v>
      </c>
      <c r="P25" s="203">
        <v>0.96</v>
      </c>
      <c r="Q25" s="203">
        <v>0.33</v>
      </c>
      <c r="R25" s="203">
        <v>0.65</v>
      </c>
      <c r="S25" s="203">
        <v>0.4</v>
      </c>
      <c r="T25" s="203">
        <v>0</v>
      </c>
      <c r="U25" s="203">
        <v>1.75</v>
      </c>
      <c r="V25" s="203">
        <v>0.22</v>
      </c>
      <c r="W25" s="203">
        <v>0.54</v>
      </c>
      <c r="X25" s="203">
        <v>2.27</v>
      </c>
      <c r="Y25" s="203">
        <v>0</v>
      </c>
      <c r="Z25" s="203">
        <v>3.41</v>
      </c>
      <c r="AA25" s="203">
        <v>1.23</v>
      </c>
      <c r="AB25" s="203">
        <v>0</v>
      </c>
      <c r="AC25" s="203">
        <v>20.67</v>
      </c>
      <c r="AD25" s="203">
        <v>0</v>
      </c>
      <c r="AE25" s="203">
        <v>0</v>
      </c>
      <c r="AF25" s="203">
        <v>0</v>
      </c>
      <c r="AG25" s="203">
        <v>34.369999999999997</v>
      </c>
      <c r="AH25" s="203">
        <v>0</v>
      </c>
      <c r="AI25" s="203">
        <v>57.43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295.74</v>
      </c>
      <c r="AP25" s="203">
        <v>0</v>
      </c>
    </row>
    <row r="26" spans="1:42">
      <c r="A26" t="s">
        <v>68</v>
      </c>
      <c r="B26" s="203">
        <v>0</v>
      </c>
      <c r="C26" s="203">
        <v>15.45</v>
      </c>
      <c r="D26" s="203">
        <v>3.32</v>
      </c>
      <c r="E26" s="203">
        <v>0</v>
      </c>
      <c r="F26" s="203">
        <v>23.37</v>
      </c>
      <c r="G26" s="203">
        <v>7.15</v>
      </c>
      <c r="H26" s="203">
        <v>0</v>
      </c>
      <c r="I26" s="203">
        <v>25.75</v>
      </c>
      <c r="J26" s="203">
        <v>1.2</v>
      </c>
      <c r="K26" s="203">
        <v>5.63</v>
      </c>
      <c r="L26" s="203">
        <v>64.239999999999995</v>
      </c>
      <c r="M26" s="203">
        <v>1.1200000000000001</v>
      </c>
      <c r="N26" s="203">
        <v>1.82</v>
      </c>
      <c r="O26" s="203">
        <v>2.57</v>
      </c>
      <c r="P26" s="203">
        <v>0.96</v>
      </c>
      <c r="Q26" s="203">
        <v>0.33</v>
      </c>
      <c r="R26" s="203">
        <v>0.65</v>
      </c>
      <c r="S26" s="203">
        <v>0.4</v>
      </c>
      <c r="T26" s="203">
        <v>0</v>
      </c>
      <c r="U26" s="203">
        <v>1.75</v>
      </c>
      <c r="V26" s="203">
        <v>0.22</v>
      </c>
      <c r="W26" s="203">
        <v>0.54</v>
      </c>
      <c r="X26" s="203">
        <v>2.27</v>
      </c>
      <c r="Y26" s="203">
        <v>0</v>
      </c>
      <c r="Z26" s="203">
        <v>3.41</v>
      </c>
      <c r="AA26" s="203">
        <v>1.23</v>
      </c>
      <c r="AB26" s="203">
        <v>0</v>
      </c>
      <c r="AC26" s="203">
        <v>20.67</v>
      </c>
      <c r="AD26" s="203">
        <v>0</v>
      </c>
      <c r="AE26" s="203">
        <v>0</v>
      </c>
      <c r="AF26" s="203">
        <v>0</v>
      </c>
      <c r="AG26" s="203">
        <v>34.369999999999997</v>
      </c>
      <c r="AH26" s="203">
        <v>0</v>
      </c>
      <c r="AI26" s="203">
        <v>57.43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295.74</v>
      </c>
      <c r="AP26" s="203">
        <v>0</v>
      </c>
    </row>
    <row r="27" spans="1:42">
      <c r="A27" t="s">
        <v>69</v>
      </c>
      <c r="B27" s="203">
        <v>0</v>
      </c>
      <c r="C27" s="203">
        <v>15.45</v>
      </c>
      <c r="D27" s="203">
        <v>3.32</v>
      </c>
      <c r="E27" s="203">
        <v>0</v>
      </c>
      <c r="F27" s="203">
        <v>23.37</v>
      </c>
      <c r="G27" s="203">
        <v>7.15</v>
      </c>
      <c r="H27" s="203">
        <v>0</v>
      </c>
      <c r="I27" s="203">
        <v>25.75</v>
      </c>
      <c r="J27" s="203">
        <v>1.2</v>
      </c>
      <c r="K27" s="203">
        <v>5.63</v>
      </c>
      <c r="L27" s="203">
        <v>4.4400000000000004</v>
      </c>
      <c r="M27" s="203">
        <v>1.1200000000000001</v>
      </c>
      <c r="N27" s="203">
        <v>1.82</v>
      </c>
      <c r="O27" s="203">
        <v>2.57</v>
      </c>
      <c r="P27" s="203">
        <v>0.96</v>
      </c>
      <c r="Q27" s="203">
        <v>0.33</v>
      </c>
      <c r="R27" s="203">
        <v>0.65</v>
      </c>
      <c r="S27" s="203">
        <v>0.4</v>
      </c>
      <c r="T27" s="203">
        <v>0</v>
      </c>
      <c r="U27" s="203">
        <v>1.79</v>
      </c>
      <c r="V27" s="203">
        <v>0.22</v>
      </c>
      <c r="W27" s="203">
        <v>0.54</v>
      </c>
      <c r="X27" s="203">
        <v>2.27</v>
      </c>
      <c r="Y27" s="203">
        <v>0</v>
      </c>
      <c r="Z27" s="203">
        <v>3.41</v>
      </c>
      <c r="AA27" s="203">
        <v>1.23</v>
      </c>
      <c r="AB27" s="203">
        <v>0</v>
      </c>
      <c r="AC27" s="203">
        <v>20.67</v>
      </c>
      <c r="AD27" s="203">
        <v>0</v>
      </c>
      <c r="AE27" s="203">
        <v>0</v>
      </c>
      <c r="AF27" s="203">
        <v>0</v>
      </c>
      <c r="AG27" s="203">
        <v>34.369999999999997</v>
      </c>
      <c r="AH27" s="203">
        <v>0</v>
      </c>
      <c r="AI27" s="203">
        <v>57.43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295.74</v>
      </c>
      <c r="AP27" s="203">
        <v>0</v>
      </c>
    </row>
    <row r="28" spans="1:42">
      <c r="A28" t="s">
        <v>70</v>
      </c>
      <c r="B28" s="203">
        <v>0</v>
      </c>
      <c r="C28" s="203">
        <v>15.45</v>
      </c>
      <c r="D28" s="203">
        <v>3.32</v>
      </c>
      <c r="E28" s="203">
        <v>0</v>
      </c>
      <c r="F28" s="203">
        <v>23.37</v>
      </c>
      <c r="G28" s="203">
        <v>7.15</v>
      </c>
      <c r="H28" s="203">
        <v>0</v>
      </c>
      <c r="I28" s="203">
        <v>25.75</v>
      </c>
      <c r="J28" s="203">
        <v>1.2</v>
      </c>
      <c r="K28" s="203">
        <v>5.63</v>
      </c>
      <c r="L28" s="203">
        <v>4.4400000000000004</v>
      </c>
      <c r="M28" s="203">
        <v>1.1200000000000001</v>
      </c>
      <c r="N28" s="203">
        <v>1.82</v>
      </c>
      <c r="O28" s="203">
        <v>2.57</v>
      </c>
      <c r="P28" s="203">
        <v>0.96</v>
      </c>
      <c r="Q28" s="203">
        <v>0.33</v>
      </c>
      <c r="R28" s="203">
        <v>0.65</v>
      </c>
      <c r="S28" s="203">
        <v>0.4</v>
      </c>
      <c r="T28" s="203">
        <v>0</v>
      </c>
      <c r="U28" s="203">
        <v>1.79</v>
      </c>
      <c r="V28" s="203">
        <v>0.22</v>
      </c>
      <c r="W28" s="203">
        <v>0.54</v>
      </c>
      <c r="X28" s="203">
        <v>2.27</v>
      </c>
      <c r="Y28" s="203">
        <v>0</v>
      </c>
      <c r="Z28" s="203">
        <v>3.41</v>
      </c>
      <c r="AA28" s="203">
        <v>1.23</v>
      </c>
      <c r="AB28" s="203">
        <v>0</v>
      </c>
      <c r="AC28" s="203">
        <v>20.67</v>
      </c>
      <c r="AD28" s="203">
        <v>0</v>
      </c>
      <c r="AE28" s="203">
        <v>0</v>
      </c>
      <c r="AF28" s="203">
        <v>0</v>
      </c>
      <c r="AG28" s="203">
        <v>34.369999999999997</v>
      </c>
      <c r="AH28" s="203">
        <v>0</v>
      </c>
      <c r="AI28" s="203">
        <v>57.43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295.74</v>
      </c>
      <c r="AP28" s="203">
        <v>0</v>
      </c>
    </row>
    <row r="29" spans="1:42">
      <c r="A29" t="s">
        <v>71</v>
      </c>
      <c r="B29" s="203">
        <v>0</v>
      </c>
      <c r="C29" s="203">
        <v>15.45</v>
      </c>
      <c r="D29" s="203">
        <v>3.32</v>
      </c>
      <c r="E29" s="203">
        <v>0</v>
      </c>
      <c r="F29" s="203">
        <v>23.37</v>
      </c>
      <c r="G29" s="203">
        <v>7.15</v>
      </c>
      <c r="H29" s="203">
        <v>0</v>
      </c>
      <c r="I29" s="203">
        <v>25.75</v>
      </c>
      <c r="J29" s="203">
        <v>1.2</v>
      </c>
      <c r="K29" s="203">
        <v>5.63</v>
      </c>
      <c r="L29" s="203">
        <v>4.4400000000000004</v>
      </c>
      <c r="M29" s="203">
        <v>1.1200000000000001</v>
      </c>
      <c r="N29" s="203">
        <v>1.82</v>
      </c>
      <c r="O29" s="203">
        <v>2.57</v>
      </c>
      <c r="P29" s="203">
        <v>0.96</v>
      </c>
      <c r="Q29" s="203">
        <v>0.33</v>
      </c>
      <c r="R29" s="203">
        <v>0.65</v>
      </c>
      <c r="S29" s="203">
        <v>0.4</v>
      </c>
      <c r="T29" s="203">
        <v>0</v>
      </c>
      <c r="U29" s="203">
        <v>1.79</v>
      </c>
      <c r="V29" s="203">
        <v>0.22</v>
      </c>
      <c r="W29" s="203">
        <v>0.54</v>
      </c>
      <c r="X29" s="203">
        <v>2.27</v>
      </c>
      <c r="Y29" s="203">
        <v>0</v>
      </c>
      <c r="Z29" s="203">
        <v>3.41</v>
      </c>
      <c r="AA29" s="203">
        <v>1.23</v>
      </c>
      <c r="AB29" s="203">
        <v>0</v>
      </c>
      <c r="AC29" s="203">
        <v>20.67</v>
      </c>
      <c r="AD29" s="203">
        <v>0</v>
      </c>
      <c r="AE29" s="203">
        <v>0</v>
      </c>
      <c r="AF29" s="203">
        <v>0</v>
      </c>
      <c r="AG29" s="203">
        <v>34.369999999999997</v>
      </c>
      <c r="AH29" s="203">
        <v>0</v>
      </c>
      <c r="AI29" s="203">
        <v>57.43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295.74</v>
      </c>
      <c r="AP29" s="203">
        <v>0</v>
      </c>
    </row>
    <row r="30" spans="1:42">
      <c r="A30" t="s">
        <v>72</v>
      </c>
      <c r="B30" s="203">
        <v>0</v>
      </c>
      <c r="C30" s="203">
        <v>15.45</v>
      </c>
      <c r="D30" s="203">
        <v>3.32</v>
      </c>
      <c r="E30" s="203">
        <v>0</v>
      </c>
      <c r="F30" s="203">
        <v>23.37</v>
      </c>
      <c r="G30" s="203">
        <v>7.15</v>
      </c>
      <c r="H30" s="203">
        <v>0</v>
      </c>
      <c r="I30" s="203">
        <v>25.75</v>
      </c>
      <c r="J30" s="203">
        <v>1.2</v>
      </c>
      <c r="K30" s="203">
        <v>5.63</v>
      </c>
      <c r="L30" s="203">
        <v>4.4400000000000004</v>
      </c>
      <c r="M30" s="203">
        <v>1.1200000000000001</v>
      </c>
      <c r="N30" s="203">
        <v>1.82</v>
      </c>
      <c r="O30" s="203">
        <v>2.57</v>
      </c>
      <c r="P30" s="203">
        <v>0.96</v>
      </c>
      <c r="Q30" s="203">
        <v>0.33</v>
      </c>
      <c r="R30" s="203">
        <v>0.65</v>
      </c>
      <c r="S30" s="203">
        <v>0.4</v>
      </c>
      <c r="T30" s="203">
        <v>0</v>
      </c>
      <c r="U30" s="203">
        <v>1.79</v>
      </c>
      <c r="V30" s="203">
        <v>0.22</v>
      </c>
      <c r="W30" s="203">
        <v>0.54</v>
      </c>
      <c r="X30" s="203">
        <v>2.27</v>
      </c>
      <c r="Y30" s="203">
        <v>0</v>
      </c>
      <c r="Z30" s="203">
        <v>3.41</v>
      </c>
      <c r="AA30" s="203">
        <v>1.23</v>
      </c>
      <c r="AB30" s="203">
        <v>0</v>
      </c>
      <c r="AC30" s="203">
        <v>20.67</v>
      </c>
      <c r="AD30" s="203">
        <v>0</v>
      </c>
      <c r="AE30" s="203">
        <v>0</v>
      </c>
      <c r="AF30" s="203">
        <v>0</v>
      </c>
      <c r="AG30" s="203">
        <v>34.369999999999997</v>
      </c>
      <c r="AH30" s="203">
        <v>0</v>
      </c>
      <c r="AI30" s="203">
        <v>57.43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295.74</v>
      </c>
      <c r="AP30" s="203">
        <v>0</v>
      </c>
    </row>
    <row r="31" spans="1:42">
      <c r="A31" t="s">
        <v>73</v>
      </c>
      <c r="B31" s="203">
        <v>0</v>
      </c>
      <c r="C31" s="203">
        <v>15.45</v>
      </c>
      <c r="D31" s="203">
        <v>3.32</v>
      </c>
      <c r="E31" s="203">
        <v>0</v>
      </c>
      <c r="F31" s="203">
        <v>23.37</v>
      </c>
      <c r="G31" s="203">
        <v>7.15</v>
      </c>
      <c r="H31" s="203">
        <v>0</v>
      </c>
      <c r="I31" s="203">
        <v>25.75</v>
      </c>
      <c r="J31" s="203">
        <v>1.2</v>
      </c>
      <c r="K31" s="203">
        <v>5.63</v>
      </c>
      <c r="L31" s="203">
        <v>4.4400000000000004</v>
      </c>
      <c r="M31" s="203">
        <v>1.1200000000000001</v>
      </c>
      <c r="N31" s="203">
        <v>1.82</v>
      </c>
      <c r="O31" s="203">
        <v>2.57</v>
      </c>
      <c r="P31" s="203">
        <v>0.96</v>
      </c>
      <c r="Q31" s="203">
        <v>0.33</v>
      </c>
      <c r="R31" s="203">
        <v>0.65</v>
      </c>
      <c r="S31" s="203">
        <v>0.4</v>
      </c>
      <c r="T31" s="203">
        <v>0</v>
      </c>
      <c r="U31" s="203">
        <v>1.81</v>
      </c>
      <c r="V31" s="203">
        <v>0.22</v>
      </c>
      <c r="W31" s="203">
        <v>0.54</v>
      </c>
      <c r="X31" s="203">
        <v>2.27</v>
      </c>
      <c r="Y31" s="203">
        <v>0</v>
      </c>
      <c r="Z31" s="203">
        <v>3.41</v>
      </c>
      <c r="AA31" s="203">
        <v>1.23</v>
      </c>
      <c r="AB31" s="203">
        <v>0</v>
      </c>
      <c r="AC31" s="203">
        <v>20.67</v>
      </c>
      <c r="AD31" s="203">
        <v>0</v>
      </c>
      <c r="AE31" s="203">
        <v>0</v>
      </c>
      <c r="AF31" s="203">
        <v>0</v>
      </c>
      <c r="AG31" s="203">
        <v>34.369999999999997</v>
      </c>
      <c r="AH31" s="203">
        <v>0</v>
      </c>
      <c r="AI31" s="203">
        <v>57.43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295.74</v>
      </c>
      <c r="AP31" s="203">
        <v>0</v>
      </c>
    </row>
    <row r="32" spans="1:42">
      <c r="A32" t="s">
        <v>74</v>
      </c>
      <c r="B32" s="203">
        <v>0</v>
      </c>
      <c r="C32" s="203">
        <v>15.45</v>
      </c>
      <c r="D32" s="203">
        <v>3.32</v>
      </c>
      <c r="E32" s="203">
        <v>0</v>
      </c>
      <c r="F32" s="203">
        <v>23.37</v>
      </c>
      <c r="G32" s="203">
        <v>7.15</v>
      </c>
      <c r="H32" s="203">
        <v>0</v>
      </c>
      <c r="I32" s="203">
        <v>25.75</v>
      </c>
      <c r="J32" s="203">
        <v>1.2</v>
      </c>
      <c r="K32" s="203">
        <v>5.63</v>
      </c>
      <c r="L32" s="203">
        <v>4.4400000000000004</v>
      </c>
      <c r="M32" s="203">
        <v>1.1200000000000001</v>
      </c>
      <c r="N32" s="203">
        <v>1.82</v>
      </c>
      <c r="O32" s="203">
        <v>2.57</v>
      </c>
      <c r="P32" s="203">
        <v>0.96</v>
      </c>
      <c r="Q32" s="203">
        <v>0.33</v>
      </c>
      <c r="R32" s="203">
        <v>0.65</v>
      </c>
      <c r="S32" s="203">
        <v>0.4</v>
      </c>
      <c r="T32" s="203">
        <v>0</v>
      </c>
      <c r="U32" s="203">
        <v>1.81</v>
      </c>
      <c r="V32" s="203">
        <v>0.22</v>
      </c>
      <c r="W32" s="203">
        <v>0.54</v>
      </c>
      <c r="X32" s="203">
        <v>2.27</v>
      </c>
      <c r="Y32" s="203">
        <v>0</v>
      </c>
      <c r="Z32" s="203">
        <v>3.41</v>
      </c>
      <c r="AA32" s="203">
        <v>1.23</v>
      </c>
      <c r="AB32" s="203">
        <v>0</v>
      </c>
      <c r="AC32" s="203">
        <v>20.67</v>
      </c>
      <c r="AD32" s="203">
        <v>0</v>
      </c>
      <c r="AE32" s="203">
        <v>0</v>
      </c>
      <c r="AF32" s="203">
        <v>0</v>
      </c>
      <c r="AG32" s="203">
        <v>34.369999999999997</v>
      </c>
      <c r="AH32" s="203">
        <v>0</v>
      </c>
      <c r="AI32" s="203">
        <v>57.43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295.74</v>
      </c>
      <c r="AP32" s="203">
        <v>0</v>
      </c>
    </row>
    <row r="33" spans="1:42">
      <c r="A33" t="s">
        <v>75</v>
      </c>
      <c r="B33" s="203">
        <v>0</v>
      </c>
      <c r="C33" s="203">
        <v>15.45</v>
      </c>
      <c r="D33" s="203">
        <v>3.32</v>
      </c>
      <c r="E33" s="203">
        <v>0</v>
      </c>
      <c r="F33" s="203">
        <v>23.37</v>
      </c>
      <c r="G33" s="203">
        <v>7.15</v>
      </c>
      <c r="H33" s="203">
        <v>0</v>
      </c>
      <c r="I33" s="203">
        <v>25.75</v>
      </c>
      <c r="J33" s="203">
        <v>1.2</v>
      </c>
      <c r="K33" s="203">
        <v>5.63</v>
      </c>
      <c r="L33" s="203">
        <v>0</v>
      </c>
      <c r="M33" s="203">
        <v>1.1200000000000001</v>
      </c>
      <c r="N33" s="203">
        <v>1.82</v>
      </c>
      <c r="O33" s="203">
        <v>2.57</v>
      </c>
      <c r="P33" s="203">
        <v>0.96</v>
      </c>
      <c r="Q33" s="203">
        <v>0.33</v>
      </c>
      <c r="R33" s="203">
        <v>0.65</v>
      </c>
      <c r="S33" s="203">
        <v>0.4</v>
      </c>
      <c r="T33" s="203">
        <v>0</v>
      </c>
      <c r="U33" s="203">
        <v>1.81</v>
      </c>
      <c r="V33" s="203">
        <v>0.22</v>
      </c>
      <c r="W33" s="203">
        <v>0.54</v>
      </c>
      <c r="X33" s="203">
        <v>2.27</v>
      </c>
      <c r="Y33" s="203">
        <v>0</v>
      </c>
      <c r="Z33" s="203">
        <v>3.41</v>
      </c>
      <c r="AA33" s="203">
        <v>1.23</v>
      </c>
      <c r="AB33" s="203">
        <v>0</v>
      </c>
      <c r="AC33" s="203">
        <v>21.32</v>
      </c>
      <c r="AD33" s="203">
        <v>0</v>
      </c>
      <c r="AE33" s="203">
        <v>0</v>
      </c>
      <c r="AF33" s="203">
        <v>0</v>
      </c>
      <c r="AG33" s="203">
        <v>34.369999999999997</v>
      </c>
      <c r="AH33" s="203">
        <v>0</v>
      </c>
      <c r="AI33" s="203">
        <v>57.43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295.74</v>
      </c>
      <c r="AP33" s="203">
        <v>0</v>
      </c>
    </row>
    <row r="34" spans="1:42">
      <c r="A34" t="s">
        <v>76</v>
      </c>
      <c r="B34" s="203">
        <v>0</v>
      </c>
      <c r="C34" s="203">
        <v>15.45</v>
      </c>
      <c r="D34" s="203">
        <v>3.32</v>
      </c>
      <c r="E34" s="203">
        <v>0</v>
      </c>
      <c r="F34" s="203">
        <v>23.37</v>
      </c>
      <c r="G34" s="203">
        <v>7.15</v>
      </c>
      <c r="H34" s="203">
        <v>0</v>
      </c>
      <c r="I34" s="203">
        <v>25.75</v>
      </c>
      <c r="J34" s="203">
        <v>1.2</v>
      </c>
      <c r="K34" s="203">
        <v>5.63</v>
      </c>
      <c r="L34" s="203">
        <v>4.4400000000000004</v>
      </c>
      <c r="M34" s="203">
        <v>1.1200000000000001</v>
      </c>
      <c r="N34" s="203">
        <v>1.82</v>
      </c>
      <c r="O34" s="203">
        <v>2.57</v>
      </c>
      <c r="P34" s="203">
        <v>0.96</v>
      </c>
      <c r="Q34" s="203">
        <v>0.33</v>
      </c>
      <c r="R34" s="203">
        <v>0.65</v>
      </c>
      <c r="S34" s="203">
        <v>0.41</v>
      </c>
      <c r="T34" s="203">
        <v>0</v>
      </c>
      <c r="U34" s="203">
        <v>1.81</v>
      </c>
      <c r="V34" s="203">
        <v>0.04</v>
      </c>
      <c r="W34" s="203">
        <v>0.53</v>
      </c>
      <c r="X34" s="203">
        <v>2.27</v>
      </c>
      <c r="Y34" s="203">
        <v>0</v>
      </c>
      <c r="Z34" s="203">
        <v>3.42</v>
      </c>
      <c r="AA34" s="203">
        <v>1.23</v>
      </c>
      <c r="AB34" s="203">
        <v>0</v>
      </c>
      <c r="AC34" s="203">
        <v>21.32</v>
      </c>
      <c r="AD34" s="203">
        <v>0</v>
      </c>
      <c r="AE34" s="203">
        <v>0</v>
      </c>
      <c r="AF34" s="203">
        <v>0</v>
      </c>
      <c r="AG34" s="203">
        <v>34.369999999999997</v>
      </c>
      <c r="AH34" s="203">
        <v>0</v>
      </c>
      <c r="AI34" s="203">
        <v>57.43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295.74</v>
      </c>
      <c r="AP34" s="203">
        <v>0</v>
      </c>
    </row>
    <row r="35" spans="1:42">
      <c r="A35" t="s">
        <v>77</v>
      </c>
      <c r="B35" s="203">
        <v>0</v>
      </c>
      <c r="C35" s="203">
        <v>15.45</v>
      </c>
      <c r="D35" s="203">
        <v>3.32</v>
      </c>
      <c r="E35" s="203">
        <v>0</v>
      </c>
      <c r="F35" s="203">
        <v>23.37</v>
      </c>
      <c r="G35" s="203">
        <v>7.15</v>
      </c>
      <c r="H35" s="203">
        <v>0</v>
      </c>
      <c r="I35" s="203">
        <v>25.75</v>
      </c>
      <c r="J35" s="203">
        <v>1.2</v>
      </c>
      <c r="K35" s="203">
        <v>5.63</v>
      </c>
      <c r="L35" s="203">
        <v>61.97</v>
      </c>
      <c r="M35" s="203">
        <v>1.1200000000000001</v>
      </c>
      <c r="N35" s="203">
        <v>1.82</v>
      </c>
      <c r="O35" s="203">
        <v>2.57</v>
      </c>
      <c r="P35" s="203">
        <v>0.96</v>
      </c>
      <c r="Q35" s="203">
        <v>0.33</v>
      </c>
      <c r="R35" s="203">
        <v>0.65</v>
      </c>
      <c r="S35" s="203">
        <v>0.41</v>
      </c>
      <c r="T35" s="203">
        <v>0</v>
      </c>
      <c r="U35" s="203">
        <v>1.81</v>
      </c>
      <c r="V35" s="203">
        <v>0.22</v>
      </c>
      <c r="W35" s="203">
        <v>0.53</v>
      </c>
      <c r="X35" s="203">
        <v>2.27</v>
      </c>
      <c r="Y35" s="203">
        <v>0</v>
      </c>
      <c r="Z35" s="203">
        <v>3.42</v>
      </c>
      <c r="AA35" s="203">
        <v>1.23</v>
      </c>
      <c r="AB35" s="203">
        <v>0</v>
      </c>
      <c r="AC35" s="203">
        <v>21.32</v>
      </c>
      <c r="AD35" s="203">
        <v>0</v>
      </c>
      <c r="AE35" s="203">
        <v>0</v>
      </c>
      <c r="AF35" s="203">
        <v>0</v>
      </c>
      <c r="AG35" s="203">
        <v>34.369999999999997</v>
      </c>
      <c r="AH35" s="203">
        <v>0</v>
      </c>
      <c r="AI35" s="203">
        <v>57.43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295.74</v>
      </c>
      <c r="AP35" s="203">
        <v>0</v>
      </c>
    </row>
    <row r="36" spans="1:42">
      <c r="A36" t="s">
        <v>78</v>
      </c>
      <c r="B36" s="203">
        <v>0</v>
      </c>
      <c r="C36" s="203">
        <v>15.45</v>
      </c>
      <c r="D36" s="203">
        <v>3.32</v>
      </c>
      <c r="E36" s="203">
        <v>0</v>
      </c>
      <c r="F36" s="203">
        <v>23.37</v>
      </c>
      <c r="G36" s="203">
        <v>7.15</v>
      </c>
      <c r="H36" s="203">
        <v>0</v>
      </c>
      <c r="I36" s="203">
        <v>25.75</v>
      </c>
      <c r="J36" s="203">
        <v>1.2</v>
      </c>
      <c r="K36" s="203">
        <v>5.63</v>
      </c>
      <c r="L36" s="203">
        <v>61.97</v>
      </c>
      <c r="M36" s="203">
        <v>1.1200000000000001</v>
      </c>
      <c r="N36" s="203">
        <v>1.82</v>
      </c>
      <c r="O36" s="203">
        <v>2.57</v>
      </c>
      <c r="P36" s="203">
        <v>0.96</v>
      </c>
      <c r="Q36" s="203">
        <v>0.33</v>
      </c>
      <c r="R36" s="203">
        <v>0.65</v>
      </c>
      <c r="S36" s="203">
        <v>0.41</v>
      </c>
      <c r="T36" s="203">
        <v>0</v>
      </c>
      <c r="U36" s="203">
        <v>1.81</v>
      </c>
      <c r="V36" s="203">
        <v>0.22</v>
      </c>
      <c r="W36" s="203">
        <v>0.53</v>
      </c>
      <c r="X36" s="203">
        <v>2.27</v>
      </c>
      <c r="Y36" s="203">
        <v>0</v>
      </c>
      <c r="Z36" s="203">
        <v>3.42</v>
      </c>
      <c r="AA36" s="203">
        <v>1.23</v>
      </c>
      <c r="AB36" s="203">
        <v>0</v>
      </c>
      <c r="AC36" s="203">
        <v>21.32</v>
      </c>
      <c r="AD36" s="203">
        <v>0</v>
      </c>
      <c r="AE36" s="203">
        <v>0</v>
      </c>
      <c r="AF36" s="203">
        <v>0</v>
      </c>
      <c r="AG36" s="203">
        <v>34.369999999999997</v>
      </c>
      <c r="AH36" s="203">
        <v>0</v>
      </c>
      <c r="AI36" s="203">
        <v>57.43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295.74</v>
      </c>
      <c r="AP36" s="203">
        <v>0</v>
      </c>
    </row>
    <row r="37" spans="1:42">
      <c r="A37" t="s">
        <v>79</v>
      </c>
      <c r="B37" s="203">
        <v>0</v>
      </c>
      <c r="C37" s="203">
        <v>15.45</v>
      </c>
      <c r="D37" s="203">
        <v>3.32</v>
      </c>
      <c r="E37" s="203">
        <v>0</v>
      </c>
      <c r="F37" s="203">
        <v>23.37</v>
      </c>
      <c r="G37" s="203">
        <v>7.15</v>
      </c>
      <c r="H37" s="203">
        <v>0</v>
      </c>
      <c r="I37" s="203">
        <v>25.75</v>
      </c>
      <c r="J37" s="203">
        <v>1.2</v>
      </c>
      <c r="K37" s="203">
        <v>5.63</v>
      </c>
      <c r="L37" s="203">
        <v>61.97</v>
      </c>
      <c r="M37" s="203">
        <v>1.1200000000000001</v>
      </c>
      <c r="N37" s="203">
        <v>1.82</v>
      </c>
      <c r="O37" s="203">
        <v>2.57</v>
      </c>
      <c r="P37" s="203">
        <v>0.96</v>
      </c>
      <c r="Q37" s="203">
        <v>0.33</v>
      </c>
      <c r="R37" s="203">
        <v>0.65</v>
      </c>
      <c r="S37" s="203">
        <v>0.41</v>
      </c>
      <c r="T37" s="203">
        <v>0</v>
      </c>
      <c r="U37" s="203">
        <v>1.81</v>
      </c>
      <c r="V37" s="203">
        <v>0.22</v>
      </c>
      <c r="W37" s="203">
        <v>0.53</v>
      </c>
      <c r="X37" s="203">
        <v>2.27</v>
      </c>
      <c r="Y37" s="203">
        <v>0</v>
      </c>
      <c r="Z37" s="203">
        <v>3.42</v>
      </c>
      <c r="AA37" s="203">
        <v>1.23</v>
      </c>
      <c r="AB37" s="203">
        <v>0</v>
      </c>
      <c r="AC37" s="203">
        <v>21.32</v>
      </c>
      <c r="AD37" s="203">
        <v>0</v>
      </c>
      <c r="AE37" s="203">
        <v>0</v>
      </c>
      <c r="AF37" s="203">
        <v>0</v>
      </c>
      <c r="AG37" s="203">
        <v>34.369999999999997</v>
      </c>
      <c r="AH37" s="203">
        <v>0</v>
      </c>
      <c r="AI37" s="203">
        <v>57.43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295.74</v>
      </c>
      <c r="AP37" s="203">
        <v>0</v>
      </c>
    </row>
    <row r="38" spans="1:42">
      <c r="A38" t="s">
        <v>80</v>
      </c>
      <c r="B38" s="203">
        <v>0</v>
      </c>
      <c r="C38" s="203">
        <v>15.45</v>
      </c>
      <c r="D38" s="203">
        <v>3.32</v>
      </c>
      <c r="E38" s="203">
        <v>0</v>
      </c>
      <c r="F38" s="203">
        <v>23.37</v>
      </c>
      <c r="G38" s="203">
        <v>7.15</v>
      </c>
      <c r="H38" s="203">
        <v>0</v>
      </c>
      <c r="I38" s="203">
        <v>25.75</v>
      </c>
      <c r="J38" s="203">
        <v>1.2</v>
      </c>
      <c r="K38" s="203">
        <v>5.63</v>
      </c>
      <c r="L38" s="203">
        <v>61.97</v>
      </c>
      <c r="M38" s="203">
        <v>1.1200000000000001</v>
      </c>
      <c r="N38" s="203">
        <v>1.82</v>
      </c>
      <c r="O38" s="203">
        <v>2.57</v>
      </c>
      <c r="P38" s="203">
        <v>0.96</v>
      </c>
      <c r="Q38" s="203">
        <v>0.33</v>
      </c>
      <c r="R38" s="203">
        <v>0.65</v>
      </c>
      <c r="S38" s="203">
        <v>0.41</v>
      </c>
      <c r="T38" s="203">
        <v>0</v>
      </c>
      <c r="U38" s="203">
        <v>1.81</v>
      </c>
      <c r="V38" s="203">
        <v>0.22</v>
      </c>
      <c r="W38" s="203">
        <v>0.53</v>
      </c>
      <c r="X38" s="203">
        <v>2.27</v>
      </c>
      <c r="Y38" s="203">
        <v>0</v>
      </c>
      <c r="Z38" s="203">
        <v>3.42</v>
      </c>
      <c r="AA38" s="203">
        <v>1.23</v>
      </c>
      <c r="AB38" s="203">
        <v>0</v>
      </c>
      <c r="AC38" s="203">
        <v>21.32</v>
      </c>
      <c r="AD38" s="203">
        <v>0</v>
      </c>
      <c r="AE38" s="203">
        <v>0</v>
      </c>
      <c r="AF38" s="203">
        <v>0</v>
      </c>
      <c r="AG38" s="203">
        <v>34.369999999999997</v>
      </c>
      <c r="AH38" s="203">
        <v>0</v>
      </c>
      <c r="AI38" s="203">
        <v>57.43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295.74</v>
      </c>
      <c r="AP38" s="203">
        <v>0</v>
      </c>
    </row>
    <row r="39" spans="1:42">
      <c r="A39" t="s">
        <v>81</v>
      </c>
      <c r="B39" s="203">
        <v>0</v>
      </c>
      <c r="C39" s="203">
        <v>15.45</v>
      </c>
      <c r="D39" s="203">
        <v>3.32</v>
      </c>
      <c r="E39" s="203">
        <v>0</v>
      </c>
      <c r="F39" s="203">
        <v>23.37</v>
      </c>
      <c r="G39" s="203">
        <v>7.15</v>
      </c>
      <c r="H39" s="203">
        <v>0</v>
      </c>
      <c r="I39" s="203">
        <v>25.75</v>
      </c>
      <c r="J39" s="203">
        <v>1.2</v>
      </c>
      <c r="K39" s="203">
        <v>5.63</v>
      </c>
      <c r="L39" s="203">
        <v>61.97</v>
      </c>
      <c r="M39" s="203">
        <v>1.1200000000000001</v>
      </c>
      <c r="N39" s="203">
        <v>1.82</v>
      </c>
      <c r="O39" s="203">
        <v>2.57</v>
      </c>
      <c r="P39" s="203">
        <v>0.96</v>
      </c>
      <c r="Q39" s="203">
        <v>0.33</v>
      </c>
      <c r="R39" s="203">
        <v>0.65</v>
      </c>
      <c r="S39" s="203">
        <v>0.41</v>
      </c>
      <c r="T39" s="203">
        <v>0</v>
      </c>
      <c r="U39" s="203">
        <v>1.81</v>
      </c>
      <c r="V39" s="203">
        <v>0.22</v>
      </c>
      <c r="W39" s="203">
        <v>0.53</v>
      </c>
      <c r="X39" s="203">
        <v>2.27</v>
      </c>
      <c r="Y39" s="203">
        <v>0</v>
      </c>
      <c r="Z39" s="203">
        <v>3.42</v>
      </c>
      <c r="AA39" s="203">
        <v>1.23</v>
      </c>
      <c r="AB39" s="203">
        <v>0</v>
      </c>
      <c r="AC39" s="203">
        <v>21.32</v>
      </c>
      <c r="AD39" s="203">
        <v>0</v>
      </c>
      <c r="AE39" s="203">
        <v>0</v>
      </c>
      <c r="AF39" s="203">
        <v>0</v>
      </c>
      <c r="AG39" s="203">
        <v>34.369999999999997</v>
      </c>
      <c r="AH39" s="203">
        <v>0</v>
      </c>
      <c r="AI39" s="203">
        <v>57.43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295.74</v>
      </c>
      <c r="AP39" s="203">
        <v>0</v>
      </c>
    </row>
    <row r="40" spans="1:42">
      <c r="A40" t="s">
        <v>82</v>
      </c>
      <c r="B40" s="203">
        <v>0</v>
      </c>
      <c r="C40" s="203">
        <v>15.45</v>
      </c>
      <c r="D40" s="203">
        <v>3.32</v>
      </c>
      <c r="E40" s="203">
        <v>0</v>
      </c>
      <c r="F40" s="203">
        <v>23.37</v>
      </c>
      <c r="G40" s="203">
        <v>7.15</v>
      </c>
      <c r="H40" s="203">
        <v>0</v>
      </c>
      <c r="I40" s="203">
        <v>25.75</v>
      </c>
      <c r="J40" s="203">
        <v>1.2</v>
      </c>
      <c r="K40" s="203">
        <v>5.63</v>
      </c>
      <c r="L40" s="203">
        <v>61.97</v>
      </c>
      <c r="M40" s="203">
        <v>1.1200000000000001</v>
      </c>
      <c r="N40" s="203">
        <v>1.82</v>
      </c>
      <c r="O40" s="203">
        <v>2.57</v>
      </c>
      <c r="P40" s="203">
        <v>0.96</v>
      </c>
      <c r="Q40" s="203">
        <v>0.33</v>
      </c>
      <c r="R40" s="203">
        <v>0.65</v>
      </c>
      <c r="S40" s="203">
        <v>0.41</v>
      </c>
      <c r="T40" s="203">
        <v>0</v>
      </c>
      <c r="U40" s="203">
        <v>1.81</v>
      </c>
      <c r="V40" s="203">
        <v>0.22</v>
      </c>
      <c r="W40" s="203">
        <v>0.53</v>
      </c>
      <c r="X40" s="203">
        <v>2.27</v>
      </c>
      <c r="Y40" s="203">
        <v>0</v>
      </c>
      <c r="Z40" s="203">
        <v>3.42</v>
      </c>
      <c r="AA40" s="203">
        <v>1.23</v>
      </c>
      <c r="AB40" s="203">
        <v>0</v>
      </c>
      <c r="AC40" s="203">
        <v>21.32</v>
      </c>
      <c r="AD40" s="203">
        <v>0</v>
      </c>
      <c r="AE40" s="203">
        <v>0</v>
      </c>
      <c r="AF40" s="203">
        <v>0</v>
      </c>
      <c r="AG40" s="203">
        <v>34.369999999999997</v>
      </c>
      <c r="AH40" s="203">
        <v>0</v>
      </c>
      <c r="AI40" s="203">
        <v>57.43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295.74</v>
      </c>
      <c r="AP40" s="203">
        <v>0</v>
      </c>
    </row>
    <row r="41" spans="1:42">
      <c r="A41" t="s">
        <v>83</v>
      </c>
      <c r="B41" s="203">
        <v>0</v>
      </c>
      <c r="C41" s="203">
        <v>15.45</v>
      </c>
      <c r="D41" s="203">
        <v>3.32</v>
      </c>
      <c r="E41" s="203">
        <v>0</v>
      </c>
      <c r="F41" s="203">
        <v>23.37</v>
      </c>
      <c r="G41" s="203">
        <v>7.15</v>
      </c>
      <c r="H41" s="203">
        <v>0</v>
      </c>
      <c r="I41" s="203">
        <v>25.75</v>
      </c>
      <c r="J41" s="203">
        <v>1.2</v>
      </c>
      <c r="K41" s="203">
        <v>5.63</v>
      </c>
      <c r="L41" s="203">
        <v>64.25</v>
      </c>
      <c r="M41" s="203">
        <v>1.1200000000000001</v>
      </c>
      <c r="N41" s="203">
        <v>1.82</v>
      </c>
      <c r="O41" s="203">
        <v>2.57</v>
      </c>
      <c r="P41" s="203">
        <v>0.96</v>
      </c>
      <c r="Q41" s="203">
        <v>0.33</v>
      </c>
      <c r="R41" s="203">
        <v>0.65</v>
      </c>
      <c r="S41" s="203">
        <v>0.41</v>
      </c>
      <c r="T41" s="203">
        <v>0</v>
      </c>
      <c r="U41" s="203">
        <v>1.81</v>
      </c>
      <c r="V41" s="203">
        <v>0.22</v>
      </c>
      <c r="W41" s="203">
        <v>0.53</v>
      </c>
      <c r="X41" s="203">
        <v>2.27</v>
      </c>
      <c r="Y41" s="203">
        <v>0</v>
      </c>
      <c r="Z41" s="203">
        <v>3.42</v>
      </c>
      <c r="AA41" s="203">
        <v>1.23</v>
      </c>
      <c r="AB41" s="203">
        <v>0</v>
      </c>
      <c r="AC41" s="203">
        <v>21.32</v>
      </c>
      <c r="AD41" s="203">
        <v>0</v>
      </c>
      <c r="AE41" s="203">
        <v>0</v>
      </c>
      <c r="AF41" s="203">
        <v>0</v>
      </c>
      <c r="AG41" s="203">
        <v>34.369999999999997</v>
      </c>
      <c r="AH41" s="203">
        <v>0</v>
      </c>
      <c r="AI41" s="203">
        <v>57.43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295.74</v>
      </c>
      <c r="AP41" s="203">
        <v>0</v>
      </c>
    </row>
    <row r="42" spans="1:42">
      <c r="A42" t="s">
        <v>84</v>
      </c>
      <c r="B42" s="203">
        <v>0</v>
      </c>
      <c r="C42" s="203">
        <v>15.45</v>
      </c>
      <c r="D42" s="203">
        <v>3.32</v>
      </c>
      <c r="E42" s="203">
        <v>0</v>
      </c>
      <c r="F42" s="203">
        <v>23.37</v>
      </c>
      <c r="G42" s="203">
        <v>7.15</v>
      </c>
      <c r="H42" s="203">
        <v>0</v>
      </c>
      <c r="I42" s="203">
        <v>25.75</v>
      </c>
      <c r="J42" s="203">
        <v>1.2</v>
      </c>
      <c r="K42" s="203">
        <v>5.63</v>
      </c>
      <c r="L42" s="203">
        <v>64.25</v>
      </c>
      <c r="M42" s="203">
        <v>1.1200000000000001</v>
      </c>
      <c r="N42" s="203">
        <v>1.82</v>
      </c>
      <c r="O42" s="203">
        <v>2.57</v>
      </c>
      <c r="P42" s="203">
        <v>0.96</v>
      </c>
      <c r="Q42" s="203">
        <v>0.33</v>
      </c>
      <c r="R42" s="203">
        <v>0.65</v>
      </c>
      <c r="S42" s="203">
        <v>0.41</v>
      </c>
      <c r="T42" s="203">
        <v>0</v>
      </c>
      <c r="U42" s="203">
        <v>1.81</v>
      </c>
      <c r="V42" s="203">
        <v>0.22</v>
      </c>
      <c r="W42" s="203">
        <v>0.53</v>
      </c>
      <c r="X42" s="203">
        <v>2.27</v>
      </c>
      <c r="Y42" s="203">
        <v>0</v>
      </c>
      <c r="Z42" s="203">
        <v>3.42</v>
      </c>
      <c r="AA42" s="203">
        <v>1.23</v>
      </c>
      <c r="AB42" s="203">
        <v>0</v>
      </c>
      <c r="AC42" s="203">
        <v>21.32</v>
      </c>
      <c r="AD42" s="203">
        <v>0</v>
      </c>
      <c r="AE42" s="203">
        <v>0</v>
      </c>
      <c r="AF42" s="203">
        <v>0</v>
      </c>
      <c r="AG42" s="203">
        <v>34.369999999999997</v>
      </c>
      <c r="AH42" s="203">
        <v>0</v>
      </c>
      <c r="AI42" s="203">
        <v>57.43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295.74</v>
      </c>
      <c r="AP42" s="203">
        <v>0</v>
      </c>
    </row>
    <row r="43" spans="1:42">
      <c r="A43" t="s">
        <v>85</v>
      </c>
      <c r="B43" s="203">
        <v>0</v>
      </c>
      <c r="C43" s="203">
        <v>15.45</v>
      </c>
      <c r="D43" s="203">
        <v>3.32</v>
      </c>
      <c r="E43" s="203">
        <v>0</v>
      </c>
      <c r="F43" s="203">
        <v>23.37</v>
      </c>
      <c r="G43" s="203">
        <v>7.15</v>
      </c>
      <c r="H43" s="203">
        <v>0</v>
      </c>
      <c r="I43" s="203">
        <v>25.75</v>
      </c>
      <c r="J43" s="203">
        <v>1.2</v>
      </c>
      <c r="K43" s="203">
        <v>5.63</v>
      </c>
      <c r="L43" s="203">
        <v>64.25</v>
      </c>
      <c r="M43" s="203">
        <v>1.1200000000000001</v>
      </c>
      <c r="N43" s="203">
        <v>1.82</v>
      </c>
      <c r="O43" s="203">
        <v>2.57</v>
      </c>
      <c r="P43" s="203">
        <v>0.96</v>
      </c>
      <c r="Q43" s="203">
        <v>0.33</v>
      </c>
      <c r="R43" s="203">
        <v>0.65</v>
      </c>
      <c r="S43" s="203">
        <v>0.41</v>
      </c>
      <c r="T43" s="203">
        <v>0</v>
      </c>
      <c r="U43" s="203">
        <v>1.81</v>
      </c>
      <c r="V43" s="203">
        <v>0.22</v>
      </c>
      <c r="W43" s="203">
        <v>0.53</v>
      </c>
      <c r="X43" s="203">
        <v>2.27</v>
      </c>
      <c r="Y43" s="203">
        <v>0</v>
      </c>
      <c r="Z43" s="203">
        <v>3.42</v>
      </c>
      <c r="AA43" s="203">
        <v>1.23</v>
      </c>
      <c r="AB43" s="203">
        <v>0</v>
      </c>
      <c r="AC43" s="203">
        <v>27.97</v>
      </c>
      <c r="AD43" s="203">
        <v>0</v>
      </c>
      <c r="AE43" s="203">
        <v>0</v>
      </c>
      <c r="AF43" s="203">
        <v>0</v>
      </c>
      <c r="AG43" s="203">
        <v>34.369999999999997</v>
      </c>
      <c r="AH43" s="203">
        <v>0</v>
      </c>
      <c r="AI43" s="203">
        <v>57.43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295.74</v>
      </c>
      <c r="AP43" s="203">
        <v>0</v>
      </c>
    </row>
    <row r="44" spans="1:42">
      <c r="A44" t="s">
        <v>86</v>
      </c>
      <c r="B44" s="203">
        <v>0</v>
      </c>
      <c r="C44" s="203">
        <v>15.45</v>
      </c>
      <c r="D44" s="203">
        <v>3.32</v>
      </c>
      <c r="E44" s="203">
        <v>0</v>
      </c>
      <c r="F44" s="203">
        <v>23.37</v>
      </c>
      <c r="G44" s="203">
        <v>7.15</v>
      </c>
      <c r="H44" s="203">
        <v>0</v>
      </c>
      <c r="I44" s="203">
        <v>25.75</v>
      </c>
      <c r="J44" s="203">
        <v>1.2</v>
      </c>
      <c r="K44" s="203">
        <v>5.63</v>
      </c>
      <c r="L44" s="203">
        <v>64.25</v>
      </c>
      <c r="M44" s="203">
        <v>1.1200000000000001</v>
      </c>
      <c r="N44" s="203">
        <v>1.82</v>
      </c>
      <c r="O44" s="203">
        <v>2.57</v>
      </c>
      <c r="P44" s="203">
        <v>0.96</v>
      </c>
      <c r="Q44" s="203">
        <v>0.33</v>
      </c>
      <c r="R44" s="203">
        <v>0.65</v>
      </c>
      <c r="S44" s="203">
        <v>0.41</v>
      </c>
      <c r="T44" s="203">
        <v>0</v>
      </c>
      <c r="U44" s="203">
        <v>1.81</v>
      </c>
      <c r="V44" s="203">
        <v>0.22</v>
      </c>
      <c r="W44" s="203">
        <v>0.53</v>
      </c>
      <c r="X44" s="203">
        <v>2.27</v>
      </c>
      <c r="Y44" s="203">
        <v>0</v>
      </c>
      <c r="Z44" s="203">
        <v>3.42</v>
      </c>
      <c r="AA44" s="203">
        <v>1.23</v>
      </c>
      <c r="AB44" s="203">
        <v>0</v>
      </c>
      <c r="AC44" s="203">
        <v>21.32</v>
      </c>
      <c r="AD44" s="203">
        <v>0</v>
      </c>
      <c r="AE44" s="203">
        <v>0</v>
      </c>
      <c r="AF44" s="203">
        <v>0</v>
      </c>
      <c r="AG44" s="203">
        <v>34.369999999999997</v>
      </c>
      <c r="AH44" s="203">
        <v>0</v>
      </c>
      <c r="AI44" s="203">
        <v>57.43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295.74</v>
      </c>
      <c r="AP44" s="203">
        <v>0</v>
      </c>
    </row>
    <row r="45" spans="1:42">
      <c r="A45" t="s">
        <v>87</v>
      </c>
      <c r="B45" s="203">
        <v>0</v>
      </c>
      <c r="C45" s="203">
        <v>15.45</v>
      </c>
      <c r="D45" s="203">
        <v>3.32</v>
      </c>
      <c r="E45" s="203">
        <v>0</v>
      </c>
      <c r="F45" s="203">
        <v>23.37</v>
      </c>
      <c r="G45" s="203">
        <v>7.15</v>
      </c>
      <c r="H45" s="203">
        <v>0</v>
      </c>
      <c r="I45" s="203">
        <v>25.75</v>
      </c>
      <c r="J45" s="203">
        <v>1.2</v>
      </c>
      <c r="K45" s="203">
        <v>5.63</v>
      </c>
      <c r="L45" s="203">
        <v>64.25</v>
      </c>
      <c r="M45" s="203">
        <v>1.1200000000000001</v>
      </c>
      <c r="N45" s="203">
        <v>1.82</v>
      </c>
      <c r="O45" s="203">
        <v>2.57</v>
      </c>
      <c r="P45" s="203">
        <v>0.96</v>
      </c>
      <c r="Q45" s="203">
        <v>0.33</v>
      </c>
      <c r="R45" s="203">
        <v>0.65</v>
      </c>
      <c r="S45" s="203">
        <v>0.41</v>
      </c>
      <c r="T45" s="203">
        <v>0</v>
      </c>
      <c r="U45" s="203">
        <v>1.81</v>
      </c>
      <c r="V45" s="203">
        <v>0.22</v>
      </c>
      <c r="W45" s="203">
        <v>0.53</v>
      </c>
      <c r="X45" s="203">
        <v>2.27</v>
      </c>
      <c r="Y45" s="203">
        <v>0</v>
      </c>
      <c r="Z45" s="203">
        <v>3.42</v>
      </c>
      <c r="AA45" s="203">
        <v>1.23</v>
      </c>
      <c r="AB45" s="203">
        <v>0</v>
      </c>
      <c r="AC45" s="203">
        <v>21.32</v>
      </c>
      <c r="AD45" s="203">
        <v>0</v>
      </c>
      <c r="AE45" s="203">
        <v>0</v>
      </c>
      <c r="AF45" s="203">
        <v>0</v>
      </c>
      <c r="AG45" s="203">
        <v>34.369999999999997</v>
      </c>
      <c r="AH45" s="203">
        <v>0</v>
      </c>
      <c r="AI45" s="203">
        <v>57.43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295.74</v>
      </c>
      <c r="AP45" s="203">
        <v>0</v>
      </c>
    </row>
    <row r="46" spans="1:42">
      <c r="A46" t="s">
        <v>88</v>
      </c>
      <c r="B46" s="203">
        <v>0</v>
      </c>
      <c r="C46" s="203">
        <v>15.45</v>
      </c>
      <c r="D46" s="203">
        <v>3.32</v>
      </c>
      <c r="E46" s="203">
        <v>0</v>
      </c>
      <c r="F46" s="203">
        <v>23.37</v>
      </c>
      <c r="G46" s="203">
        <v>7.15</v>
      </c>
      <c r="H46" s="203">
        <v>0</v>
      </c>
      <c r="I46" s="203">
        <v>25.75</v>
      </c>
      <c r="J46" s="203">
        <v>1.2</v>
      </c>
      <c r="K46" s="203">
        <v>5.63</v>
      </c>
      <c r="L46" s="203">
        <v>64.25</v>
      </c>
      <c r="M46" s="203">
        <v>1.1200000000000001</v>
      </c>
      <c r="N46" s="203">
        <v>1.82</v>
      </c>
      <c r="O46" s="203">
        <v>2.57</v>
      </c>
      <c r="P46" s="203">
        <v>0.96</v>
      </c>
      <c r="Q46" s="203">
        <v>0.33</v>
      </c>
      <c r="R46" s="203">
        <v>0.65</v>
      </c>
      <c r="S46" s="203">
        <v>0.41</v>
      </c>
      <c r="T46" s="203">
        <v>0</v>
      </c>
      <c r="U46" s="203">
        <v>1.81</v>
      </c>
      <c r="V46" s="203">
        <v>0.22</v>
      </c>
      <c r="W46" s="203">
        <v>0.53</v>
      </c>
      <c r="X46" s="203">
        <v>2.27</v>
      </c>
      <c r="Y46" s="203">
        <v>0</v>
      </c>
      <c r="Z46" s="203">
        <v>3.42</v>
      </c>
      <c r="AA46" s="203">
        <v>1.23</v>
      </c>
      <c r="AB46" s="203">
        <v>0</v>
      </c>
      <c r="AC46" s="203">
        <v>21.97</v>
      </c>
      <c r="AD46" s="203">
        <v>0</v>
      </c>
      <c r="AE46" s="203">
        <v>0</v>
      </c>
      <c r="AF46" s="203">
        <v>0</v>
      </c>
      <c r="AG46" s="203">
        <v>34.369999999999997</v>
      </c>
      <c r="AH46" s="203">
        <v>0</v>
      </c>
      <c r="AI46" s="203">
        <v>57.43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295.74</v>
      </c>
      <c r="AP46" s="203">
        <v>0</v>
      </c>
    </row>
    <row r="47" spans="1:42">
      <c r="A47" t="s">
        <v>89</v>
      </c>
      <c r="B47" s="203">
        <v>0</v>
      </c>
      <c r="C47" s="203">
        <v>15.45</v>
      </c>
      <c r="D47" s="203">
        <v>3.32</v>
      </c>
      <c r="E47" s="203">
        <v>0</v>
      </c>
      <c r="F47" s="203">
        <v>23.37</v>
      </c>
      <c r="G47" s="203">
        <v>7.15</v>
      </c>
      <c r="H47" s="203">
        <v>0</v>
      </c>
      <c r="I47" s="203">
        <v>25.75</v>
      </c>
      <c r="J47" s="203">
        <v>1.2</v>
      </c>
      <c r="K47" s="203">
        <v>5.63</v>
      </c>
      <c r="L47" s="203">
        <v>64.25</v>
      </c>
      <c r="M47" s="203">
        <v>1.1200000000000001</v>
      </c>
      <c r="N47" s="203">
        <v>1.82</v>
      </c>
      <c r="O47" s="203">
        <v>2.57</v>
      </c>
      <c r="P47" s="203">
        <v>0.96</v>
      </c>
      <c r="Q47" s="203">
        <v>0.33</v>
      </c>
      <c r="R47" s="203">
        <v>0.65</v>
      </c>
      <c r="S47" s="203">
        <v>0.41</v>
      </c>
      <c r="T47" s="203">
        <v>0</v>
      </c>
      <c r="U47" s="203">
        <v>1.81</v>
      </c>
      <c r="V47" s="203">
        <v>0.22</v>
      </c>
      <c r="W47" s="203">
        <v>0.53</v>
      </c>
      <c r="X47" s="203">
        <v>2.27</v>
      </c>
      <c r="Y47" s="203">
        <v>0</v>
      </c>
      <c r="Z47" s="203">
        <v>3.42</v>
      </c>
      <c r="AA47" s="203">
        <v>1.23</v>
      </c>
      <c r="AB47" s="203">
        <v>0</v>
      </c>
      <c r="AC47" s="203">
        <v>21.97</v>
      </c>
      <c r="AD47" s="203">
        <v>0</v>
      </c>
      <c r="AE47" s="203">
        <v>0</v>
      </c>
      <c r="AF47" s="203">
        <v>0</v>
      </c>
      <c r="AG47" s="203">
        <v>34.369999999999997</v>
      </c>
      <c r="AH47" s="203">
        <v>0</v>
      </c>
      <c r="AI47" s="203">
        <v>57.43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295.74</v>
      </c>
      <c r="AP47" s="203">
        <v>0</v>
      </c>
    </row>
    <row r="48" spans="1:42">
      <c r="A48" t="s">
        <v>90</v>
      </c>
      <c r="B48" s="203">
        <v>0</v>
      </c>
      <c r="C48" s="203">
        <v>15.45</v>
      </c>
      <c r="D48" s="203">
        <v>3.32</v>
      </c>
      <c r="E48" s="203">
        <v>0</v>
      </c>
      <c r="F48" s="203">
        <v>23.37</v>
      </c>
      <c r="G48" s="203">
        <v>7.15</v>
      </c>
      <c r="H48" s="203">
        <v>0</v>
      </c>
      <c r="I48" s="203">
        <v>25.75</v>
      </c>
      <c r="J48" s="203">
        <v>1.2</v>
      </c>
      <c r="K48" s="203">
        <v>5.63</v>
      </c>
      <c r="L48" s="203">
        <v>64.25</v>
      </c>
      <c r="M48" s="203">
        <v>1.1200000000000001</v>
      </c>
      <c r="N48" s="203">
        <v>1.82</v>
      </c>
      <c r="O48" s="203">
        <v>2.57</v>
      </c>
      <c r="P48" s="203">
        <v>0.96</v>
      </c>
      <c r="Q48" s="203">
        <v>0.33</v>
      </c>
      <c r="R48" s="203">
        <v>0.65</v>
      </c>
      <c r="S48" s="203">
        <v>0.41</v>
      </c>
      <c r="T48" s="203">
        <v>0</v>
      </c>
      <c r="U48" s="203">
        <v>1.81</v>
      </c>
      <c r="V48" s="203">
        <v>0.22</v>
      </c>
      <c r="W48" s="203">
        <v>0.53</v>
      </c>
      <c r="X48" s="203">
        <v>2.27</v>
      </c>
      <c r="Y48" s="203">
        <v>0</v>
      </c>
      <c r="Z48" s="203">
        <v>3.42</v>
      </c>
      <c r="AA48" s="203">
        <v>1.23</v>
      </c>
      <c r="AB48" s="203">
        <v>0</v>
      </c>
      <c r="AC48" s="203">
        <v>21.97</v>
      </c>
      <c r="AD48" s="203">
        <v>0</v>
      </c>
      <c r="AE48" s="203">
        <v>0</v>
      </c>
      <c r="AF48" s="203">
        <v>0</v>
      </c>
      <c r="AG48" s="203">
        <v>34.369999999999997</v>
      </c>
      <c r="AH48" s="203">
        <v>0</v>
      </c>
      <c r="AI48" s="203">
        <v>57.43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295.74</v>
      </c>
      <c r="AP48" s="203">
        <v>0</v>
      </c>
    </row>
    <row r="49" spans="1:42">
      <c r="A49" t="s">
        <v>91</v>
      </c>
      <c r="B49" s="203">
        <v>0</v>
      </c>
      <c r="C49" s="203">
        <v>15.45</v>
      </c>
      <c r="D49" s="203">
        <v>3.32</v>
      </c>
      <c r="E49" s="203">
        <v>0</v>
      </c>
      <c r="F49" s="203">
        <v>23.37</v>
      </c>
      <c r="G49" s="203">
        <v>7.15</v>
      </c>
      <c r="H49" s="203">
        <v>0</v>
      </c>
      <c r="I49" s="203">
        <v>25.75</v>
      </c>
      <c r="J49" s="203">
        <v>1.2</v>
      </c>
      <c r="K49" s="203">
        <v>5.63</v>
      </c>
      <c r="L49" s="203">
        <v>64.25</v>
      </c>
      <c r="M49" s="203">
        <v>1.1200000000000001</v>
      </c>
      <c r="N49" s="203">
        <v>1.82</v>
      </c>
      <c r="O49" s="203">
        <v>2.57</v>
      </c>
      <c r="P49" s="203">
        <v>0.96</v>
      </c>
      <c r="Q49" s="203">
        <v>0.33</v>
      </c>
      <c r="R49" s="203">
        <v>0.65</v>
      </c>
      <c r="S49" s="203">
        <v>0.41</v>
      </c>
      <c r="T49" s="203">
        <v>0</v>
      </c>
      <c r="U49" s="203">
        <v>1.81</v>
      </c>
      <c r="V49" s="203">
        <v>0.22</v>
      </c>
      <c r="W49" s="203">
        <v>0.53</v>
      </c>
      <c r="X49" s="203">
        <v>2.27</v>
      </c>
      <c r="Y49" s="203">
        <v>0</v>
      </c>
      <c r="Z49" s="203">
        <v>3.42</v>
      </c>
      <c r="AA49" s="203">
        <v>1.23</v>
      </c>
      <c r="AB49" s="203">
        <v>0</v>
      </c>
      <c r="AC49" s="203">
        <v>21.97</v>
      </c>
      <c r="AD49" s="203">
        <v>0</v>
      </c>
      <c r="AE49" s="203">
        <v>0</v>
      </c>
      <c r="AF49" s="203">
        <v>0</v>
      </c>
      <c r="AG49" s="203">
        <v>34.369999999999997</v>
      </c>
      <c r="AH49" s="203">
        <v>0</v>
      </c>
      <c r="AI49" s="203">
        <v>57.43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295.74</v>
      </c>
      <c r="AP49" s="203">
        <v>0</v>
      </c>
    </row>
    <row r="50" spans="1:42">
      <c r="A50" t="s">
        <v>92</v>
      </c>
      <c r="B50" s="203">
        <v>0</v>
      </c>
      <c r="C50" s="203">
        <v>15.45</v>
      </c>
      <c r="D50" s="203">
        <v>3.32</v>
      </c>
      <c r="E50" s="203">
        <v>0</v>
      </c>
      <c r="F50" s="203">
        <v>23.37</v>
      </c>
      <c r="G50" s="203">
        <v>7.15</v>
      </c>
      <c r="H50" s="203">
        <v>0</v>
      </c>
      <c r="I50" s="203">
        <v>25.75</v>
      </c>
      <c r="J50" s="203">
        <v>1.2</v>
      </c>
      <c r="K50" s="203">
        <v>5.63</v>
      </c>
      <c r="L50" s="203">
        <v>64.25</v>
      </c>
      <c r="M50" s="203">
        <v>1.1200000000000001</v>
      </c>
      <c r="N50" s="203">
        <v>1.82</v>
      </c>
      <c r="O50" s="203">
        <v>2.57</v>
      </c>
      <c r="P50" s="203">
        <v>0.96</v>
      </c>
      <c r="Q50" s="203">
        <v>0.33</v>
      </c>
      <c r="R50" s="203">
        <v>0.65</v>
      </c>
      <c r="S50" s="203">
        <v>0.41</v>
      </c>
      <c r="T50" s="203">
        <v>0</v>
      </c>
      <c r="U50" s="203">
        <v>1.81</v>
      </c>
      <c r="V50" s="203">
        <v>0.22</v>
      </c>
      <c r="W50" s="203">
        <v>0.53</v>
      </c>
      <c r="X50" s="203">
        <v>2.27</v>
      </c>
      <c r="Y50" s="203">
        <v>0</v>
      </c>
      <c r="Z50" s="203">
        <v>3.42</v>
      </c>
      <c r="AA50" s="203">
        <v>1.23</v>
      </c>
      <c r="AB50" s="203">
        <v>0</v>
      </c>
      <c r="AC50" s="203">
        <v>21.97</v>
      </c>
      <c r="AD50" s="203">
        <v>0</v>
      </c>
      <c r="AE50" s="203">
        <v>0</v>
      </c>
      <c r="AF50" s="203">
        <v>0</v>
      </c>
      <c r="AG50" s="203">
        <v>34.369999999999997</v>
      </c>
      <c r="AH50" s="203">
        <v>0</v>
      </c>
      <c r="AI50" s="203">
        <v>57.43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295.74</v>
      </c>
      <c r="AP50" s="203">
        <v>0</v>
      </c>
    </row>
    <row r="51" spans="1:42">
      <c r="A51" t="s">
        <v>93</v>
      </c>
      <c r="B51" s="203">
        <v>0</v>
      </c>
      <c r="C51" s="203">
        <v>15.45</v>
      </c>
      <c r="D51" s="203">
        <v>3.32</v>
      </c>
      <c r="E51" s="203">
        <v>0</v>
      </c>
      <c r="F51" s="203">
        <v>23.37</v>
      </c>
      <c r="G51" s="203">
        <v>7.15</v>
      </c>
      <c r="H51" s="203">
        <v>0</v>
      </c>
      <c r="I51" s="203">
        <v>25.75</v>
      </c>
      <c r="J51" s="203">
        <v>1.2</v>
      </c>
      <c r="K51" s="203">
        <v>18.93</v>
      </c>
      <c r="L51" s="203">
        <v>66.45</v>
      </c>
      <c r="M51" s="203">
        <v>1.1200000000000001</v>
      </c>
      <c r="N51" s="203">
        <v>1.82</v>
      </c>
      <c r="O51" s="203">
        <v>2.57</v>
      </c>
      <c r="P51" s="203">
        <v>0.96</v>
      </c>
      <c r="Q51" s="203">
        <v>0.33</v>
      </c>
      <c r="R51" s="203">
        <v>0.65</v>
      </c>
      <c r="S51" s="203">
        <v>0.41</v>
      </c>
      <c r="T51" s="203">
        <v>0</v>
      </c>
      <c r="U51" s="203">
        <v>1.81</v>
      </c>
      <c r="V51" s="203">
        <v>0.22</v>
      </c>
      <c r="W51" s="203">
        <v>0.53</v>
      </c>
      <c r="X51" s="203">
        <v>2.27</v>
      </c>
      <c r="Y51" s="203">
        <v>0</v>
      </c>
      <c r="Z51" s="203">
        <v>3.42</v>
      </c>
      <c r="AA51" s="203">
        <v>1.23</v>
      </c>
      <c r="AB51" s="203">
        <v>0</v>
      </c>
      <c r="AC51" s="203">
        <v>21.97</v>
      </c>
      <c r="AD51" s="203">
        <v>0</v>
      </c>
      <c r="AE51" s="203">
        <v>0</v>
      </c>
      <c r="AF51" s="203">
        <v>0</v>
      </c>
      <c r="AG51" s="203">
        <v>34.369999999999997</v>
      </c>
      <c r="AH51" s="203">
        <v>0</v>
      </c>
      <c r="AI51" s="203">
        <v>57.43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289.51</v>
      </c>
      <c r="AP51" s="203">
        <v>0</v>
      </c>
    </row>
    <row r="52" spans="1:42">
      <c r="A52" t="s">
        <v>94</v>
      </c>
      <c r="B52" s="203">
        <v>0</v>
      </c>
      <c r="C52" s="203">
        <v>15.45</v>
      </c>
      <c r="D52" s="203">
        <v>3.32</v>
      </c>
      <c r="E52" s="203">
        <v>0</v>
      </c>
      <c r="F52" s="203">
        <v>23.37</v>
      </c>
      <c r="G52" s="203">
        <v>7.15</v>
      </c>
      <c r="H52" s="203">
        <v>0</v>
      </c>
      <c r="I52" s="203">
        <v>25.75</v>
      </c>
      <c r="J52" s="203">
        <v>1.2</v>
      </c>
      <c r="K52" s="203">
        <v>51.56</v>
      </c>
      <c r="L52" s="203">
        <v>66.45</v>
      </c>
      <c r="M52" s="203">
        <v>1.1200000000000001</v>
      </c>
      <c r="N52" s="203">
        <v>1.82</v>
      </c>
      <c r="O52" s="203">
        <v>2.57</v>
      </c>
      <c r="P52" s="203">
        <v>0.96</v>
      </c>
      <c r="Q52" s="203">
        <v>0.33</v>
      </c>
      <c r="R52" s="203">
        <v>0.65</v>
      </c>
      <c r="S52" s="203">
        <v>0.41</v>
      </c>
      <c r="T52" s="203">
        <v>0</v>
      </c>
      <c r="U52" s="203">
        <v>1.81</v>
      </c>
      <c r="V52" s="203">
        <v>0.22</v>
      </c>
      <c r="W52" s="203">
        <v>0.53</v>
      </c>
      <c r="X52" s="203">
        <v>2.27</v>
      </c>
      <c r="Y52" s="203">
        <v>0</v>
      </c>
      <c r="Z52" s="203">
        <v>3.42</v>
      </c>
      <c r="AA52" s="203">
        <v>1.23</v>
      </c>
      <c r="AB52" s="203">
        <v>0</v>
      </c>
      <c r="AC52" s="203">
        <v>21.97</v>
      </c>
      <c r="AD52" s="203">
        <v>0</v>
      </c>
      <c r="AE52" s="203">
        <v>0</v>
      </c>
      <c r="AF52" s="203">
        <v>0</v>
      </c>
      <c r="AG52" s="203">
        <v>34.369999999999997</v>
      </c>
      <c r="AH52" s="203">
        <v>0</v>
      </c>
      <c r="AI52" s="203">
        <v>57.43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289.51</v>
      </c>
      <c r="AP52" s="203">
        <v>0</v>
      </c>
    </row>
    <row r="53" spans="1:42">
      <c r="A53" t="s">
        <v>95</v>
      </c>
      <c r="B53" s="203">
        <v>0</v>
      </c>
      <c r="C53" s="203">
        <v>15.45</v>
      </c>
      <c r="D53" s="203">
        <v>3.32</v>
      </c>
      <c r="E53" s="203">
        <v>0</v>
      </c>
      <c r="F53" s="203">
        <v>23.37</v>
      </c>
      <c r="G53" s="203">
        <v>7.15</v>
      </c>
      <c r="H53" s="203">
        <v>0</v>
      </c>
      <c r="I53" s="203">
        <v>25.75</v>
      </c>
      <c r="J53" s="203">
        <v>1.2</v>
      </c>
      <c r="K53" s="203">
        <v>58.28</v>
      </c>
      <c r="L53" s="203">
        <v>66.45</v>
      </c>
      <c r="M53" s="203">
        <v>1.1200000000000001</v>
      </c>
      <c r="N53" s="203">
        <v>1.82</v>
      </c>
      <c r="O53" s="203">
        <v>2.57</v>
      </c>
      <c r="P53" s="203">
        <v>0.96</v>
      </c>
      <c r="Q53" s="203">
        <v>0.33</v>
      </c>
      <c r="R53" s="203">
        <v>0.65</v>
      </c>
      <c r="S53" s="203">
        <v>0.41</v>
      </c>
      <c r="T53" s="203">
        <v>0</v>
      </c>
      <c r="U53" s="203">
        <v>1.81</v>
      </c>
      <c r="V53" s="203">
        <v>0.22</v>
      </c>
      <c r="W53" s="203">
        <v>0.53</v>
      </c>
      <c r="X53" s="203">
        <v>2.27</v>
      </c>
      <c r="Y53" s="203">
        <v>0</v>
      </c>
      <c r="Z53" s="203">
        <v>3.42</v>
      </c>
      <c r="AA53" s="203">
        <v>1.23</v>
      </c>
      <c r="AB53" s="203">
        <v>0</v>
      </c>
      <c r="AC53" s="203">
        <v>21.97</v>
      </c>
      <c r="AD53" s="203">
        <v>0</v>
      </c>
      <c r="AE53" s="203">
        <v>0</v>
      </c>
      <c r="AF53" s="203">
        <v>0</v>
      </c>
      <c r="AG53" s="203">
        <v>34.369999999999997</v>
      </c>
      <c r="AH53" s="203">
        <v>0</v>
      </c>
      <c r="AI53" s="203">
        <v>57.43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289.51</v>
      </c>
      <c r="AP53" s="203">
        <v>0</v>
      </c>
    </row>
    <row r="54" spans="1:42">
      <c r="A54" t="s">
        <v>96</v>
      </c>
      <c r="B54" s="203">
        <v>0</v>
      </c>
      <c r="C54" s="203">
        <v>15.45</v>
      </c>
      <c r="D54" s="203">
        <v>3.32</v>
      </c>
      <c r="E54" s="203">
        <v>0</v>
      </c>
      <c r="F54" s="203">
        <v>23.37</v>
      </c>
      <c r="G54" s="203">
        <v>7.15</v>
      </c>
      <c r="H54" s="203">
        <v>0</v>
      </c>
      <c r="I54" s="203">
        <v>25.75</v>
      </c>
      <c r="J54" s="203">
        <v>1.2</v>
      </c>
      <c r="K54" s="203">
        <v>32.85</v>
      </c>
      <c r="L54" s="203">
        <v>66.45</v>
      </c>
      <c r="M54" s="203">
        <v>1.1200000000000001</v>
      </c>
      <c r="N54" s="203">
        <v>1.82</v>
      </c>
      <c r="O54" s="203">
        <v>2.57</v>
      </c>
      <c r="P54" s="203">
        <v>0.96</v>
      </c>
      <c r="Q54" s="203">
        <v>0.33</v>
      </c>
      <c r="R54" s="203">
        <v>0.65</v>
      </c>
      <c r="S54" s="203">
        <v>0.41</v>
      </c>
      <c r="T54" s="203">
        <v>0</v>
      </c>
      <c r="U54" s="203">
        <v>1.81</v>
      </c>
      <c r="V54" s="203">
        <v>0.22</v>
      </c>
      <c r="W54" s="203">
        <v>0.53</v>
      </c>
      <c r="X54" s="203">
        <v>2.27</v>
      </c>
      <c r="Y54" s="203">
        <v>0</v>
      </c>
      <c r="Z54" s="203">
        <v>3.42</v>
      </c>
      <c r="AA54" s="203">
        <v>1.23</v>
      </c>
      <c r="AB54" s="203">
        <v>0</v>
      </c>
      <c r="AC54" s="203">
        <v>21.97</v>
      </c>
      <c r="AD54" s="203">
        <v>0</v>
      </c>
      <c r="AE54" s="203">
        <v>0</v>
      </c>
      <c r="AF54" s="203">
        <v>0</v>
      </c>
      <c r="AG54" s="203">
        <v>34.369999999999997</v>
      </c>
      <c r="AH54" s="203">
        <v>0</v>
      </c>
      <c r="AI54" s="203">
        <v>57.43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289.51</v>
      </c>
      <c r="AP54" s="203">
        <v>0</v>
      </c>
    </row>
    <row r="55" spans="1:42">
      <c r="A55" t="s">
        <v>97</v>
      </c>
      <c r="B55" s="203">
        <v>0</v>
      </c>
      <c r="C55" s="203">
        <v>15.45</v>
      </c>
      <c r="D55" s="203">
        <v>3.32</v>
      </c>
      <c r="E55" s="203">
        <v>0</v>
      </c>
      <c r="F55" s="203">
        <v>23.37</v>
      </c>
      <c r="G55" s="203">
        <v>7.15</v>
      </c>
      <c r="H55" s="203">
        <v>0</v>
      </c>
      <c r="I55" s="203">
        <v>25.75</v>
      </c>
      <c r="J55" s="203">
        <v>1.2</v>
      </c>
      <c r="K55" s="203">
        <v>16.37</v>
      </c>
      <c r="L55" s="203">
        <v>66.45</v>
      </c>
      <c r="M55" s="203">
        <v>1.1200000000000001</v>
      </c>
      <c r="N55" s="203">
        <v>1.82</v>
      </c>
      <c r="O55" s="203">
        <v>2.57</v>
      </c>
      <c r="P55" s="203">
        <v>0.96</v>
      </c>
      <c r="Q55" s="203">
        <v>0.33</v>
      </c>
      <c r="R55" s="203">
        <v>0.65</v>
      </c>
      <c r="S55" s="203">
        <v>0.41</v>
      </c>
      <c r="T55" s="203">
        <v>0</v>
      </c>
      <c r="U55" s="203">
        <v>1.81</v>
      </c>
      <c r="V55" s="203">
        <v>0.22</v>
      </c>
      <c r="W55" s="203">
        <v>0.53</v>
      </c>
      <c r="X55" s="203">
        <v>2.27</v>
      </c>
      <c r="Y55" s="203">
        <v>0</v>
      </c>
      <c r="Z55" s="203">
        <v>3.42</v>
      </c>
      <c r="AA55" s="203">
        <v>1.23</v>
      </c>
      <c r="AB55" s="203">
        <v>0</v>
      </c>
      <c r="AC55" s="203">
        <v>21.97</v>
      </c>
      <c r="AD55" s="203">
        <v>0</v>
      </c>
      <c r="AE55" s="203">
        <v>0</v>
      </c>
      <c r="AF55" s="203">
        <v>0</v>
      </c>
      <c r="AG55" s="203">
        <v>34.369999999999997</v>
      </c>
      <c r="AH55" s="203">
        <v>0</v>
      </c>
      <c r="AI55" s="203">
        <v>57.43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289.51</v>
      </c>
      <c r="AP55" s="203">
        <v>0</v>
      </c>
    </row>
    <row r="56" spans="1:42">
      <c r="A56" t="s">
        <v>98</v>
      </c>
      <c r="B56" s="203">
        <v>0</v>
      </c>
      <c r="C56" s="203">
        <v>15.45</v>
      </c>
      <c r="D56" s="203">
        <v>3.32</v>
      </c>
      <c r="E56" s="203">
        <v>0</v>
      </c>
      <c r="F56" s="203">
        <v>23.37</v>
      </c>
      <c r="G56" s="203">
        <v>7.15</v>
      </c>
      <c r="H56" s="203">
        <v>0</v>
      </c>
      <c r="I56" s="203">
        <v>25.75</v>
      </c>
      <c r="J56" s="203">
        <v>1.2</v>
      </c>
      <c r="K56" s="203">
        <v>45.17</v>
      </c>
      <c r="L56" s="203">
        <v>66.45</v>
      </c>
      <c r="M56" s="203">
        <v>1.1200000000000001</v>
      </c>
      <c r="N56" s="203">
        <v>1.82</v>
      </c>
      <c r="O56" s="203">
        <v>2.57</v>
      </c>
      <c r="P56" s="203">
        <v>0.96</v>
      </c>
      <c r="Q56" s="203">
        <v>0.33</v>
      </c>
      <c r="R56" s="203">
        <v>0.65</v>
      </c>
      <c r="S56" s="203">
        <v>0.41</v>
      </c>
      <c r="T56" s="203">
        <v>0</v>
      </c>
      <c r="U56" s="203">
        <v>1.81</v>
      </c>
      <c r="V56" s="203">
        <v>0.22</v>
      </c>
      <c r="W56" s="203">
        <v>0.53</v>
      </c>
      <c r="X56" s="203">
        <v>2.27</v>
      </c>
      <c r="Y56" s="203">
        <v>0</v>
      </c>
      <c r="Z56" s="203">
        <v>3.42</v>
      </c>
      <c r="AA56" s="203">
        <v>1.23</v>
      </c>
      <c r="AB56" s="203">
        <v>0</v>
      </c>
      <c r="AC56" s="203">
        <v>21.97</v>
      </c>
      <c r="AD56" s="203">
        <v>0</v>
      </c>
      <c r="AE56" s="203">
        <v>0</v>
      </c>
      <c r="AF56" s="203">
        <v>0</v>
      </c>
      <c r="AG56" s="203">
        <v>34.369999999999997</v>
      </c>
      <c r="AH56" s="203">
        <v>0</v>
      </c>
      <c r="AI56" s="203">
        <v>57.43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289.51</v>
      </c>
      <c r="AP56" s="203">
        <v>0</v>
      </c>
    </row>
    <row r="57" spans="1:42">
      <c r="A57" t="s">
        <v>99</v>
      </c>
      <c r="B57" s="203">
        <v>0</v>
      </c>
      <c r="C57" s="203">
        <v>15.45</v>
      </c>
      <c r="D57" s="203">
        <v>3.32</v>
      </c>
      <c r="E57" s="203">
        <v>0</v>
      </c>
      <c r="F57" s="203">
        <v>23.37</v>
      </c>
      <c r="G57" s="203">
        <v>7.15</v>
      </c>
      <c r="H57" s="203">
        <v>0</v>
      </c>
      <c r="I57" s="203">
        <v>24.55</v>
      </c>
      <c r="J57" s="203">
        <v>2.41</v>
      </c>
      <c r="K57" s="203">
        <v>5.63</v>
      </c>
      <c r="L57" s="203">
        <v>66.45</v>
      </c>
      <c r="M57" s="203">
        <v>1.1200000000000001</v>
      </c>
      <c r="N57" s="203">
        <v>1.82</v>
      </c>
      <c r="O57" s="203">
        <v>2.57</v>
      </c>
      <c r="P57" s="203">
        <v>0.96</v>
      </c>
      <c r="Q57" s="203">
        <v>0.33</v>
      </c>
      <c r="R57" s="203">
        <v>0.65</v>
      </c>
      <c r="S57" s="203">
        <v>0.41</v>
      </c>
      <c r="T57" s="203">
        <v>0</v>
      </c>
      <c r="U57" s="203">
        <v>1.81</v>
      </c>
      <c r="V57" s="203">
        <v>0.22</v>
      </c>
      <c r="W57" s="203">
        <v>0.53</v>
      </c>
      <c r="X57" s="203">
        <v>2.27</v>
      </c>
      <c r="Y57" s="203">
        <v>0</v>
      </c>
      <c r="Z57" s="203">
        <v>3.42</v>
      </c>
      <c r="AA57" s="203">
        <v>1.23</v>
      </c>
      <c r="AB57" s="203">
        <v>0</v>
      </c>
      <c r="AC57" s="203">
        <v>21.97</v>
      </c>
      <c r="AD57" s="203">
        <v>0</v>
      </c>
      <c r="AE57" s="203">
        <v>0</v>
      </c>
      <c r="AF57" s="203">
        <v>0</v>
      </c>
      <c r="AG57" s="203">
        <v>34.369999999999997</v>
      </c>
      <c r="AH57" s="203">
        <v>0</v>
      </c>
      <c r="AI57" s="203">
        <v>57.43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289.51</v>
      </c>
      <c r="AP57" s="203">
        <v>0</v>
      </c>
    </row>
    <row r="58" spans="1:42">
      <c r="A58" t="s">
        <v>100</v>
      </c>
      <c r="B58" s="203">
        <v>0</v>
      </c>
      <c r="C58" s="203">
        <v>15.45</v>
      </c>
      <c r="D58" s="203">
        <v>3.32</v>
      </c>
      <c r="E58" s="203">
        <v>0</v>
      </c>
      <c r="F58" s="203">
        <v>23.37</v>
      </c>
      <c r="G58" s="203">
        <v>7.15</v>
      </c>
      <c r="H58" s="203">
        <v>0</v>
      </c>
      <c r="I58" s="203">
        <v>24.55</v>
      </c>
      <c r="J58" s="203">
        <v>2.41</v>
      </c>
      <c r="K58" s="203">
        <v>5.63</v>
      </c>
      <c r="L58" s="203">
        <v>66.45</v>
      </c>
      <c r="M58" s="203">
        <v>1.1200000000000001</v>
      </c>
      <c r="N58" s="203">
        <v>1.82</v>
      </c>
      <c r="O58" s="203">
        <v>2.57</v>
      </c>
      <c r="P58" s="203">
        <v>0.96</v>
      </c>
      <c r="Q58" s="203">
        <v>0.33</v>
      </c>
      <c r="R58" s="203">
        <v>0.65</v>
      </c>
      <c r="S58" s="203">
        <v>0.41</v>
      </c>
      <c r="T58" s="203">
        <v>0</v>
      </c>
      <c r="U58" s="203">
        <v>1.81</v>
      </c>
      <c r="V58" s="203">
        <v>0.22</v>
      </c>
      <c r="W58" s="203">
        <v>0.53</v>
      </c>
      <c r="X58" s="203">
        <v>2.27</v>
      </c>
      <c r="Y58" s="203">
        <v>0</v>
      </c>
      <c r="Z58" s="203">
        <v>3.42</v>
      </c>
      <c r="AA58" s="203">
        <v>1.23</v>
      </c>
      <c r="AB58" s="203">
        <v>0</v>
      </c>
      <c r="AC58" s="203">
        <v>21.97</v>
      </c>
      <c r="AD58" s="203">
        <v>0</v>
      </c>
      <c r="AE58" s="203">
        <v>0</v>
      </c>
      <c r="AF58" s="203">
        <v>0</v>
      </c>
      <c r="AG58" s="203">
        <v>34.369999999999997</v>
      </c>
      <c r="AH58" s="203">
        <v>0</v>
      </c>
      <c r="AI58" s="203">
        <v>57.43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289.51</v>
      </c>
      <c r="AP58" s="203">
        <v>0</v>
      </c>
    </row>
    <row r="59" spans="1:42">
      <c r="A59" t="s">
        <v>101</v>
      </c>
      <c r="B59" s="203">
        <v>0</v>
      </c>
      <c r="C59" s="203">
        <v>15.45</v>
      </c>
      <c r="D59" s="203">
        <v>3.32</v>
      </c>
      <c r="E59" s="203">
        <v>0</v>
      </c>
      <c r="F59" s="203">
        <v>23.37</v>
      </c>
      <c r="G59" s="203">
        <v>7.15</v>
      </c>
      <c r="H59" s="203">
        <v>0</v>
      </c>
      <c r="I59" s="203">
        <v>22.14</v>
      </c>
      <c r="J59" s="203">
        <v>2.41</v>
      </c>
      <c r="K59" s="203">
        <v>5.63</v>
      </c>
      <c r="L59" s="203">
        <v>47.43</v>
      </c>
      <c r="M59" s="203">
        <v>1.1200000000000001</v>
      </c>
      <c r="N59" s="203">
        <v>1.82</v>
      </c>
      <c r="O59" s="203">
        <v>2.57</v>
      </c>
      <c r="P59" s="203">
        <v>1.03</v>
      </c>
      <c r="Q59" s="203">
        <v>0.33</v>
      </c>
      <c r="R59" s="203">
        <v>0.65</v>
      </c>
      <c r="S59" s="203">
        <v>0.41</v>
      </c>
      <c r="T59" s="203">
        <v>0</v>
      </c>
      <c r="U59" s="203">
        <v>1.79</v>
      </c>
      <c r="V59" s="203">
        <v>0.22</v>
      </c>
      <c r="W59" s="203">
        <v>0.53</v>
      </c>
      <c r="X59" s="203">
        <v>2.27</v>
      </c>
      <c r="Y59" s="203">
        <v>0</v>
      </c>
      <c r="Z59" s="203">
        <v>3.42</v>
      </c>
      <c r="AA59" s="203">
        <v>1.23</v>
      </c>
      <c r="AB59" s="203">
        <v>0</v>
      </c>
      <c r="AC59" s="203">
        <v>21.97</v>
      </c>
      <c r="AD59" s="203">
        <v>0</v>
      </c>
      <c r="AE59" s="203">
        <v>0</v>
      </c>
      <c r="AF59" s="203">
        <v>0</v>
      </c>
      <c r="AG59" s="203">
        <v>34.369999999999997</v>
      </c>
      <c r="AH59" s="203">
        <v>0</v>
      </c>
      <c r="AI59" s="203">
        <v>57.43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289.51</v>
      </c>
      <c r="AP59" s="203">
        <v>0</v>
      </c>
    </row>
    <row r="60" spans="1:42">
      <c r="A60" t="s">
        <v>102</v>
      </c>
      <c r="B60" s="203">
        <v>0</v>
      </c>
      <c r="C60" s="203">
        <v>15.45</v>
      </c>
      <c r="D60" s="203">
        <v>3.32</v>
      </c>
      <c r="E60" s="203">
        <v>0</v>
      </c>
      <c r="F60" s="203">
        <v>23.37</v>
      </c>
      <c r="G60" s="203">
        <v>7.15</v>
      </c>
      <c r="H60" s="203">
        <v>0</v>
      </c>
      <c r="I60" s="203">
        <v>22.14</v>
      </c>
      <c r="J60" s="203">
        <v>2.41</v>
      </c>
      <c r="K60" s="203">
        <v>5.63</v>
      </c>
      <c r="L60" s="203">
        <v>60.13</v>
      </c>
      <c r="M60" s="203">
        <v>1.1200000000000001</v>
      </c>
      <c r="N60" s="203">
        <v>1.82</v>
      </c>
      <c r="O60" s="203">
        <v>2.57</v>
      </c>
      <c r="P60" s="203">
        <v>1.03</v>
      </c>
      <c r="Q60" s="203">
        <v>0.33</v>
      </c>
      <c r="R60" s="203">
        <v>0.65</v>
      </c>
      <c r="S60" s="203">
        <v>0.41</v>
      </c>
      <c r="T60" s="203">
        <v>0</v>
      </c>
      <c r="U60" s="203">
        <v>1.79</v>
      </c>
      <c r="V60" s="203">
        <v>0.22</v>
      </c>
      <c r="W60" s="203">
        <v>0.53</v>
      </c>
      <c r="X60" s="203">
        <v>2.27</v>
      </c>
      <c r="Y60" s="203">
        <v>0</v>
      </c>
      <c r="Z60" s="203">
        <v>3.42</v>
      </c>
      <c r="AA60" s="203">
        <v>1.23</v>
      </c>
      <c r="AB60" s="203">
        <v>0</v>
      </c>
      <c r="AC60" s="203">
        <v>21.97</v>
      </c>
      <c r="AD60" s="203">
        <v>0</v>
      </c>
      <c r="AE60" s="203">
        <v>0</v>
      </c>
      <c r="AF60" s="203">
        <v>0</v>
      </c>
      <c r="AG60" s="203">
        <v>34.369999999999997</v>
      </c>
      <c r="AH60" s="203">
        <v>0</v>
      </c>
      <c r="AI60" s="203">
        <v>57.43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289.51</v>
      </c>
      <c r="AP60" s="203">
        <v>0</v>
      </c>
    </row>
    <row r="61" spans="1:42">
      <c r="A61" t="s">
        <v>103</v>
      </c>
      <c r="B61" s="203">
        <v>0</v>
      </c>
      <c r="C61" s="203">
        <v>15.45</v>
      </c>
      <c r="D61" s="203">
        <v>3.32</v>
      </c>
      <c r="E61" s="203">
        <v>0</v>
      </c>
      <c r="F61" s="203">
        <v>23.37</v>
      </c>
      <c r="G61" s="203">
        <v>7.15</v>
      </c>
      <c r="H61" s="203">
        <v>0</v>
      </c>
      <c r="I61" s="203">
        <v>22.14</v>
      </c>
      <c r="J61" s="203">
        <v>2.41</v>
      </c>
      <c r="K61" s="203">
        <v>5.63</v>
      </c>
      <c r="L61" s="203">
        <v>72.89</v>
      </c>
      <c r="M61" s="203">
        <v>1.1200000000000001</v>
      </c>
      <c r="N61" s="203">
        <v>1.82</v>
      </c>
      <c r="O61" s="203">
        <v>2.57</v>
      </c>
      <c r="P61" s="203">
        <v>1.03</v>
      </c>
      <c r="Q61" s="203">
        <v>0.33</v>
      </c>
      <c r="R61" s="203">
        <v>0.65</v>
      </c>
      <c r="S61" s="203">
        <v>0.41</v>
      </c>
      <c r="T61" s="203">
        <v>0</v>
      </c>
      <c r="U61" s="203">
        <v>1.79</v>
      </c>
      <c r="V61" s="203">
        <v>0.22</v>
      </c>
      <c r="W61" s="203">
        <v>0.53</v>
      </c>
      <c r="X61" s="203">
        <v>2.27</v>
      </c>
      <c r="Y61" s="203">
        <v>0</v>
      </c>
      <c r="Z61" s="203">
        <v>3.42</v>
      </c>
      <c r="AA61" s="203">
        <v>1.25</v>
      </c>
      <c r="AB61" s="203">
        <v>0</v>
      </c>
      <c r="AC61" s="203">
        <v>21.97</v>
      </c>
      <c r="AD61" s="203">
        <v>0</v>
      </c>
      <c r="AE61" s="203">
        <v>0</v>
      </c>
      <c r="AF61" s="203">
        <v>0</v>
      </c>
      <c r="AG61" s="203">
        <v>34.369999999999997</v>
      </c>
      <c r="AH61" s="203">
        <v>0</v>
      </c>
      <c r="AI61" s="203">
        <v>57.43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289.51</v>
      </c>
      <c r="AP61" s="203">
        <v>0</v>
      </c>
    </row>
    <row r="62" spans="1:42">
      <c r="A62" t="s">
        <v>104</v>
      </c>
      <c r="B62" s="203">
        <v>0</v>
      </c>
      <c r="C62" s="203">
        <v>15.45</v>
      </c>
      <c r="D62" s="203">
        <v>3.32</v>
      </c>
      <c r="E62" s="203">
        <v>0</v>
      </c>
      <c r="F62" s="203">
        <v>23.37</v>
      </c>
      <c r="G62" s="203">
        <v>7.15</v>
      </c>
      <c r="H62" s="203">
        <v>0</v>
      </c>
      <c r="I62" s="203">
        <v>22.14</v>
      </c>
      <c r="J62" s="203">
        <v>2.41</v>
      </c>
      <c r="K62" s="203">
        <v>5.63</v>
      </c>
      <c r="L62" s="203">
        <v>35.03</v>
      </c>
      <c r="M62" s="203">
        <v>1.1200000000000001</v>
      </c>
      <c r="N62" s="203">
        <v>1.82</v>
      </c>
      <c r="O62" s="203">
        <v>2.57</v>
      </c>
      <c r="P62" s="203">
        <v>1.03</v>
      </c>
      <c r="Q62" s="203">
        <v>0.33</v>
      </c>
      <c r="R62" s="203">
        <v>0.65</v>
      </c>
      <c r="S62" s="203">
        <v>0.41</v>
      </c>
      <c r="T62" s="203">
        <v>0</v>
      </c>
      <c r="U62" s="203">
        <v>1.79</v>
      </c>
      <c r="V62" s="203">
        <v>0.22</v>
      </c>
      <c r="W62" s="203">
        <v>0.53</v>
      </c>
      <c r="X62" s="203">
        <v>2.27</v>
      </c>
      <c r="Y62" s="203">
        <v>0</v>
      </c>
      <c r="Z62" s="203">
        <v>3.42</v>
      </c>
      <c r="AA62" s="203">
        <v>1.25</v>
      </c>
      <c r="AB62" s="203">
        <v>0</v>
      </c>
      <c r="AC62" s="203">
        <v>22.89</v>
      </c>
      <c r="AD62" s="203">
        <v>0</v>
      </c>
      <c r="AE62" s="203">
        <v>0</v>
      </c>
      <c r="AF62" s="203">
        <v>0</v>
      </c>
      <c r="AG62" s="203">
        <v>34.369999999999997</v>
      </c>
      <c r="AH62" s="203">
        <v>0</v>
      </c>
      <c r="AI62" s="203">
        <v>57.43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289.51</v>
      </c>
      <c r="AP62" s="203">
        <v>0</v>
      </c>
    </row>
    <row r="63" spans="1:42">
      <c r="A63" t="s">
        <v>105</v>
      </c>
      <c r="B63" s="203">
        <v>0</v>
      </c>
      <c r="C63" s="203">
        <v>15.45</v>
      </c>
      <c r="D63" s="203">
        <v>3.32</v>
      </c>
      <c r="E63" s="203">
        <v>0</v>
      </c>
      <c r="F63" s="203">
        <v>23.37</v>
      </c>
      <c r="G63" s="203">
        <v>7.15</v>
      </c>
      <c r="H63" s="203">
        <v>0</v>
      </c>
      <c r="I63" s="203">
        <v>22.14</v>
      </c>
      <c r="J63" s="203">
        <v>2.41</v>
      </c>
      <c r="K63" s="203">
        <v>5.63</v>
      </c>
      <c r="L63" s="203">
        <v>4.4400000000000004</v>
      </c>
      <c r="M63" s="203">
        <v>1.1200000000000001</v>
      </c>
      <c r="N63" s="203">
        <v>1.82</v>
      </c>
      <c r="O63" s="203">
        <v>2.57</v>
      </c>
      <c r="P63" s="203">
        <v>1.03</v>
      </c>
      <c r="Q63" s="203">
        <v>0.33</v>
      </c>
      <c r="R63" s="203">
        <v>0.65</v>
      </c>
      <c r="S63" s="203">
        <v>0.41</v>
      </c>
      <c r="T63" s="203">
        <v>0</v>
      </c>
      <c r="U63" s="203">
        <v>1.79</v>
      </c>
      <c r="V63" s="203">
        <v>0.22</v>
      </c>
      <c r="W63" s="203">
        <v>0.54</v>
      </c>
      <c r="X63" s="203">
        <v>2.27</v>
      </c>
      <c r="Y63" s="203">
        <v>0</v>
      </c>
      <c r="Z63" s="203">
        <v>3.41</v>
      </c>
      <c r="AA63" s="203">
        <v>1.23</v>
      </c>
      <c r="AB63" s="203">
        <v>0</v>
      </c>
      <c r="AC63" s="203">
        <v>22.89</v>
      </c>
      <c r="AD63" s="203">
        <v>0</v>
      </c>
      <c r="AE63" s="203">
        <v>0</v>
      </c>
      <c r="AF63" s="203">
        <v>0</v>
      </c>
      <c r="AG63" s="203">
        <v>34.369999999999997</v>
      </c>
      <c r="AH63" s="203">
        <v>0</v>
      </c>
      <c r="AI63" s="203">
        <v>57.43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289.51</v>
      </c>
      <c r="AP63" s="203">
        <v>0</v>
      </c>
    </row>
    <row r="64" spans="1:42">
      <c r="A64" t="s">
        <v>106</v>
      </c>
      <c r="B64" s="203">
        <v>0</v>
      </c>
      <c r="C64" s="203">
        <v>15.45</v>
      </c>
      <c r="D64" s="203">
        <v>3.32</v>
      </c>
      <c r="E64" s="203">
        <v>0</v>
      </c>
      <c r="F64" s="203">
        <v>23.37</v>
      </c>
      <c r="G64" s="203">
        <v>7.15</v>
      </c>
      <c r="H64" s="203">
        <v>0</v>
      </c>
      <c r="I64" s="203">
        <v>22.14</v>
      </c>
      <c r="J64" s="203">
        <v>2.41</v>
      </c>
      <c r="K64" s="203">
        <v>5.63</v>
      </c>
      <c r="L64" s="203">
        <v>4.4400000000000004</v>
      </c>
      <c r="M64" s="203">
        <v>1.1200000000000001</v>
      </c>
      <c r="N64" s="203">
        <v>1.82</v>
      </c>
      <c r="O64" s="203">
        <v>2.57</v>
      </c>
      <c r="P64" s="203">
        <v>1.03</v>
      </c>
      <c r="Q64" s="203">
        <v>0.33</v>
      </c>
      <c r="R64" s="203">
        <v>0.65</v>
      </c>
      <c r="S64" s="203">
        <v>0.41</v>
      </c>
      <c r="T64" s="203">
        <v>0</v>
      </c>
      <c r="U64" s="203">
        <v>1.79</v>
      </c>
      <c r="V64" s="203">
        <v>0.22</v>
      </c>
      <c r="W64" s="203">
        <v>0.54</v>
      </c>
      <c r="X64" s="203">
        <v>2.27</v>
      </c>
      <c r="Y64" s="203">
        <v>0</v>
      </c>
      <c r="Z64" s="203">
        <v>3.41</v>
      </c>
      <c r="AA64" s="203">
        <v>1.23</v>
      </c>
      <c r="AB64" s="203">
        <v>0</v>
      </c>
      <c r="AC64" s="203">
        <v>22.89</v>
      </c>
      <c r="AD64" s="203">
        <v>0</v>
      </c>
      <c r="AE64" s="203">
        <v>0</v>
      </c>
      <c r="AF64" s="203">
        <v>0</v>
      </c>
      <c r="AG64" s="203">
        <v>34.369999999999997</v>
      </c>
      <c r="AH64" s="203">
        <v>0</v>
      </c>
      <c r="AI64" s="203">
        <v>57.43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289.51</v>
      </c>
      <c r="AP64" s="203">
        <v>0</v>
      </c>
    </row>
    <row r="65" spans="1:42">
      <c r="A65" t="s">
        <v>107</v>
      </c>
      <c r="B65" s="203">
        <v>0</v>
      </c>
      <c r="C65" s="203">
        <v>15.45</v>
      </c>
      <c r="D65" s="203">
        <v>3.32</v>
      </c>
      <c r="E65" s="203">
        <v>0</v>
      </c>
      <c r="F65" s="203">
        <v>23.37</v>
      </c>
      <c r="G65" s="203">
        <v>7.15</v>
      </c>
      <c r="H65" s="203">
        <v>0</v>
      </c>
      <c r="I65" s="203">
        <v>22.14</v>
      </c>
      <c r="J65" s="203">
        <v>2.41</v>
      </c>
      <c r="K65" s="203">
        <v>5.63</v>
      </c>
      <c r="L65" s="203">
        <v>5.36</v>
      </c>
      <c r="M65" s="203">
        <v>1.1200000000000001</v>
      </c>
      <c r="N65" s="203">
        <v>1.82</v>
      </c>
      <c r="O65" s="203">
        <v>2.57</v>
      </c>
      <c r="P65" s="203">
        <v>1.03</v>
      </c>
      <c r="Q65" s="203">
        <v>0.33</v>
      </c>
      <c r="R65" s="203">
        <v>0.65</v>
      </c>
      <c r="S65" s="203">
        <v>0.41</v>
      </c>
      <c r="T65" s="203">
        <v>0</v>
      </c>
      <c r="U65" s="203">
        <v>1.79</v>
      </c>
      <c r="V65" s="203">
        <v>0.22</v>
      </c>
      <c r="W65" s="203">
        <v>0.54</v>
      </c>
      <c r="X65" s="203">
        <v>2.27</v>
      </c>
      <c r="Y65" s="203">
        <v>0</v>
      </c>
      <c r="Z65" s="203">
        <v>3.41</v>
      </c>
      <c r="AA65" s="203">
        <v>1.23</v>
      </c>
      <c r="AB65" s="203">
        <v>0</v>
      </c>
      <c r="AC65" s="203">
        <v>22.89</v>
      </c>
      <c r="AD65" s="203">
        <v>0</v>
      </c>
      <c r="AE65" s="203">
        <v>0</v>
      </c>
      <c r="AF65" s="203">
        <v>0</v>
      </c>
      <c r="AG65" s="203">
        <v>34.369999999999997</v>
      </c>
      <c r="AH65" s="203">
        <v>0</v>
      </c>
      <c r="AI65" s="203">
        <v>57.43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289.51</v>
      </c>
      <c r="AP65" s="203">
        <v>0</v>
      </c>
    </row>
    <row r="66" spans="1:42">
      <c r="A66" t="s">
        <v>108</v>
      </c>
      <c r="B66" s="203">
        <v>0</v>
      </c>
      <c r="C66" s="203">
        <v>15.45</v>
      </c>
      <c r="D66" s="203">
        <v>3.32</v>
      </c>
      <c r="E66" s="203">
        <v>0</v>
      </c>
      <c r="F66" s="203">
        <v>23.37</v>
      </c>
      <c r="G66" s="203">
        <v>7.15</v>
      </c>
      <c r="H66" s="203">
        <v>0</v>
      </c>
      <c r="I66" s="203">
        <v>22.14</v>
      </c>
      <c r="J66" s="203">
        <v>2.41</v>
      </c>
      <c r="K66" s="203">
        <v>5.63</v>
      </c>
      <c r="L66" s="203">
        <v>4.4400000000000004</v>
      </c>
      <c r="M66" s="203">
        <v>1.1200000000000001</v>
      </c>
      <c r="N66" s="203">
        <v>1.82</v>
      </c>
      <c r="O66" s="203">
        <v>2.57</v>
      </c>
      <c r="P66" s="203">
        <v>1.03</v>
      </c>
      <c r="Q66" s="203">
        <v>0.33</v>
      </c>
      <c r="R66" s="203">
        <v>0.65</v>
      </c>
      <c r="S66" s="203">
        <v>0.41</v>
      </c>
      <c r="T66" s="203">
        <v>0</v>
      </c>
      <c r="U66" s="203">
        <v>1.79</v>
      </c>
      <c r="V66" s="203">
        <v>0.22</v>
      </c>
      <c r="W66" s="203">
        <v>0.54</v>
      </c>
      <c r="X66" s="203">
        <v>2.27</v>
      </c>
      <c r="Y66" s="203">
        <v>0</v>
      </c>
      <c r="Z66" s="203">
        <v>3.41</v>
      </c>
      <c r="AA66" s="203">
        <v>1.23</v>
      </c>
      <c r="AB66" s="203">
        <v>0</v>
      </c>
      <c r="AC66" s="203">
        <v>22.89</v>
      </c>
      <c r="AD66" s="203">
        <v>0</v>
      </c>
      <c r="AE66" s="203">
        <v>0</v>
      </c>
      <c r="AF66" s="203">
        <v>0</v>
      </c>
      <c r="AG66" s="203">
        <v>34.369999999999997</v>
      </c>
      <c r="AH66" s="203">
        <v>0</v>
      </c>
      <c r="AI66" s="203">
        <v>57.43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289.51</v>
      </c>
      <c r="AP66" s="203">
        <v>0</v>
      </c>
    </row>
    <row r="67" spans="1:42">
      <c r="A67" t="s">
        <v>109</v>
      </c>
      <c r="B67" s="203">
        <v>0</v>
      </c>
      <c r="C67" s="203">
        <v>15.45</v>
      </c>
      <c r="D67" s="203">
        <v>3.32</v>
      </c>
      <c r="E67" s="203">
        <v>0</v>
      </c>
      <c r="F67" s="203">
        <v>23.37</v>
      </c>
      <c r="G67" s="203">
        <v>7.15</v>
      </c>
      <c r="H67" s="203">
        <v>0</v>
      </c>
      <c r="I67" s="203">
        <v>22.14</v>
      </c>
      <c r="J67" s="203">
        <v>2.41</v>
      </c>
      <c r="K67" s="203">
        <v>5.63</v>
      </c>
      <c r="L67" s="203">
        <v>4.4400000000000004</v>
      </c>
      <c r="M67" s="203">
        <v>1.1200000000000001</v>
      </c>
      <c r="N67" s="203">
        <v>1.82</v>
      </c>
      <c r="O67" s="203">
        <v>2.57</v>
      </c>
      <c r="P67" s="203">
        <v>1.03</v>
      </c>
      <c r="Q67" s="203">
        <v>0.33</v>
      </c>
      <c r="R67" s="203">
        <v>0.65</v>
      </c>
      <c r="S67" s="203">
        <v>0.41</v>
      </c>
      <c r="T67" s="203">
        <v>0</v>
      </c>
      <c r="U67" s="203">
        <v>1.79</v>
      </c>
      <c r="V67" s="203">
        <v>0.22</v>
      </c>
      <c r="W67" s="203">
        <v>0.54</v>
      </c>
      <c r="X67" s="203">
        <v>2.27</v>
      </c>
      <c r="Y67" s="203">
        <v>0</v>
      </c>
      <c r="Z67" s="203">
        <v>3.41</v>
      </c>
      <c r="AA67" s="203">
        <v>1.23</v>
      </c>
      <c r="AB67" s="203">
        <v>0</v>
      </c>
      <c r="AC67" s="203">
        <v>22.89</v>
      </c>
      <c r="AD67" s="203">
        <v>0</v>
      </c>
      <c r="AE67" s="203">
        <v>0</v>
      </c>
      <c r="AF67" s="203">
        <v>0</v>
      </c>
      <c r="AG67" s="203">
        <v>34.369999999999997</v>
      </c>
      <c r="AH67" s="203">
        <v>0</v>
      </c>
      <c r="AI67" s="203">
        <v>57.43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289.51</v>
      </c>
      <c r="AP67" s="203">
        <v>0</v>
      </c>
    </row>
    <row r="68" spans="1:42">
      <c r="A68" t="s">
        <v>110</v>
      </c>
      <c r="B68" s="203">
        <v>0</v>
      </c>
      <c r="C68" s="203">
        <v>15.45</v>
      </c>
      <c r="D68" s="203">
        <v>3.32</v>
      </c>
      <c r="E68" s="203">
        <v>0</v>
      </c>
      <c r="F68" s="203">
        <v>23.37</v>
      </c>
      <c r="G68" s="203">
        <v>7.15</v>
      </c>
      <c r="H68" s="203">
        <v>0</v>
      </c>
      <c r="I68" s="203">
        <v>22.14</v>
      </c>
      <c r="J68" s="203">
        <v>2.41</v>
      </c>
      <c r="K68" s="203">
        <v>5.63</v>
      </c>
      <c r="L68" s="203">
        <v>4.4400000000000004</v>
      </c>
      <c r="M68" s="203">
        <v>1.1200000000000001</v>
      </c>
      <c r="N68" s="203">
        <v>1.82</v>
      </c>
      <c r="O68" s="203">
        <v>2.57</v>
      </c>
      <c r="P68" s="203">
        <v>1.03</v>
      </c>
      <c r="Q68" s="203">
        <v>0.33</v>
      </c>
      <c r="R68" s="203">
        <v>0.65</v>
      </c>
      <c r="S68" s="203">
        <v>0.41</v>
      </c>
      <c r="T68" s="203">
        <v>0</v>
      </c>
      <c r="U68" s="203">
        <v>1.79</v>
      </c>
      <c r="V68" s="203">
        <v>0.22</v>
      </c>
      <c r="W68" s="203">
        <v>0.54</v>
      </c>
      <c r="X68" s="203">
        <v>2.27</v>
      </c>
      <c r="Y68" s="203">
        <v>0</v>
      </c>
      <c r="Z68" s="203">
        <v>3.41</v>
      </c>
      <c r="AA68" s="203">
        <v>1.23</v>
      </c>
      <c r="AB68" s="203">
        <v>0</v>
      </c>
      <c r="AC68" s="203">
        <v>22.89</v>
      </c>
      <c r="AD68" s="203">
        <v>0</v>
      </c>
      <c r="AE68" s="203">
        <v>0</v>
      </c>
      <c r="AF68" s="203">
        <v>0</v>
      </c>
      <c r="AG68" s="203">
        <v>34.369999999999997</v>
      </c>
      <c r="AH68" s="203">
        <v>0</v>
      </c>
      <c r="AI68" s="203">
        <v>57.43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289.51</v>
      </c>
      <c r="AP68" s="203">
        <v>0</v>
      </c>
    </row>
    <row r="69" spans="1:42">
      <c r="A69" t="s">
        <v>111</v>
      </c>
      <c r="B69" s="203">
        <v>0</v>
      </c>
      <c r="C69" s="203">
        <v>15.45</v>
      </c>
      <c r="D69" s="203">
        <v>3.32</v>
      </c>
      <c r="E69" s="203">
        <v>0</v>
      </c>
      <c r="F69" s="203">
        <v>23.37</v>
      </c>
      <c r="G69" s="203">
        <v>7.15</v>
      </c>
      <c r="H69" s="203">
        <v>0</v>
      </c>
      <c r="I69" s="203">
        <v>22.14</v>
      </c>
      <c r="J69" s="203">
        <v>2.41</v>
      </c>
      <c r="K69" s="203">
        <v>5.63</v>
      </c>
      <c r="L69" s="203">
        <v>41.17</v>
      </c>
      <c r="M69" s="203">
        <v>1.1200000000000001</v>
      </c>
      <c r="N69" s="203">
        <v>1.82</v>
      </c>
      <c r="O69" s="203">
        <v>2.57</v>
      </c>
      <c r="P69" s="203">
        <v>1.03</v>
      </c>
      <c r="Q69" s="203">
        <v>0.33</v>
      </c>
      <c r="R69" s="203">
        <v>0.65</v>
      </c>
      <c r="S69" s="203">
        <v>0.41</v>
      </c>
      <c r="T69" s="203">
        <v>0</v>
      </c>
      <c r="U69" s="203">
        <v>1.79</v>
      </c>
      <c r="V69" s="203">
        <v>0.22</v>
      </c>
      <c r="W69" s="203">
        <v>0.54</v>
      </c>
      <c r="X69" s="203">
        <v>2.27</v>
      </c>
      <c r="Y69" s="203">
        <v>0</v>
      </c>
      <c r="Z69" s="203">
        <v>3.41</v>
      </c>
      <c r="AA69" s="203">
        <v>1.23</v>
      </c>
      <c r="AB69" s="203">
        <v>0</v>
      </c>
      <c r="AC69" s="203">
        <v>22.89</v>
      </c>
      <c r="AD69" s="203">
        <v>0</v>
      </c>
      <c r="AE69" s="203">
        <v>0</v>
      </c>
      <c r="AF69" s="203">
        <v>0</v>
      </c>
      <c r="AG69" s="203">
        <v>34.369999999999997</v>
      </c>
      <c r="AH69" s="203">
        <v>0</v>
      </c>
      <c r="AI69" s="203">
        <v>57.43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289.51</v>
      </c>
      <c r="AP69" s="203">
        <v>0</v>
      </c>
    </row>
    <row r="70" spans="1:42">
      <c r="A70" t="s">
        <v>112</v>
      </c>
      <c r="B70" s="203">
        <v>0</v>
      </c>
      <c r="C70" s="203">
        <v>15.45</v>
      </c>
      <c r="D70" s="203">
        <v>3.32</v>
      </c>
      <c r="E70" s="203">
        <v>0</v>
      </c>
      <c r="F70" s="203">
        <v>23.37</v>
      </c>
      <c r="G70" s="203">
        <v>7.15</v>
      </c>
      <c r="H70" s="203">
        <v>0</v>
      </c>
      <c r="I70" s="203">
        <v>22.14</v>
      </c>
      <c r="J70" s="203">
        <v>2.41</v>
      </c>
      <c r="K70" s="203">
        <v>5.63</v>
      </c>
      <c r="L70" s="203">
        <v>11.84</v>
      </c>
      <c r="M70" s="203">
        <v>1.1200000000000001</v>
      </c>
      <c r="N70" s="203">
        <v>1.82</v>
      </c>
      <c r="O70" s="203">
        <v>2.57</v>
      </c>
      <c r="P70" s="203">
        <v>1.03</v>
      </c>
      <c r="Q70" s="203">
        <v>0.33</v>
      </c>
      <c r="R70" s="203">
        <v>0.95</v>
      </c>
      <c r="S70" s="203">
        <v>0.4</v>
      </c>
      <c r="T70" s="203">
        <v>0</v>
      </c>
      <c r="U70" s="203">
        <v>1.79</v>
      </c>
      <c r="V70" s="203">
        <v>0.22</v>
      </c>
      <c r="W70" s="203">
        <v>0.54</v>
      </c>
      <c r="X70" s="203">
        <v>2.27</v>
      </c>
      <c r="Y70" s="203">
        <v>0</v>
      </c>
      <c r="Z70" s="203">
        <v>3.41</v>
      </c>
      <c r="AA70" s="203">
        <v>1.23</v>
      </c>
      <c r="AB70" s="203">
        <v>0</v>
      </c>
      <c r="AC70" s="203">
        <v>22.89</v>
      </c>
      <c r="AD70" s="203">
        <v>0</v>
      </c>
      <c r="AE70" s="203">
        <v>0</v>
      </c>
      <c r="AF70" s="203">
        <v>0</v>
      </c>
      <c r="AG70" s="203">
        <v>34.369999999999997</v>
      </c>
      <c r="AH70" s="203">
        <v>0</v>
      </c>
      <c r="AI70" s="203">
        <v>57.43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289.51</v>
      </c>
      <c r="AP70" s="203">
        <v>0</v>
      </c>
    </row>
    <row r="71" spans="1:42">
      <c r="A71" t="s">
        <v>113</v>
      </c>
      <c r="B71" s="203">
        <v>0</v>
      </c>
      <c r="C71" s="203">
        <v>15.45</v>
      </c>
      <c r="D71" s="203">
        <v>3.32</v>
      </c>
      <c r="E71" s="203">
        <v>0</v>
      </c>
      <c r="F71" s="203">
        <v>23.37</v>
      </c>
      <c r="G71" s="203">
        <v>7.15</v>
      </c>
      <c r="H71" s="203">
        <v>0</v>
      </c>
      <c r="I71" s="203">
        <v>22.14</v>
      </c>
      <c r="J71" s="203">
        <v>2.41</v>
      </c>
      <c r="K71" s="203">
        <v>5.63</v>
      </c>
      <c r="L71" s="203">
        <v>4.4400000000000004</v>
      </c>
      <c r="M71" s="203">
        <v>1.1200000000000001</v>
      </c>
      <c r="N71" s="203">
        <v>1.82</v>
      </c>
      <c r="O71" s="203">
        <v>2.57</v>
      </c>
      <c r="P71" s="203">
        <v>0.96</v>
      </c>
      <c r="Q71" s="203">
        <v>0.33</v>
      </c>
      <c r="R71" s="203">
        <v>0.65</v>
      </c>
      <c r="S71" s="203">
        <v>0.4</v>
      </c>
      <c r="T71" s="203">
        <v>0</v>
      </c>
      <c r="U71" s="203">
        <v>1.79</v>
      </c>
      <c r="V71" s="203">
        <v>0.22</v>
      </c>
      <c r="W71" s="203">
        <v>0.54</v>
      </c>
      <c r="X71" s="203">
        <v>2.27</v>
      </c>
      <c r="Y71" s="203">
        <v>0</v>
      </c>
      <c r="Z71" s="203">
        <v>3.41</v>
      </c>
      <c r="AA71" s="203">
        <v>1.23</v>
      </c>
      <c r="AB71" s="203">
        <v>0</v>
      </c>
      <c r="AC71" s="203">
        <v>22.89</v>
      </c>
      <c r="AD71" s="203">
        <v>0</v>
      </c>
      <c r="AE71" s="203">
        <v>0</v>
      </c>
      <c r="AF71" s="203">
        <v>0</v>
      </c>
      <c r="AG71" s="203">
        <v>34.369999999999997</v>
      </c>
      <c r="AH71" s="203">
        <v>0</v>
      </c>
      <c r="AI71" s="203">
        <v>57.43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289.51</v>
      </c>
      <c r="AP71" s="203">
        <v>0</v>
      </c>
    </row>
    <row r="72" spans="1:42">
      <c r="A72" t="s">
        <v>114</v>
      </c>
      <c r="B72" s="203">
        <v>0</v>
      </c>
      <c r="C72" s="203">
        <v>15.45</v>
      </c>
      <c r="D72" s="203">
        <v>3.32</v>
      </c>
      <c r="E72" s="203">
        <v>0</v>
      </c>
      <c r="F72" s="203">
        <v>23.37</v>
      </c>
      <c r="G72" s="203">
        <v>7.15</v>
      </c>
      <c r="H72" s="203">
        <v>0</v>
      </c>
      <c r="I72" s="203">
        <v>22.14</v>
      </c>
      <c r="J72" s="203">
        <v>2.41</v>
      </c>
      <c r="K72" s="203">
        <v>5.63</v>
      </c>
      <c r="L72" s="203">
        <v>4.4400000000000004</v>
      </c>
      <c r="M72" s="203">
        <v>1.1200000000000001</v>
      </c>
      <c r="N72" s="203">
        <v>1.82</v>
      </c>
      <c r="O72" s="203">
        <v>2.57</v>
      </c>
      <c r="P72" s="203">
        <v>0.96</v>
      </c>
      <c r="Q72" s="203">
        <v>0.33</v>
      </c>
      <c r="R72" s="203">
        <v>0.65</v>
      </c>
      <c r="S72" s="203">
        <v>0.4</v>
      </c>
      <c r="T72" s="203">
        <v>0</v>
      </c>
      <c r="U72" s="203">
        <v>1.79</v>
      </c>
      <c r="V72" s="203">
        <v>0.22</v>
      </c>
      <c r="W72" s="203">
        <v>0.54</v>
      </c>
      <c r="X72" s="203">
        <v>2.27</v>
      </c>
      <c r="Y72" s="203">
        <v>0</v>
      </c>
      <c r="Z72" s="203">
        <v>3.41</v>
      </c>
      <c r="AA72" s="203">
        <v>1.23</v>
      </c>
      <c r="AB72" s="203">
        <v>0</v>
      </c>
      <c r="AC72" s="203">
        <v>22.89</v>
      </c>
      <c r="AD72" s="203">
        <v>0</v>
      </c>
      <c r="AE72" s="203">
        <v>0</v>
      </c>
      <c r="AF72" s="203">
        <v>0</v>
      </c>
      <c r="AG72" s="203">
        <v>34.369999999999997</v>
      </c>
      <c r="AH72" s="203">
        <v>0</v>
      </c>
      <c r="AI72" s="203">
        <v>57.43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289.51</v>
      </c>
      <c r="AP72" s="203">
        <v>0</v>
      </c>
    </row>
    <row r="73" spans="1:42">
      <c r="A73" t="s">
        <v>115</v>
      </c>
      <c r="B73" s="203">
        <v>0</v>
      </c>
      <c r="C73" s="203">
        <v>15.45</v>
      </c>
      <c r="D73" s="203">
        <v>3.32</v>
      </c>
      <c r="E73" s="203">
        <v>0</v>
      </c>
      <c r="F73" s="203">
        <v>22.9</v>
      </c>
      <c r="G73" s="203">
        <v>7.63</v>
      </c>
      <c r="H73" s="203">
        <v>0</v>
      </c>
      <c r="I73" s="203">
        <v>22.14</v>
      </c>
      <c r="J73" s="203">
        <v>2.41</v>
      </c>
      <c r="K73" s="203">
        <v>5.63</v>
      </c>
      <c r="L73" s="203">
        <v>4.4400000000000004</v>
      </c>
      <c r="M73" s="203">
        <v>1.1200000000000001</v>
      </c>
      <c r="N73" s="203">
        <v>1.82</v>
      </c>
      <c r="O73" s="203">
        <v>2.57</v>
      </c>
      <c r="P73" s="203">
        <v>0.96</v>
      </c>
      <c r="Q73" s="203">
        <v>0.33</v>
      </c>
      <c r="R73" s="203">
        <v>0.65</v>
      </c>
      <c r="S73" s="203">
        <v>0.4</v>
      </c>
      <c r="T73" s="203">
        <v>0</v>
      </c>
      <c r="U73" s="203">
        <v>1.79</v>
      </c>
      <c r="V73" s="203">
        <v>0.22</v>
      </c>
      <c r="W73" s="203">
        <v>0.54</v>
      </c>
      <c r="X73" s="203">
        <v>2.27</v>
      </c>
      <c r="Y73" s="203">
        <v>0</v>
      </c>
      <c r="Z73" s="203">
        <v>3.41</v>
      </c>
      <c r="AA73" s="203">
        <v>1.23</v>
      </c>
      <c r="AB73" s="203">
        <v>0</v>
      </c>
      <c r="AC73" s="203">
        <v>22.89</v>
      </c>
      <c r="AD73" s="203">
        <v>0</v>
      </c>
      <c r="AE73" s="203">
        <v>0</v>
      </c>
      <c r="AF73" s="203">
        <v>0</v>
      </c>
      <c r="AG73" s="203">
        <v>34.369999999999997</v>
      </c>
      <c r="AH73" s="203">
        <v>0</v>
      </c>
      <c r="AI73" s="203">
        <v>57.43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289.51</v>
      </c>
      <c r="AP73" s="203">
        <v>0</v>
      </c>
    </row>
    <row r="74" spans="1:42">
      <c r="A74" t="s">
        <v>116</v>
      </c>
      <c r="B74" s="203">
        <v>0</v>
      </c>
      <c r="C74" s="203">
        <v>15.45</v>
      </c>
      <c r="D74" s="203">
        <v>3.32</v>
      </c>
      <c r="E74" s="203">
        <v>0</v>
      </c>
      <c r="F74" s="203">
        <v>20.99</v>
      </c>
      <c r="G74" s="203">
        <v>9.5399999999999991</v>
      </c>
      <c r="H74" s="203">
        <v>0</v>
      </c>
      <c r="I74" s="203">
        <v>22.14</v>
      </c>
      <c r="J74" s="203">
        <v>2.41</v>
      </c>
      <c r="K74" s="203">
        <v>5.63</v>
      </c>
      <c r="L74" s="203">
        <v>4.4400000000000004</v>
      </c>
      <c r="M74" s="203">
        <v>1.1200000000000001</v>
      </c>
      <c r="N74" s="203">
        <v>1.82</v>
      </c>
      <c r="O74" s="203">
        <v>2.57</v>
      </c>
      <c r="P74" s="203">
        <v>0.96</v>
      </c>
      <c r="Q74" s="203">
        <v>0.33</v>
      </c>
      <c r="R74" s="203">
        <v>0.65</v>
      </c>
      <c r="S74" s="203">
        <v>0.4</v>
      </c>
      <c r="T74" s="203">
        <v>0</v>
      </c>
      <c r="U74" s="203">
        <v>1.79</v>
      </c>
      <c r="V74" s="203">
        <v>0.22</v>
      </c>
      <c r="W74" s="203">
        <v>0.54</v>
      </c>
      <c r="X74" s="203">
        <v>2.27</v>
      </c>
      <c r="Y74" s="203">
        <v>0</v>
      </c>
      <c r="Z74" s="203">
        <v>3.41</v>
      </c>
      <c r="AA74" s="203">
        <v>1.23</v>
      </c>
      <c r="AB74" s="203">
        <v>0</v>
      </c>
      <c r="AC74" s="203">
        <v>22.89</v>
      </c>
      <c r="AD74" s="203">
        <v>0</v>
      </c>
      <c r="AE74" s="203">
        <v>0</v>
      </c>
      <c r="AF74" s="203">
        <v>0</v>
      </c>
      <c r="AG74" s="203">
        <v>34.369999999999997</v>
      </c>
      <c r="AH74" s="203">
        <v>0</v>
      </c>
      <c r="AI74" s="203">
        <v>57.43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289.51</v>
      </c>
      <c r="AP74" s="203">
        <v>0</v>
      </c>
    </row>
    <row r="75" spans="1:42">
      <c r="A75" t="s">
        <v>117</v>
      </c>
      <c r="B75" s="203">
        <v>0</v>
      </c>
      <c r="C75" s="203">
        <v>15.22</v>
      </c>
      <c r="D75" s="203">
        <v>3.69</v>
      </c>
      <c r="E75" s="203">
        <v>0</v>
      </c>
      <c r="F75" s="203">
        <v>20.99</v>
      </c>
      <c r="G75" s="203">
        <v>9.5399999999999991</v>
      </c>
      <c r="H75" s="203">
        <v>0</v>
      </c>
      <c r="I75" s="203">
        <v>22.14</v>
      </c>
      <c r="J75" s="203">
        <v>2.41</v>
      </c>
      <c r="K75" s="203">
        <v>5.63</v>
      </c>
      <c r="L75" s="203">
        <v>4.4400000000000004</v>
      </c>
      <c r="M75" s="203">
        <v>1.1200000000000001</v>
      </c>
      <c r="N75" s="203">
        <v>1.82</v>
      </c>
      <c r="O75" s="203">
        <v>2.57</v>
      </c>
      <c r="P75" s="203">
        <v>0.96</v>
      </c>
      <c r="Q75" s="203">
        <v>0.33</v>
      </c>
      <c r="R75" s="203">
        <v>0.65</v>
      </c>
      <c r="S75" s="203">
        <v>0.4</v>
      </c>
      <c r="T75" s="203">
        <v>0</v>
      </c>
      <c r="U75" s="203">
        <v>1.79</v>
      </c>
      <c r="V75" s="203">
        <v>0.22</v>
      </c>
      <c r="W75" s="203">
        <v>0.48</v>
      </c>
      <c r="X75" s="203">
        <v>2.27</v>
      </c>
      <c r="Y75" s="203">
        <v>0</v>
      </c>
      <c r="Z75" s="203">
        <v>3.41</v>
      </c>
      <c r="AA75" s="203">
        <v>1.23</v>
      </c>
      <c r="AB75" s="203">
        <v>0</v>
      </c>
      <c r="AC75" s="203">
        <v>28.92</v>
      </c>
      <c r="AD75" s="203">
        <v>0</v>
      </c>
      <c r="AE75" s="203">
        <v>0</v>
      </c>
      <c r="AF75" s="203">
        <v>0</v>
      </c>
      <c r="AG75" s="203">
        <v>34.369999999999997</v>
      </c>
      <c r="AH75" s="203">
        <v>0</v>
      </c>
      <c r="AI75" s="203">
        <v>57.43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295.74</v>
      </c>
      <c r="AP75" s="203">
        <v>0</v>
      </c>
    </row>
    <row r="76" spans="1:42">
      <c r="A76" t="s">
        <v>118</v>
      </c>
      <c r="B76" s="203">
        <v>0</v>
      </c>
      <c r="C76" s="203">
        <v>15.22</v>
      </c>
      <c r="D76" s="203">
        <v>3.69</v>
      </c>
      <c r="E76" s="203">
        <v>0</v>
      </c>
      <c r="F76" s="203">
        <v>20.99</v>
      </c>
      <c r="G76" s="203">
        <v>9.5399999999999991</v>
      </c>
      <c r="H76" s="203">
        <v>0</v>
      </c>
      <c r="I76" s="203">
        <v>22.14</v>
      </c>
      <c r="J76" s="203">
        <v>2.41</v>
      </c>
      <c r="K76" s="203">
        <v>5.63</v>
      </c>
      <c r="L76" s="203">
        <v>4.4400000000000004</v>
      </c>
      <c r="M76" s="203">
        <v>1.1200000000000001</v>
      </c>
      <c r="N76" s="203">
        <v>1.82</v>
      </c>
      <c r="O76" s="203">
        <v>2.57</v>
      </c>
      <c r="P76" s="203">
        <v>0.96</v>
      </c>
      <c r="Q76" s="203">
        <v>0.33</v>
      </c>
      <c r="R76" s="203">
        <v>0.65</v>
      </c>
      <c r="S76" s="203">
        <v>0.4</v>
      </c>
      <c r="T76" s="203">
        <v>0</v>
      </c>
      <c r="U76" s="203">
        <v>1.79</v>
      </c>
      <c r="V76" s="203">
        <v>0.22</v>
      </c>
      <c r="W76" s="203">
        <v>0.47</v>
      </c>
      <c r="X76" s="203">
        <v>2.27</v>
      </c>
      <c r="Y76" s="203">
        <v>0</v>
      </c>
      <c r="Z76" s="203">
        <v>3.41</v>
      </c>
      <c r="AA76" s="203">
        <v>1.23</v>
      </c>
      <c r="AB76" s="203">
        <v>0</v>
      </c>
      <c r="AC76" s="203">
        <v>28.75</v>
      </c>
      <c r="AD76" s="203">
        <v>0</v>
      </c>
      <c r="AE76" s="203">
        <v>0</v>
      </c>
      <c r="AF76" s="203">
        <v>0</v>
      </c>
      <c r="AG76" s="203">
        <v>34.369999999999997</v>
      </c>
      <c r="AH76" s="203">
        <v>0</v>
      </c>
      <c r="AI76" s="203">
        <v>57.43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295.74</v>
      </c>
      <c r="AP76" s="203">
        <v>0</v>
      </c>
    </row>
    <row r="77" spans="1:42">
      <c r="A77" t="s">
        <v>119</v>
      </c>
      <c r="B77" s="203">
        <v>0</v>
      </c>
      <c r="C77" s="203">
        <v>15.22</v>
      </c>
      <c r="D77" s="203">
        <v>3.69</v>
      </c>
      <c r="E77" s="203">
        <v>0</v>
      </c>
      <c r="F77" s="203">
        <v>20.99</v>
      </c>
      <c r="G77" s="203">
        <v>9.5399999999999991</v>
      </c>
      <c r="H77" s="203">
        <v>0</v>
      </c>
      <c r="I77" s="203">
        <v>22.14</v>
      </c>
      <c r="J77" s="203">
        <v>2.41</v>
      </c>
      <c r="K77" s="203">
        <v>5.63</v>
      </c>
      <c r="L77" s="203">
        <v>4.4400000000000004</v>
      </c>
      <c r="M77" s="203">
        <v>1.1200000000000001</v>
      </c>
      <c r="N77" s="203">
        <v>1.82</v>
      </c>
      <c r="O77" s="203">
        <v>2.57</v>
      </c>
      <c r="P77" s="203">
        <v>0.96</v>
      </c>
      <c r="Q77" s="203">
        <v>0.33</v>
      </c>
      <c r="R77" s="203">
        <v>0.65</v>
      </c>
      <c r="S77" s="203">
        <v>0.4</v>
      </c>
      <c r="T77" s="203">
        <v>0</v>
      </c>
      <c r="U77" s="203">
        <v>1.79</v>
      </c>
      <c r="V77" s="203">
        <v>0.22</v>
      </c>
      <c r="W77" s="203">
        <v>0.47</v>
      </c>
      <c r="X77" s="203">
        <v>2.27</v>
      </c>
      <c r="Y77" s="203">
        <v>0</v>
      </c>
      <c r="Z77" s="203">
        <v>3.41</v>
      </c>
      <c r="AA77" s="203">
        <v>1.23</v>
      </c>
      <c r="AB77" s="203">
        <v>0</v>
      </c>
      <c r="AC77" s="203">
        <v>28.75</v>
      </c>
      <c r="AD77" s="203">
        <v>0</v>
      </c>
      <c r="AE77" s="203">
        <v>0</v>
      </c>
      <c r="AF77" s="203">
        <v>0</v>
      </c>
      <c r="AG77" s="203">
        <v>34.369999999999997</v>
      </c>
      <c r="AH77" s="203">
        <v>0</v>
      </c>
      <c r="AI77" s="203">
        <v>57.43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 s="203">
        <v>295.74</v>
      </c>
      <c r="AP77" s="203">
        <v>0</v>
      </c>
    </row>
    <row r="78" spans="1:42">
      <c r="A78" t="s">
        <v>120</v>
      </c>
      <c r="B78" s="203">
        <v>0</v>
      </c>
      <c r="C78" s="203">
        <v>15.22</v>
      </c>
      <c r="D78" s="203">
        <v>3.69</v>
      </c>
      <c r="E78" s="203">
        <v>0</v>
      </c>
      <c r="F78" s="203">
        <v>20.99</v>
      </c>
      <c r="G78" s="203">
        <v>9.5399999999999991</v>
      </c>
      <c r="H78" s="203">
        <v>0</v>
      </c>
      <c r="I78" s="203">
        <v>22.14</v>
      </c>
      <c r="J78" s="203">
        <v>2.41</v>
      </c>
      <c r="K78" s="203">
        <v>5.63</v>
      </c>
      <c r="L78" s="203">
        <v>4.4400000000000004</v>
      </c>
      <c r="M78" s="203">
        <v>1.1200000000000001</v>
      </c>
      <c r="N78" s="203">
        <v>1.82</v>
      </c>
      <c r="O78" s="203">
        <v>2.57</v>
      </c>
      <c r="P78" s="203">
        <v>0.96</v>
      </c>
      <c r="Q78" s="203">
        <v>0.33</v>
      </c>
      <c r="R78" s="203">
        <v>0.65</v>
      </c>
      <c r="S78" s="203">
        <v>0.4</v>
      </c>
      <c r="T78" s="203">
        <v>0</v>
      </c>
      <c r="U78" s="203">
        <v>1.79</v>
      </c>
      <c r="V78" s="203">
        <v>0.22</v>
      </c>
      <c r="W78" s="203">
        <v>0.47</v>
      </c>
      <c r="X78" s="203">
        <v>2.27</v>
      </c>
      <c r="Y78" s="203">
        <v>0</v>
      </c>
      <c r="Z78" s="203">
        <v>3.41</v>
      </c>
      <c r="AA78" s="203">
        <v>1.23</v>
      </c>
      <c r="AB78" s="203">
        <v>0</v>
      </c>
      <c r="AC78" s="203">
        <v>28.75</v>
      </c>
      <c r="AD78" s="203">
        <v>0</v>
      </c>
      <c r="AE78" s="203">
        <v>0</v>
      </c>
      <c r="AF78" s="203">
        <v>0</v>
      </c>
      <c r="AG78" s="203">
        <v>34.369999999999997</v>
      </c>
      <c r="AH78" s="203">
        <v>0</v>
      </c>
      <c r="AI78" s="203">
        <v>57.43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295.74</v>
      </c>
      <c r="AP78" s="203">
        <v>0</v>
      </c>
    </row>
    <row r="79" spans="1:42">
      <c r="A79" t="s">
        <v>121</v>
      </c>
      <c r="B79" s="203">
        <v>0</v>
      </c>
      <c r="C79" s="203">
        <v>15.22</v>
      </c>
      <c r="D79" s="203">
        <v>3.69</v>
      </c>
      <c r="E79" s="203">
        <v>0</v>
      </c>
      <c r="F79" s="203">
        <v>20.99</v>
      </c>
      <c r="G79" s="203">
        <v>9.5399999999999991</v>
      </c>
      <c r="H79" s="203">
        <v>0</v>
      </c>
      <c r="I79" s="203">
        <v>22.14</v>
      </c>
      <c r="J79" s="203">
        <v>2.41</v>
      </c>
      <c r="K79" s="203">
        <v>5.63</v>
      </c>
      <c r="L79" s="203">
        <v>4.4400000000000004</v>
      </c>
      <c r="M79" s="203">
        <v>1.1200000000000001</v>
      </c>
      <c r="N79" s="203">
        <v>1.82</v>
      </c>
      <c r="O79" s="203">
        <v>2.57</v>
      </c>
      <c r="P79" s="203">
        <v>0.96</v>
      </c>
      <c r="Q79" s="203">
        <v>0.33</v>
      </c>
      <c r="R79" s="203">
        <v>0.65</v>
      </c>
      <c r="S79" s="203">
        <v>0.4</v>
      </c>
      <c r="T79" s="203">
        <v>0</v>
      </c>
      <c r="U79" s="203">
        <v>1.79</v>
      </c>
      <c r="V79" s="203">
        <v>0.22</v>
      </c>
      <c r="W79" s="203">
        <v>0.47</v>
      </c>
      <c r="X79" s="203">
        <v>2.27</v>
      </c>
      <c r="Y79" s="203">
        <v>0</v>
      </c>
      <c r="Z79" s="203">
        <v>3.41</v>
      </c>
      <c r="AA79" s="203">
        <v>1.23</v>
      </c>
      <c r="AB79" s="203">
        <v>0</v>
      </c>
      <c r="AC79" s="203">
        <v>28.75</v>
      </c>
      <c r="AD79" s="203">
        <v>0</v>
      </c>
      <c r="AE79" s="203">
        <v>0</v>
      </c>
      <c r="AF79" s="203">
        <v>0</v>
      </c>
      <c r="AG79" s="203">
        <v>34.369999999999997</v>
      </c>
      <c r="AH79" s="203">
        <v>0</v>
      </c>
      <c r="AI79" s="203">
        <v>57.43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 s="203">
        <v>295.74</v>
      </c>
      <c r="AP79" s="203">
        <v>0</v>
      </c>
    </row>
    <row r="80" spans="1:42">
      <c r="A80" t="s">
        <v>122</v>
      </c>
      <c r="B80" s="203">
        <v>0</v>
      </c>
      <c r="C80" s="203">
        <v>14.99</v>
      </c>
      <c r="D80" s="203">
        <v>3.69</v>
      </c>
      <c r="E80" s="203">
        <v>0</v>
      </c>
      <c r="F80" s="203">
        <v>20.99</v>
      </c>
      <c r="G80" s="203">
        <v>9.5399999999999991</v>
      </c>
      <c r="H80" s="203">
        <v>0</v>
      </c>
      <c r="I80" s="203">
        <v>22.14</v>
      </c>
      <c r="J80" s="203">
        <v>2.41</v>
      </c>
      <c r="K80" s="203">
        <v>5.63</v>
      </c>
      <c r="L80" s="203">
        <v>4.4400000000000004</v>
      </c>
      <c r="M80" s="203">
        <v>1.1200000000000001</v>
      </c>
      <c r="N80" s="203">
        <v>1.82</v>
      </c>
      <c r="O80" s="203">
        <v>2.57</v>
      </c>
      <c r="P80" s="203">
        <v>0.96</v>
      </c>
      <c r="Q80" s="203">
        <v>0.33</v>
      </c>
      <c r="R80" s="203">
        <v>0.65</v>
      </c>
      <c r="S80" s="203">
        <v>0.4</v>
      </c>
      <c r="T80" s="203">
        <v>0</v>
      </c>
      <c r="U80" s="203">
        <v>1.79</v>
      </c>
      <c r="V80" s="203">
        <v>0.22</v>
      </c>
      <c r="W80" s="203">
        <v>0.47</v>
      </c>
      <c r="X80" s="203">
        <v>2.27</v>
      </c>
      <c r="Y80" s="203">
        <v>0</v>
      </c>
      <c r="Z80" s="203">
        <v>3.41</v>
      </c>
      <c r="AA80" s="203">
        <v>1.23</v>
      </c>
      <c r="AB80" s="203">
        <v>0</v>
      </c>
      <c r="AC80" s="203">
        <v>28.75</v>
      </c>
      <c r="AD80" s="203">
        <v>0</v>
      </c>
      <c r="AE80" s="203">
        <v>0</v>
      </c>
      <c r="AF80" s="203">
        <v>0</v>
      </c>
      <c r="AG80" s="203">
        <v>34.369999999999997</v>
      </c>
      <c r="AH80" s="203">
        <v>0</v>
      </c>
      <c r="AI80" s="203">
        <v>57.43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 s="203">
        <v>295.74</v>
      </c>
      <c r="AP80" s="203">
        <v>0</v>
      </c>
    </row>
    <row r="81" spans="1:42">
      <c r="A81" t="s">
        <v>123</v>
      </c>
      <c r="B81" s="203">
        <v>0</v>
      </c>
      <c r="C81" s="203">
        <v>14.99</v>
      </c>
      <c r="D81" s="203">
        <v>3.69</v>
      </c>
      <c r="E81" s="203">
        <v>0</v>
      </c>
      <c r="F81" s="203">
        <v>20.99</v>
      </c>
      <c r="G81" s="203">
        <v>9.5399999999999991</v>
      </c>
      <c r="H81" s="203">
        <v>0</v>
      </c>
      <c r="I81" s="203">
        <v>22.14</v>
      </c>
      <c r="J81" s="203">
        <v>2.41</v>
      </c>
      <c r="K81" s="203">
        <v>5.63</v>
      </c>
      <c r="L81" s="203">
        <v>4.4400000000000004</v>
      </c>
      <c r="M81" s="203">
        <v>1.1200000000000001</v>
      </c>
      <c r="N81" s="203">
        <v>1.82</v>
      </c>
      <c r="O81" s="203">
        <v>2.57</v>
      </c>
      <c r="P81" s="203">
        <v>0.96</v>
      </c>
      <c r="Q81" s="203">
        <v>0.33</v>
      </c>
      <c r="R81" s="203">
        <v>0.65</v>
      </c>
      <c r="S81" s="203">
        <v>0.4</v>
      </c>
      <c r="T81" s="203">
        <v>0</v>
      </c>
      <c r="U81" s="203">
        <v>1.79</v>
      </c>
      <c r="V81" s="203">
        <v>0.22</v>
      </c>
      <c r="W81" s="203">
        <v>0.48</v>
      </c>
      <c r="X81" s="203">
        <v>2.27</v>
      </c>
      <c r="Y81" s="203">
        <v>0</v>
      </c>
      <c r="Z81" s="203">
        <v>3.41</v>
      </c>
      <c r="AA81" s="203">
        <v>1.23</v>
      </c>
      <c r="AB81" s="203">
        <v>0</v>
      </c>
      <c r="AC81" s="203">
        <v>28.75</v>
      </c>
      <c r="AD81" s="203">
        <v>0</v>
      </c>
      <c r="AE81" s="203">
        <v>0</v>
      </c>
      <c r="AF81" s="203">
        <v>0</v>
      </c>
      <c r="AG81" s="203">
        <v>34.369999999999997</v>
      </c>
      <c r="AH81" s="203">
        <v>0</v>
      </c>
      <c r="AI81" s="203">
        <v>57.43</v>
      </c>
      <c r="AJ81" s="203">
        <v>0</v>
      </c>
      <c r="AK81" s="203">
        <v>2.4900000000000002</v>
      </c>
      <c r="AL81" s="203">
        <v>0</v>
      </c>
      <c r="AM81" s="203">
        <v>0</v>
      </c>
      <c r="AN81" s="203">
        <v>0</v>
      </c>
      <c r="AO81" s="203">
        <v>295.74</v>
      </c>
      <c r="AP81" s="203">
        <v>0</v>
      </c>
    </row>
    <row r="82" spans="1:42">
      <c r="A82" t="s">
        <v>124</v>
      </c>
      <c r="B82" s="203">
        <v>0</v>
      </c>
      <c r="C82" s="203">
        <v>14.99</v>
      </c>
      <c r="D82" s="203">
        <v>3.69</v>
      </c>
      <c r="E82" s="203">
        <v>0</v>
      </c>
      <c r="F82" s="203">
        <v>20.99</v>
      </c>
      <c r="G82" s="203">
        <v>9.5399999999999991</v>
      </c>
      <c r="H82" s="203">
        <v>0</v>
      </c>
      <c r="I82" s="203">
        <v>22.14</v>
      </c>
      <c r="J82" s="203">
        <v>2.41</v>
      </c>
      <c r="K82" s="203">
        <v>5.63</v>
      </c>
      <c r="L82" s="203">
        <v>4.4400000000000004</v>
      </c>
      <c r="M82" s="203">
        <v>1.1200000000000001</v>
      </c>
      <c r="N82" s="203">
        <v>1.82</v>
      </c>
      <c r="O82" s="203">
        <v>2.57</v>
      </c>
      <c r="P82" s="203">
        <v>0.96</v>
      </c>
      <c r="Q82" s="203">
        <v>0.33</v>
      </c>
      <c r="R82" s="203">
        <v>0.65</v>
      </c>
      <c r="S82" s="203">
        <v>0.4</v>
      </c>
      <c r="T82" s="203">
        <v>0</v>
      </c>
      <c r="U82" s="203">
        <v>1.79</v>
      </c>
      <c r="V82" s="203">
        <v>0.22</v>
      </c>
      <c r="W82" s="203">
        <v>0.48</v>
      </c>
      <c r="X82" s="203">
        <v>2.27</v>
      </c>
      <c r="Y82" s="203">
        <v>0</v>
      </c>
      <c r="Z82" s="203">
        <v>3.41</v>
      </c>
      <c r="AA82" s="203">
        <v>1.23</v>
      </c>
      <c r="AB82" s="203">
        <v>0</v>
      </c>
      <c r="AC82" s="203">
        <v>21.97</v>
      </c>
      <c r="AD82" s="203">
        <v>0</v>
      </c>
      <c r="AE82" s="203">
        <v>0</v>
      </c>
      <c r="AF82" s="203">
        <v>0</v>
      </c>
      <c r="AG82" s="203">
        <v>34.369999999999997</v>
      </c>
      <c r="AH82" s="203">
        <v>0</v>
      </c>
      <c r="AI82" s="203">
        <v>57.43</v>
      </c>
      <c r="AJ82" s="203">
        <v>0</v>
      </c>
      <c r="AK82" s="203">
        <v>2.4900000000000002</v>
      </c>
      <c r="AL82" s="203">
        <v>0</v>
      </c>
      <c r="AM82" s="203">
        <v>0</v>
      </c>
      <c r="AN82" s="203">
        <v>0</v>
      </c>
      <c r="AO82" s="203">
        <v>295.74</v>
      </c>
      <c r="AP82" s="203">
        <v>0</v>
      </c>
    </row>
    <row r="83" spans="1:42">
      <c r="A83" t="s">
        <v>125</v>
      </c>
      <c r="B83" s="203">
        <v>0</v>
      </c>
      <c r="C83" s="203">
        <v>14.99</v>
      </c>
      <c r="D83" s="203">
        <v>3.69</v>
      </c>
      <c r="E83" s="203">
        <v>0</v>
      </c>
      <c r="F83" s="203">
        <v>20.99</v>
      </c>
      <c r="G83" s="203">
        <v>9.5399999999999991</v>
      </c>
      <c r="H83" s="203">
        <v>0</v>
      </c>
      <c r="I83" s="203">
        <v>22.14</v>
      </c>
      <c r="J83" s="203">
        <v>2.41</v>
      </c>
      <c r="K83" s="203">
        <v>5.63</v>
      </c>
      <c r="L83" s="203">
        <v>4.4400000000000004</v>
      </c>
      <c r="M83" s="203">
        <v>1.1200000000000001</v>
      </c>
      <c r="N83" s="203">
        <v>1.82</v>
      </c>
      <c r="O83" s="203">
        <v>2.57</v>
      </c>
      <c r="P83" s="203">
        <v>0.96</v>
      </c>
      <c r="Q83" s="203">
        <v>0.33</v>
      </c>
      <c r="R83" s="203">
        <v>0.65</v>
      </c>
      <c r="S83" s="203">
        <v>0.4</v>
      </c>
      <c r="T83" s="203">
        <v>0</v>
      </c>
      <c r="U83" s="203">
        <v>1.79</v>
      </c>
      <c r="V83" s="203">
        <v>0.22</v>
      </c>
      <c r="W83" s="203">
        <v>0.48</v>
      </c>
      <c r="X83" s="203">
        <v>2.27</v>
      </c>
      <c r="Y83" s="203">
        <v>0</v>
      </c>
      <c r="Z83" s="203">
        <v>3.41</v>
      </c>
      <c r="AA83" s="203">
        <v>1.23</v>
      </c>
      <c r="AB83" s="203">
        <v>0</v>
      </c>
      <c r="AC83" s="203">
        <v>21.97</v>
      </c>
      <c r="AD83" s="203">
        <v>0</v>
      </c>
      <c r="AE83" s="203">
        <v>0</v>
      </c>
      <c r="AF83" s="203">
        <v>0</v>
      </c>
      <c r="AG83" s="203">
        <v>34.369999999999997</v>
      </c>
      <c r="AH83" s="203">
        <v>0</v>
      </c>
      <c r="AI83" s="203">
        <v>57.43</v>
      </c>
      <c r="AJ83" s="203">
        <v>0</v>
      </c>
      <c r="AK83" s="203">
        <v>2.4900000000000002</v>
      </c>
      <c r="AL83" s="203">
        <v>0</v>
      </c>
      <c r="AM83" s="203">
        <v>0</v>
      </c>
      <c r="AN83" s="203">
        <v>0</v>
      </c>
      <c r="AO83" s="203">
        <v>295.74</v>
      </c>
      <c r="AP83" s="203">
        <v>0</v>
      </c>
    </row>
    <row r="84" spans="1:42">
      <c r="A84" t="s">
        <v>126</v>
      </c>
      <c r="B84" s="203">
        <v>0</v>
      </c>
      <c r="C84" s="203">
        <v>14.99</v>
      </c>
      <c r="D84" s="203">
        <v>3.69</v>
      </c>
      <c r="E84" s="203">
        <v>0</v>
      </c>
      <c r="F84" s="203">
        <v>20.99</v>
      </c>
      <c r="G84" s="203">
        <v>9.5399999999999991</v>
      </c>
      <c r="H84" s="203">
        <v>0</v>
      </c>
      <c r="I84" s="203">
        <v>22.14</v>
      </c>
      <c r="J84" s="203">
        <v>2.41</v>
      </c>
      <c r="K84" s="203">
        <v>5.63</v>
      </c>
      <c r="L84" s="203">
        <v>4.4400000000000004</v>
      </c>
      <c r="M84" s="203">
        <v>1.1200000000000001</v>
      </c>
      <c r="N84" s="203">
        <v>1.82</v>
      </c>
      <c r="O84" s="203">
        <v>2.57</v>
      </c>
      <c r="P84" s="203">
        <v>0.96</v>
      </c>
      <c r="Q84" s="203">
        <v>0.33</v>
      </c>
      <c r="R84" s="203">
        <v>0.65</v>
      </c>
      <c r="S84" s="203">
        <v>0.4</v>
      </c>
      <c r="T84" s="203">
        <v>0</v>
      </c>
      <c r="U84" s="203">
        <v>1.79</v>
      </c>
      <c r="V84" s="203">
        <v>0.22</v>
      </c>
      <c r="W84" s="203">
        <v>0.48</v>
      </c>
      <c r="X84" s="203">
        <v>2.27</v>
      </c>
      <c r="Y84" s="203">
        <v>0</v>
      </c>
      <c r="Z84" s="203">
        <v>3.41</v>
      </c>
      <c r="AA84" s="203">
        <v>1.23</v>
      </c>
      <c r="AB84" s="203">
        <v>0</v>
      </c>
      <c r="AC84" s="203">
        <v>21.97</v>
      </c>
      <c r="AD84" s="203">
        <v>0</v>
      </c>
      <c r="AE84" s="203">
        <v>0</v>
      </c>
      <c r="AF84" s="203">
        <v>0</v>
      </c>
      <c r="AG84" s="203">
        <v>34.369999999999997</v>
      </c>
      <c r="AH84" s="203">
        <v>0</v>
      </c>
      <c r="AI84" s="203">
        <v>57.43</v>
      </c>
      <c r="AJ84" s="203">
        <v>0</v>
      </c>
      <c r="AK84" s="203">
        <v>2.4900000000000002</v>
      </c>
      <c r="AL84" s="203">
        <v>0</v>
      </c>
      <c r="AM84" s="203">
        <v>0</v>
      </c>
      <c r="AN84" s="203">
        <v>0</v>
      </c>
      <c r="AO84" s="203">
        <v>295.74</v>
      </c>
      <c r="AP84" s="203">
        <v>0</v>
      </c>
    </row>
    <row r="85" spans="1:42">
      <c r="A85" t="s">
        <v>127</v>
      </c>
      <c r="B85" s="203">
        <v>0</v>
      </c>
      <c r="C85" s="203">
        <v>14.99</v>
      </c>
      <c r="D85" s="203">
        <v>3.69</v>
      </c>
      <c r="E85" s="203">
        <v>0</v>
      </c>
      <c r="F85" s="203">
        <v>20.99</v>
      </c>
      <c r="G85" s="203">
        <v>9.5399999999999991</v>
      </c>
      <c r="H85" s="203">
        <v>0</v>
      </c>
      <c r="I85" s="203">
        <v>22.14</v>
      </c>
      <c r="J85" s="203">
        <v>2.41</v>
      </c>
      <c r="K85" s="203">
        <v>5.63</v>
      </c>
      <c r="L85" s="203">
        <v>4.4400000000000004</v>
      </c>
      <c r="M85" s="203">
        <v>1.1200000000000001</v>
      </c>
      <c r="N85" s="203">
        <v>1.82</v>
      </c>
      <c r="O85" s="203">
        <v>2.57</v>
      </c>
      <c r="P85" s="203">
        <v>0.96</v>
      </c>
      <c r="Q85" s="203">
        <v>0.33</v>
      </c>
      <c r="R85" s="203">
        <v>0.65</v>
      </c>
      <c r="S85" s="203">
        <v>0.4</v>
      </c>
      <c r="T85" s="203">
        <v>0</v>
      </c>
      <c r="U85" s="203">
        <v>1.79</v>
      </c>
      <c r="V85" s="203">
        <v>0.22</v>
      </c>
      <c r="W85" s="203">
        <v>0.48</v>
      </c>
      <c r="X85" s="203">
        <v>2.27</v>
      </c>
      <c r="Y85" s="203">
        <v>0</v>
      </c>
      <c r="Z85" s="203">
        <v>3.41</v>
      </c>
      <c r="AA85" s="203">
        <v>1.05</v>
      </c>
      <c r="AB85" s="203">
        <v>0</v>
      </c>
      <c r="AC85" s="203">
        <v>21.97</v>
      </c>
      <c r="AD85" s="203">
        <v>0</v>
      </c>
      <c r="AE85" s="203">
        <v>0</v>
      </c>
      <c r="AF85" s="203">
        <v>0</v>
      </c>
      <c r="AG85" s="203">
        <v>34.369999999999997</v>
      </c>
      <c r="AH85" s="203">
        <v>0</v>
      </c>
      <c r="AI85" s="203">
        <v>57.43</v>
      </c>
      <c r="AJ85" s="203">
        <v>0</v>
      </c>
      <c r="AK85" s="203">
        <v>3.11</v>
      </c>
      <c r="AL85" s="203">
        <v>0</v>
      </c>
      <c r="AM85" s="203">
        <v>0</v>
      </c>
      <c r="AN85" s="203">
        <v>0</v>
      </c>
      <c r="AO85" s="203">
        <v>295.74</v>
      </c>
      <c r="AP85" s="203">
        <v>0</v>
      </c>
    </row>
    <row r="86" spans="1:42">
      <c r="A86" t="s">
        <v>128</v>
      </c>
      <c r="B86" s="203">
        <v>0</v>
      </c>
      <c r="C86" s="203">
        <v>14.99</v>
      </c>
      <c r="D86" s="203">
        <v>3.69</v>
      </c>
      <c r="E86" s="203">
        <v>0</v>
      </c>
      <c r="F86" s="203">
        <v>20.99</v>
      </c>
      <c r="G86" s="203">
        <v>9.5399999999999991</v>
      </c>
      <c r="H86" s="203">
        <v>0</v>
      </c>
      <c r="I86" s="203">
        <v>22.14</v>
      </c>
      <c r="J86" s="203">
        <v>2.41</v>
      </c>
      <c r="K86" s="203">
        <v>5.63</v>
      </c>
      <c r="L86" s="203">
        <v>4.4400000000000004</v>
      </c>
      <c r="M86" s="203">
        <v>1.1200000000000001</v>
      </c>
      <c r="N86" s="203">
        <v>1.82</v>
      </c>
      <c r="O86" s="203">
        <v>2.57</v>
      </c>
      <c r="P86" s="203">
        <v>0.96</v>
      </c>
      <c r="Q86" s="203">
        <v>0.33</v>
      </c>
      <c r="R86" s="203">
        <v>0.65</v>
      </c>
      <c r="S86" s="203">
        <v>0.4</v>
      </c>
      <c r="T86" s="203">
        <v>0</v>
      </c>
      <c r="U86" s="203">
        <v>1.79</v>
      </c>
      <c r="V86" s="203">
        <v>0.22</v>
      </c>
      <c r="W86" s="203">
        <v>0.48</v>
      </c>
      <c r="X86" s="203">
        <v>2.27</v>
      </c>
      <c r="Y86" s="203">
        <v>0</v>
      </c>
      <c r="Z86" s="203">
        <v>3.41</v>
      </c>
      <c r="AA86" s="203">
        <v>1.05</v>
      </c>
      <c r="AB86" s="203">
        <v>0</v>
      </c>
      <c r="AC86" s="203">
        <v>21.32</v>
      </c>
      <c r="AD86" s="203">
        <v>0</v>
      </c>
      <c r="AE86" s="203">
        <v>0</v>
      </c>
      <c r="AF86" s="203">
        <v>0</v>
      </c>
      <c r="AG86" s="203">
        <v>34.369999999999997</v>
      </c>
      <c r="AH86" s="203">
        <v>0</v>
      </c>
      <c r="AI86" s="203">
        <v>57.43</v>
      </c>
      <c r="AJ86" s="203">
        <v>0</v>
      </c>
      <c r="AK86" s="203">
        <v>2.4900000000000002</v>
      </c>
      <c r="AL86" s="203">
        <v>0</v>
      </c>
      <c r="AM86" s="203">
        <v>0</v>
      </c>
      <c r="AN86" s="203">
        <v>0</v>
      </c>
      <c r="AO86" s="203">
        <v>295.74</v>
      </c>
      <c r="AP86" s="203">
        <v>0</v>
      </c>
    </row>
    <row r="87" spans="1:42">
      <c r="A87" t="s">
        <v>129</v>
      </c>
      <c r="B87" s="203">
        <v>0</v>
      </c>
      <c r="C87" s="203">
        <v>14.99</v>
      </c>
      <c r="D87" s="203">
        <v>3.69</v>
      </c>
      <c r="E87" s="203">
        <v>0</v>
      </c>
      <c r="F87" s="203">
        <v>22.9</v>
      </c>
      <c r="G87" s="203">
        <v>7.63</v>
      </c>
      <c r="H87" s="203">
        <v>0</v>
      </c>
      <c r="I87" s="203">
        <v>22.14</v>
      </c>
      <c r="J87" s="203">
        <v>2.41</v>
      </c>
      <c r="K87" s="203">
        <v>5.63</v>
      </c>
      <c r="L87" s="203">
        <v>4.4400000000000004</v>
      </c>
      <c r="M87" s="203">
        <v>1.1200000000000001</v>
      </c>
      <c r="N87" s="203">
        <v>1.82</v>
      </c>
      <c r="O87" s="203">
        <v>2.57</v>
      </c>
      <c r="P87" s="203">
        <v>0.96</v>
      </c>
      <c r="Q87" s="203">
        <v>0.33</v>
      </c>
      <c r="R87" s="203">
        <v>0.65</v>
      </c>
      <c r="S87" s="203">
        <v>0.4</v>
      </c>
      <c r="T87" s="203">
        <v>0</v>
      </c>
      <c r="U87" s="203">
        <v>1.79</v>
      </c>
      <c r="V87" s="203">
        <v>0.22</v>
      </c>
      <c r="W87" s="203">
        <v>0.48</v>
      </c>
      <c r="X87" s="203">
        <v>2.27</v>
      </c>
      <c r="Y87" s="203">
        <v>0</v>
      </c>
      <c r="Z87" s="203">
        <v>3.41</v>
      </c>
      <c r="AA87" s="203">
        <v>1.23</v>
      </c>
      <c r="AB87" s="203">
        <v>0</v>
      </c>
      <c r="AC87" s="203">
        <v>27.97</v>
      </c>
      <c r="AD87" s="203">
        <v>0</v>
      </c>
      <c r="AE87" s="203">
        <v>0</v>
      </c>
      <c r="AF87" s="203">
        <v>0</v>
      </c>
      <c r="AG87" s="203">
        <v>34.369999999999997</v>
      </c>
      <c r="AH87" s="203">
        <v>0</v>
      </c>
      <c r="AI87" s="203">
        <v>57.43</v>
      </c>
      <c r="AJ87" s="203">
        <v>0</v>
      </c>
      <c r="AK87" s="203">
        <v>0.93</v>
      </c>
      <c r="AL87" s="203">
        <v>0</v>
      </c>
      <c r="AM87" s="203">
        <v>0</v>
      </c>
      <c r="AN87" s="203">
        <v>0</v>
      </c>
      <c r="AO87" s="203">
        <v>295.74</v>
      </c>
      <c r="AP87" s="203">
        <v>0</v>
      </c>
    </row>
    <row r="88" spans="1:42">
      <c r="A88" t="s">
        <v>130</v>
      </c>
      <c r="B88" s="203">
        <v>0</v>
      </c>
      <c r="C88" s="203">
        <v>14.99</v>
      </c>
      <c r="D88" s="203">
        <v>3.69</v>
      </c>
      <c r="E88" s="203">
        <v>0</v>
      </c>
      <c r="F88" s="203">
        <v>23.37</v>
      </c>
      <c r="G88" s="203">
        <v>7.15</v>
      </c>
      <c r="H88" s="203">
        <v>0</v>
      </c>
      <c r="I88" s="203">
        <v>22.14</v>
      </c>
      <c r="J88" s="203">
        <v>2.41</v>
      </c>
      <c r="K88" s="203">
        <v>5.63</v>
      </c>
      <c r="L88" s="203">
        <v>4.4400000000000004</v>
      </c>
      <c r="M88" s="203">
        <v>1.1200000000000001</v>
      </c>
      <c r="N88" s="203">
        <v>1.82</v>
      </c>
      <c r="O88" s="203">
        <v>2.57</v>
      </c>
      <c r="P88" s="203">
        <v>0.96</v>
      </c>
      <c r="Q88" s="203">
        <v>0.33</v>
      </c>
      <c r="R88" s="203">
        <v>0.65</v>
      </c>
      <c r="S88" s="203">
        <v>0.4</v>
      </c>
      <c r="T88" s="203">
        <v>0</v>
      </c>
      <c r="U88" s="203">
        <v>1.79</v>
      </c>
      <c r="V88" s="203">
        <v>0.22</v>
      </c>
      <c r="W88" s="203">
        <v>0.48</v>
      </c>
      <c r="X88" s="203">
        <v>2.27</v>
      </c>
      <c r="Y88" s="203">
        <v>0</v>
      </c>
      <c r="Z88" s="203">
        <v>3.41</v>
      </c>
      <c r="AA88" s="203">
        <v>1.23</v>
      </c>
      <c r="AB88" s="203">
        <v>0</v>
      </c>
      <c r="AC88" s="203">
        <v>27.97</v>
      </c>
      <c r="AD88" s="203">
        <v>0</v>
      </c>
      <c r="AE88" s="203">
        <v>0</v>
      </c>
      <c r="AF88" s="203">
        <v>0</v>
      </c>
      <c r="AG88" s="203">
        <v>34.369999999999997</v>
      </c>
      <c r="AH88" s="203">
        <v>0</v>
      </c>
      <c r="AI88" s="203">
        <v>57.43</v>
      </c>
      <c r="AJ88" s="203">
        <v>0</v>
      </c>
      <c r="AK88" s="203">
        <v>0.93</v>
      </c>
      <c r="AL88" s="203">
        <v>0</v>
      </c>
      <c r="AM88" s="203">
        <v>0</v>
      </c>
      <c r="AN88" s="203">
        <v>0</v>
      </c>
      <c r="AO88" s="203">
        <v>295.74</v>
      </c>
      <c r="AP88" s="203">
        <v>0</v>
      </c>
    </row>
    <row r="89" spans="1:42">
      <c r="A89" t="s">
        <v>131</v>
      </c>
      <c r="B89" s="203">
        <v>0</v>
      </c>
      <c r="C89" s="203">
        <v>14.99</v>
      </c>
      <c r="D89" s="203">
        <v>3.69</v>
      </c>
      <c r="E89" s="203">
        <v>0</v>
      </c>
      <c r="F89" s="203">
        <v>23.37</v>
      </c>
      <c r="G89" s="203">
        <v>7.15</v>
      </c>
      <c r="H89" s="203">
        <v>0</v>
      </c>
      <c r="I89" s="203">
        <v>22.14</v>
      </c>
      <c r="J89" s="203">
        <v>2.41</v>
      </c>
      <c r="K89" s="203">
        <v>5.63</v>
      </c>
      <c r="L89" s="203">
        <v>4.4400000000000004</v>
      </c>
      <c r="M89" s="203">
        <v>1.1200000000000001</v>
      </c>
      <c r="N89" s="203">
        <v>1.82</v>
      </c>
      <c r="O89" s="203">
        <v>2.57</v>
      </c>
      <c r="P89" s="203">
        <v>0.96</v>
      </c>
      <c r="Q89" s="203">
        <v>0.33</v>
      </c>
      <c r="R89" s="203">
        <v>0.65</v>
      </c>
      <c r="S89" s="203">
        <v>0.4</v>
      </c>
      <c r="T89" s="203">
        <v>0</v>
      </c>
      <c r="U89" s="203">
        <v>1.79</v>
      </c>
      <c r="V89" s="203">
        <v>0.22</v>
      </c>
      <c r="W89" s="203">
        <v>0.48</v>
      </c>
      <c r="X89" s="203">
        <v>2.27</v>
      </c>
      <c r="Y89" s="203">
        <v>0</v>
      </c>
      <c r="Z89" s="203">
        <v>3.41</v>
      </c>
      <c r="AA89" s="203">
        <v>1.23</v>
      </c>
      <c r="AB89" s="203">
        <v>0</v>
      </c>
      <c r="AC89" s="203">
        <v>27.97</v>
      </c>
      <c r="AD89" s="203">
        <v>0</v>
      </c>
      <c r="AE89" s="203">
        <v>0</v>
      </c>
      <c r="AF89" s="203">
        <v>0</v>
      </c>
      <c r="AG89" s="203">
        <v>34.369999999999997</v>
      </c>
      <c r="AH89" s="203">
        <v>0</v>
      </c>
      <c r="AI89" s="203">
        <v>57.43</v>
      </c>
      <c r="AJ89" s="203">
        <v>0</v>
      </c>
      <c r="AK89" s="203">
        <v>0.93</v>
      </c>
      <c r="AL89" s="203">
        <v>0</v>
      </c>
      <c r="AM89" s="203">
        <v>0</v>
      </c>
      <c r="AN89" s="203">
        <v>0</v>
      </c>
      <c r="AO89" s="203">
        <v>295.74</v>
      </c>
      <c r="AP89" s="203">
        <v>0</v>
      </c>
    </row>
    <row r="90" spans="1:42">
      <c r="A90" t="s">
        <v>132</v>
      </c>
      <c r="B90" s="203">
        <v>0</v>
      </c>
      <c r="C90" s="203">
        <v>14.99</v>
      </c>
      <c r="D90" s="203">
        <v>3.69</v>
      </c>
      <c r="E90" s="203">
        <v>0</v>
      </c>
      <c r="F90" s="203">
        <v>23.37</v>
      </c>
      <c r="G90" s="203">
        <v>7.15</v>
      </c>
      <c r="H90" s="203">
        <v>0</v>
      </c>
      <c r="I90" s="203">
        <v>22.14</v>
      </c>
      <c r="J90" s="203">
        <v>2.41</v>
      </c>
      <c r="K90" s="203">
        <v>5.63</v>
      </c>
      <c r="L90" s="203">
        <v>4.4400000000000004</v>
      </c>
      <c r="M90" s="203">
        <v>1.1200000000000001</v>
      </c>
      <c r="N90" s="203">
        <v>1.82</v>
      </c>
      <c r="O90" s="203">
        <v>2.57</v>
      </c>
      <c r="P90" s="203">
        <v>0.96</v>
      </c>
      <c r="Q90" s="203">
        <v>0.33</v>
      </c>
      <c r="R90" s="203">
        <v>0.65</v>
      </c>
      <c r="S90" s="203">
        <v>0.4</v>
      </c>
      <c r="T90" s="203">
        <v>0</v>
      </c>
      <c r="U90" s="203">
        <v>1.79</v>
      </c>
      <c r="V90" s="203">
        <v>0.22</v>
      </c>
      <c r="W90" s="203">
        <v>0.48</v>
      </c>
      <c r="X90" s="203">
        <v>2.27</v>
      </c>
      <c r="Y90" s="203">
        <v>0</v>
      </c>
      <c r="Z90" s="203">
        <v>3.41</v>
      </c>
      <c r="AA90" s="203">
        <v>1.23</v>
      </c>
      <c r="AB90" s="203">
        <v>0</v>
      </c>
      <c r="AC90" s="203">
        <v>27.97</v>
      </c>
      <c r="AD90" s="203">
        <v>0</v>
      </c>
      <c r="AE90" s="203">
        <v>0</v>
      </c>
      <c r="AF90" s="203">
        <v>0</v>
      </c>
      <c r="AG90" s="203">
        <v>34.369999999999997</v>
      </c>
      <c r="AH90" s="203">
        <v>0</v>
      </c>
      <c r="AI90" s="203">
        <v>57.43</v>
      </c>
      <c r="AJ90" s="203">
        <v>0</v>
      </c>
      <c r="AK90" s="203">
        <v>0.93</v>
      </c>
      <c r="AL90" s="203">
        <v>0</v>
      </c>
      <c r="AM90" s="203">
        <v>0</v>
      </c>
      <c r="AN90" s="203">
        <v>0</v>
      </c>
      <c r="AO90" s="203">
        <v>295.74</v>
      </c>
      <c r="AP90" s="203">
        <v>0</v>
      </c>
    </row>
    <row r="91" spans="1:42">
      <c r="A91" t="s">
        <v>133</v>
      </c>
      <c r="B91" s="203">
        <v>0</v>
      </c>
      <c r="C91" s="203">
        <v>14.99</v>
      </c>
      <c r="D91" s="203">
        <v>3.69</v>
      </c>
      <c r="E91" s="203">
        <v>0</v>
      </c>
      <c r="F91" s="203">
        <v>23.37</v>
      </c>
      <c r="G91" s="203">
        <v>7.15</v>
      </c>
      <c r="H91" s="203">
        <v>0</v>
      </c>
      <c r="I91" s="203">
        <v>22.14</v>
      </c>
      <c r="J91" s="203">
        <v>2.41</v>
      </c>
      <c r="K91" s="203">
        <v>5.63</v>
      </c>
      <c r="L91" s="203">
        <v>4.4400000000000004</v>
      </c>
      <c r="M91" s="203">
        <v>1.1200000000000001</v>
      </c>
      <c r="N91" s="203">
        <v>1.82</v>
      </c>
      <c r="O91" s="203">
        <v>2.57</v>
      </c>
      <c r="P91" s="203">
        <v>0.96</v>
      </c>
      <c r="Q91" s="203">
        <v>0.33</v>
      </c>
      <c r="R91" s="203">
        <v>0.65</v>
      </c>
      <c r="S91" s="203">
        <v>0.4</v>
      </c>
      <c r="T91" s="203">
        <v>0</v>
      </c>
      <c r="U91" s="203">
        <v>1.79</v>
      </c>
      <c r="V91" s="203">
        <v>0.22</v>
      </c>
      <c r="W91" s="203">
        <v>0.48</v>
      </c>
      <c r="X91" s="203">
        <v>2.27</v>
      </c>
      <c r="Y91" s="203">
        <v>0</v>
      </c>
      <c r="Z91" s="203">
        <v>3.41</v>
      </c>
      <c r="AA91" s="203">
        <v>1.23</v>
      </c>
      <c r="AB91" s="203">
        <v>0</v>
      </c>
      <c r="AC91" s="203">
        <v>27.77</v>
      </c>
      <c r="AD91" s="203">
        <v>0</v>
      </c>
      <c r="AE91" s="203">
        <v>0</v>
      </c>
      <c r="AF91" s="203">
        <v>0</v>
      </c>
      <c r="AG91" s="203">
        <v>34.369999999999997</v>
      </c>
      <c r="AH91" s="203">
        <v>0</v>
      </c>
      <c r="AI91" s="203">
        <v>57.43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 s="203">
        <v>295.74</v>
      </c>
      <c r="AP91" s="203">
        <v>0</v>
      </c>
    </row>
    <row r="92" spans="1:42">
      <c r="A92" t="s">
        <v>134</v>
      </c>
      <c r="B92" s="203">
        <v>0</v>
      </c>
      <c r="C92" s="203">
        <v>14.99</v>
      </c>
      <c r="D92" s="203">
        <v>3.69</v>
      </c>
      <c r="E92" s="203">
        <v>0</v>
      </c>
      <c r="F92" s="203">
        <v>23.37</v>
      </c>
      <c r="G92" s="203">
        <v>7.15</v>
      </c>
      <c r="H92" s="203">
        <v>0</v>
      </c>
      <c r="I92" s="203">
        <v>22.14</v>
      </c>
      <c r="J92" s="203">
        <v>2.41</v>
      </c>
      <c r="K92" s="203">
        <v>5.63</v>
      </c>
      <c r="L92" s="203">
        <v>4.4400000000000004</v>
      </c>
      <c r="M92" s="203">
        <v>1.1200000000000001</v>
      </c>
      <c r="N92" s="203">
        <v>1.82</v>
      </c>
      <c r="O92" s="203">
        <v>2.57</v>
      </c>
      <c r="P92" s="203">
        <v>0.96</v>
      </c>
      <c r="Q92" s="203">
        <v>0.33</v>
      </c>
      <c r="R92" s="203">
        <v>0.65</v>
      </c>
      <c r="S92" s="203">
        <v>0.4</v>
      </c>
      <c r="T92" s="203">
        <v>0</v>
      </c>
      <c r="U92" s="203">
        <v>1.79</v>
      </c>
      <c r="V92" s="203">
        <v>0.22</v>
      </c>
      <c r="W92" s="203">
        <v>0.48</v>
      </c>
      <c r="X92" s="203">
        <v>2.27</v>
      </c>
      <c r="Y92" s="203">
        <v>0</v>
      </c>
      <c r="Z92" s="203">
        <v>3.41</v>
      </c>
      <c r="AA92" s="203">
        <v>1.23</v>
      </c>
      <c r="AB92" s="203">
        <v>0</v>
      </c>
      <c r="AC92" s="203">
        <v>27.77</v>
      </c>
      <c r="AD92" s="203">
        <v>0</v>
      </c>
      <c r="AE92" s="203">
        <v>0</v>
      </c>
      <c r="AF92" s="203">
        <v>0</v>
      </c>
      <c r="AG92" s="203">
        <v>34.369999999999997</v>
      </c>
      <c r="AH92" s="203">
        <v>0</v>
      </c>
      <c r="AI92" s="203">
        <v>57.43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 s="203">
        <v>295.74</v>
      </c>
      <c r="AP92" s="203">
        <v>0</v>
      </c>
    </row>
    <row r="93" spans="1:42">
      <c r="A93" t="s">
        <v>135</v>
      </c>
      <c r="B93" s="203">
        <v>0</v>
      </c>
      <c r="C93" s="203">
        <v>14.99</v>
      </c>
      <c r="D93" s="203">
        <v>3.69</v>
      </c>
      <c r="E93" s="203">
        <v>0</v>
      </c>
      <c r="F93" s="203">
        <v>23.37</v>
      </c>
      <c r="G93" s="203">
        <v>7.15</v>
      </c>
      <c r="H93" s="203">
        <v>0</v>
      </c>
      <c r="I93" s="203">
        <v>22.14</v>
      </c>
      <c r="J93" s="203">
        <v>2.41</v>
      </c>
      <c r="K93" s="203">
        <v>5.63</v>
      </c>
      <c r="L93" s="203">
        <v>4.4400000000000004</v>
      </c>
      <c r="M93" s="203">
        <v>1.1200000000000001</v>
      </c>
      <c r="N93" s="203">
        <v>1.82</v>
      </c>
      <c r="O93" s="203">
        <v>2.57</v>
      </c>
      <c r="P93" s="203">
        <v>0.96</v>
      </c>
      <c r="Q93" s="203">
        <v>0.33</v>
      </c>
      <c r="R93" s="203">
        <v>0.65</v>
      </c>
      <c r="S93" s="203">
        <v>0.4</v>
      </c>
      <c r="T93" s="203">
        <v>0</v>
      </c>
      <c r="U93" s="203">
        <v>1.79</v>
      </c>
      <c r="V93" s="203">
        <v>0.22</v>
      </c>
      <c r="W93" s="203">
        <v>0.48</v>
      </c>
      <c r="X93" s="203">
        <v>2.27</v>
      </c>
      <c r="Y93" s="203">
        <v>0</v>
      </c>
      <c r="Z93" s="203">
        <v>3.41</v>
      </c>
      <c r="AA93" s="203">
        <v>1.23</v>
      </c>
      <c r="AB93" s="203">
        <v>0</v>
      </c>
      <c r="AC93" s="203">
        <v>27.77</v>
      </c>
      <c r="AD93" s="203">
        <v>0</v>
      </c>
      <c r="AE93" s="203">
        <v>0</v>
      </c>
      <c r="AF93" s="203">
        <v>0</v>
      </c>
      <c r="AG93" s="203">
        <v>34.369999999999997</v>
      </c>
      <c r="AH93" s="203">
        <v>0</v>
      </c>
      <c r="AI93" s="203">
        <v>57.43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 s="203">
        <v>295.74</v>
      </c>
      <c r="AP93" s="203">
        <v>0</v>
      </c>
    </row>
    <row r="94" spans="1:42">
      <c r="A94" t="s">
        <v>136</v>
      </c>
      <c r="B94" s="203">
        <v>0</v>
      </c>
      <c r="C94" s="203">
        <v>14.99</v>
      </c>
      <c r="D94" s="203">
        <v>3.69</v>
      </c>
      <c r="E94" s="203">
        <v>0</v>
      </c>
      <c r="F94" s="203">
        <v>23.37</v>
      </c>
      <c r="G94" s="203">
        <v>7.15</v>
      </c>
      <c r="H94" s="203">
        <v>0</v>
      </c>
      <c r="I94" s="203">
        <v>22.14</v>
      </c>
      <c r="J94" s="203">
        <v>2.41</v>
      </c>
      <c r="K94" s="203">
        <v>5.63</v>
      </c>
      <c r="L94" s="203">
        <v>4.4400000000000004</v>
      </c>
      <c r="M94" s="203">
        <v>1.1200000000000001</v>
      </c>
      <c r="N94" s="203">
        <v>1.82</v>
      </c>
      <c r="O94" s="203">
        <v>2.57</v>
      </c>
      <c r="P94" s="203">
        <v>0.96</v>
      </c>
      <c r="Q94" s="203">
        <v>0.33</v>
      </c>
      <c r="R94" s="203">
        <v>0.65</v>
      </c>
      <c r="S94" s="203">
        <v>0.4</v>
      </c>
      <c r="T94" s="203">
        <v>0</v>
      </c>
      <c r="U94" s="203">
        <v>1.79</v>
      </c>
      <c r="V94" s="203">
        <v>0.22</v>
      </c>
      <c r="W94" s="203">
        <v>0.48</v>
      </c>
      <c r="X94" s="203">
        <v>2.27</v>
      </c>
      <c r="Y94" s="203">
        <v>0</v>
      </c>
      <c r="Z94" s="203">
        <v>3.41</v>
      </c>
      <c r="AA94" s="203">
        <v>1.23</v>
      </c>
      <c r="AB94" s="203">
        <v>0</v>
      </c>
      <c r="AC94" s="203">
        <v>27.77</v>
      </c>
      <c r="AD94" s="203">
        <v>0</v>
      </c>
      <c r="AE94" s="203">
        <v>0</v>
      </c>
      <c r="AF94" s="203">
        <v>0</v>
      </c>
      <c r="AG94" s="203">
        <v>34.369999999999997</v>
      </c>
      <c r="AH94" s="203">
        <v>0</v>
      </c>
      <c r="AI94" s="203">
        <v>57.43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 s="203">
        <v>295.74</v>
      </c>
      <c r="AP94" s="203">
        <v>0</v>
      </c>
    </row>
    <row r="95" spans="1:42">
      <c r="A95" t="s">
        <v>137</v>
      </c>
      <c r="B95" s="203">
        <v>0</v>
      </c>
      <c r="C95" s="203">
        <v>14.99</v>
      </c>
      <c r="D95" s="203">
        <v>3.69</v>
      </c>
      <c r="E95" s="203">
        <v>0</v>
      </c>
      <c r="F95" s="203">
        <v>23.37</v>
      </c>
      <c r="G95" s="203">
        <v>7.15</v>
      </c>
      <c r="H95" s="203">
        <v>0</v>
      </c>
      <c r="I95" s="203">
        <v>22.14</v>
      </c>
      <c r="J95" s="203">
        <v>2.41</v>
      </c>
      <c r="K95" s="203">
        <v>5.63</v>
      </c>
      <c r="L95" s="203">
        <v>4.4400000000000004</v>
      </c>
      <c r="M95" s="203">
        <v>1.1200000000000001</v>
      </c>
      <c r="N95" s="203">
        <v>1.82</v>
      </c>
      <c r="O95" s="203">
        <v>2.57</v>
      </c>
      <c r="P95" s="203">
        <v>0.96</v>
      </c>
      <c r="Q95" s="203">
        <v>0.33</v>
      </c>
      <c r="R95" s="203">
        <v>0.65</v>
      </c>
      <c r="S95" s="203">
        <v>0.4</v>
      </c>
      <c r="T95" s="203">
        <v>0</v>
      </c>
      <c r="U95" s="203">
        <v>1.79</v>
      </c>
      <c r="V95" s="203">
        <v>0.22</v>
      </c>
      <c r="W95" s="203">
        <v>0.48</v>
      </c>
      <c r="X95" s="203">
        <v>2.27</v>
      </c>
      <c r="Y95" s="203">
        <v>0</v>
      </c>
      <c r="Z95" s="203">
        <v>3.41</v>
      </c>
      <c r="AA95" s="203">
        <v>1.23</v>
      </c>
      <c r="AB95" s="203">
        <v>0</v>
      </c>
      <c r="AC95" s="203">
        <v>27.77</v>
      </c>
      <c r="AD95" s="203">
        <v>0</v>
      </c>
      <c r="AE95" s="203">
        <v>0</v>
      </c>
      <c r="AF95" s="203">
        <v>0</v>
      </c>
      <c r="AG95" s="203">
        <v>34.369999999999997</v>
      </c>
      <c r="AH95" s="203">
        <v>0</v>
      </c>
      <c r="AI95" s="203">
        <v>57.43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 s="203">
        <v>295.74</v>
      </c>
      <c r="AP95" s="203">
        <v>0</v>
      </c>
    </row>
    <row r="96" spans="1:42">
      <c r="A96" t="s">
        <v>138</v>
      </c>
      <c r="B96" s="203">
        <v>0</v>
      </c>
      <c r="C96" s="203">
        <v>14.99</v>
      </c>
      <c r="D96" s="203">
        <v>3.69</v>
      </c>
      <c r="E96" s="203">
        <v>0</v>
      </c>
      <c r="F96" s="203">
        <v>23.37</v>
      </c>
      <c r="G96" s="203">
        <v>7.15</v>
      </c>
      <c r="H96" s="203">
        <v>0</v>
      </c>
      <c r="I96" s="203">
        <v>22.14</v>
      </c>
      <c r="J96" s="203">
        <v>2.41</v>
      </c>
      <c r="K96" s="203">
        <v>5.63</v>
      </c>
      <c r="L96" s="203">
        <v>4.4400000000000004</v>
      </c>
      <c r="M96" s="203">
        <v>1.1200000000000001</v>
      </c>
      <c r="N96" s="203">
        <v>1.82</v>
      </c>
      <c r="O96" s="203">
        <v>2.57</v>
      </c>
      <c r="P96" s="203">
        <v>0.96</v>
      </c>
      <c r="Q96" s="203">
        <v>0.33</v>
      </c>
      <c r="R96" s="203">
        <v>0.65</v>
      </c>
      <c r="S96" s="203">
        <v>0.4</v>
      </c>
      <c r="T96" s="203">
        <v>0</v>
      </c>
      <c r="U96" s="203">
        <v>1.79</v>
      </c>
      <c r="V96" s="203">
        <v>0.22</v>
      </c>
      <c r="W96" s="203">
        <v>0.48</v>
      </c>
      <c r="X96" s="203">
        <v>2.27</v>
      </c>
      <c r="Y96" s="203">
        <v>0</v>
      </c>
      <c r="Z96" s="203">
        <v>3.41</v>
      </c>
      <c r="AA96" s="203">
        <v>1.23</v>
      </c>
      <c r="AB96" s="203">
        <v>0</v>
      </c>
      <c r="AC96" s="203">
        <v>27.77</v>
      </c>
      <c r="AD96" s="203">
        <v>0</v>
      </c>
      <c r="AE96" s="203">
        <v>0</v>
      </c>
      <c r="AF96" s="203">
        <v>0</v>
      </c>
      <c r="AG96" s="203">
        <v>34.369999999999997</v>
      </c>
      <c r="AH96" s="203">
        <v>0</v>
      </c>
      <c r="AI96" s="203">
        <v>57.43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 s="203">
        <v>295.74</v>
      </c>
      <c r="AP96" s="203">
        <v>0</v>
      </c>
    </row>
    <row r="97" spans="1:42">
      <c r="A97" t="s">
        <v>139</v>
      </c>
      <c r="B97" s="203">
        <v>0</v>
      </c>
      <c r="C97" s="203">
        <v>14.99</v>
      </c>
      <c r="D97" s="203">
        <v>3.69</v>
      </c>
      <c r="E97" s="203">
        <v>0</v>
      </c>
      <c r="F97" s="203">
        <v>23.37</v>
      </c>
      <c r="G97" s="203">
        <v>7.15</v>
      </c>
      <c r="H97" s="203">
        <v>0</v>
      </c>
      <c r="I97" s="203">
        <v>22.14</v>
      </c>
      <c r="J97" s="203">
        <v>2.41</v>
      </c>
      <c r="K97" s="203">
        <v>5.63</v>
      </c>
      <c r="L97" s="203">
        <v>4.4400000000000004</v>
      </c>
      <c r="M97" s="203">
        <v>1.1200000000000001</v>
      </c>
      <c r="N97" s="203">
        <v>1.82</v>
      </c>
      <c r="O97" s="203">
        <v>2.57</v>
      </c>
      <c r="P97" s="203">
        <v>0.96</v>
      </c>
      <c r="Q97" s="203">
        <v>0.33</v>
      </c>
      <c r="R97" s="203">
        <v>0.65</v>
      </c>
      <c r="S97" s="203">
        <v>0.4</v>
      </c>
      <c r="T97" s="203">
        <v>0</v>
      </c>
      <c r="U97" s="203">
        <v>1.79</v>
      </c>
      <c r="V97" s="203">
        <v>0.22</v>
      </c>
      <c r="W97" s="203">
        <v>0.51</v>
      </c>
      <c r="X97" s="203">
        <v>2.27</v>
      </c>
      <c r="Y97" s="203">
        <v>0</v>
      </c>
      <c r="Z97" s="203">
        <v>3.41</v>
      </c>
      <c r="AA97" s="203">
        <v>1.23</v>
      </c>
      <c r="AB97" s="203">
        <v>0</v>
      </c>
      <c r="AC97" s="203">
        <v>20.67</v>
      </c>
      <c r="AD97" s="203">
        <v>0</v>
      </c>
      <c r="AE97" s="203">
        <v>0</v>
      </c>
      <c r="AF97" s="203">
        <v>0</v>
      </c>
      <c r="AG97" s="203">
        <v>34.369999999999997</v>
      </c>
      <c r="AH97" s="203">
        <v>0</v>
      </c>
      <c r="AI97" s="203">
        <v>57.43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 s="203">
        <v>295.74</v>
      </c>
      <c r="AP97" s="203">
        <v>0</v>
      </c>
    </row>
    <row r="98" spans="1:42">
      <c r="A98" t="s">
        <v>140</v>
      </c>
      <c r="B98" s="203">
        <v>0</v>
      </c>
      <c r="C98" s="203">
        <v>14.99</v>
      </c>
      <c r="D98" s="203">
        <v>3.69</v>
      </c>
      <c r="E98" s="203">
        <v>0</v>
      </c>
      <c r="F98" s="203">
        <v>23.37</v>
      </c>
      <c r="G98" s="203">
        <v>7.15</v>
      </c>
      <c r="H98" s="203">
        <v>0</v>
      </c>
      <c r="I98" s="203">
        <v>22.14</v>
      </c>
      <c r="J98" s="203">
        <v>2.41</v>
      </c>
      <c r="K98" s="203">
        <v>5.63</v>
      </c>
      <c r="L98" s="203">
        <v>4.4400000000000004</v>
      </c>
      <c r="M98" s="203">
        <v>1.1200000000000001</v>
      </c>
      <c r="N98" s="203">
        <v>1.82</v>
      </c>
      <c r="O98" s="203">
        <v>2.57</v>
      </c>
      <c r="P98" s="203">
        <v>0.96</v>
      </c>
      <c r="Q98" s="203">
        <v>0.34</v>
      </c>
      <c r="R98" s="203">
        <v>0.65</v>
      </c>
      <c r="S98" s="203">
        <v>0.41</v>
      </c>
      <c r="T98" s="203">
        <v>0</v>
      </c>
      <c r="U98" s="203">
        <v>1.79</v>
      </c>
      <c r="V98" s="203">
        <v>0.22</v>
      </c>
      <c r="W98" s="203">
        <v>0.51</v>
      </c>
      <c r="X98" s="203">
        <v>2.27</v>
      </c>
      <c r="Y98" s="203">
        <v>0</v>
      </c>
      <c r="Z98" s="203">
        <v>3.41</v>
      </c>
      <c r="AA98" s="203">
        <v>1.23</v>
      </c>
      <c r="AB98" s="203">
        <v>0</v>
      </c>
      <c r="AC98" s="203">
        <v>20.67</v>
      </c>
      <c r="AD98" s="203">
        <v>0</v>
      </c>
      <c r="AE98" s="203">
        <v>0</v>
      </c>
      <c r="AF98" s="203">
        <v>0</v>
      </c>
      <c r="AG98" s="203">
        <v>34.369999999999997</v>
      </c>
      <c r="AH98" s="203">
        <v>0</v>
      </c>
      <c r="AI98" s="203">
        <v>57.43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 s="203">
        <v>295.74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0.36832750000000042</v>
      </c>
      <c r="D99">
        <f t="shared" si="0"/>
        <v>8.1899999999999903E-2</v>
      </c>
      <c r="E99">
        <f t="shared" si="0"/>
        <v>0</v>
      </c>
      <c r="F99">
        <f t="shared" si="0"/>
        <v>0.55290999999999901</v>
      </c>
      <c r="G99">
        <f t="shared" si="0"/>
        <v>0.17960749999999967</v>
      </c>
      <c r="H99">
        <f t="shared" si="0"/>
        <v>0</v>
      </c>
      <c r="I99">
        <f t="shared" si="0"/>
        <v>0.58130000000000026</v>
      </c>
      <c r="J99">
        <f t="shared" si="0"/>
        <v>4.1504999999999979E-2</v>
      </c>
      <c r="K99">
        <f t="shared" si="0"/>
        <v>0.29567250000000073</v>
      </c>
      <c r="L99">
        <f t="shared" si="0"/>
        <v>0.8221550000000003</v>
      </c>
      <c r="M99">
        <f t="shared" si="0"/>
        <v>2.6880000000000032E-2</v>
      </c>
      <c r="N99">
        <f t="shared" si="0"/>
        <v>4.3679999999999899E-2</v>
      </c>
      <c r="O99">
        <f t="shared" si="0"/>
        <v>6.1679999999999881E-2</v>
      </c>
      <c r="P99">
        <f t="shared" si="0"/>
        <v>2.3249999999999969E-2</v>
      </c>
      <c r="Q99">
        <f t="shared" si="0"/>
        <v>7.9474999999999806E-3</v>
      </c>
      <c r="R99">
        <f t="shared" si="0"/>
        <v>1.5674999999999977E-2</v>
      </c>
      <c r="S99">
        <f t="shared" si="0"/>
        <v>9.7174999999999918E-3</v>
      </c>
      <c r="T99">
        <f t="shared" si="0"/>
        <v>0</v>
      </c>
      <c r="U99">
        <f t="shared" si="0"/>
        <v>4.2859999999999995E-2</v>
      </c>
      <c r="V99">
        <f t="shared" si="0"/>
        <v>5.2349999999999983E-3</v>
      </c>
      <c r="W99">
        <f t="shared" si="0"/>
        <v>1.5769999999999985E-2</v>
      </c>
      <c r="X99">
        <f t="shared" si="0"/>
        <v>5.4480000000000084E-2</v>
      </c>
      <c r="Y99">
        <f t="shared" si="0"/>
        <v>0</v>
      </c>
      <c r="Z99">
        <f t="shared" si="0"/>
        <v>8.1927500000000056E-2</v>
      </c>
      <c r="AA99">
        <f t="shared" si="0"/>
        <v>9.7462500000000354E-2</v>
      </c>
      <c r="AB99">
        <f t="shared" si="0"/>
        <v>0</v>
      </c>
      <c r="AC99">
        <f t="shared" si="0"/>
        <v>0.55939250000000063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0.82487999999999817</v>
      </c>
      <c r="AH99">
        <f t="shared" si="0"/>
        <v>0</v>
      </c>
      <c r="AI99">
        <f t="shared" si="0"/>
        <v>1.3783200000000004</v>
      </c>
      <c r="AJ99">
        <f t="shared" si="0"/>
        <v>0</v>
      </c>
      <c r="AK99">
        <f t="shared" si="0"/>
        <v>4.8200000000000005E-3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7.0603800000000012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3">
        <v>0</v>
      </c>
      <c r="C3" s="203">
        <v>8.94</v>
      </c>
      <c r="D3" s="203">
        <v>1.92</v>
      </c>
      <c r="E3" s="203">
        <v>0</v>
      </c>
      <c r="F3" s="203">
        <v>13.52</v>
      </c>
      <c r="G3" s="203">
        <v>4.1399999999999997</v>
      </c>
      <c r="H3" s="203">
        <v>0</v>
      </c>
      <c r="I3" s="203">
        <v>14.89</v>
      </c>
      <c r="J3" s="203">
        <v>0.7</v>
      </c>
      <c r="K3" s="203">
        <v>1.81</v>
      </c>
      <c r="L3" s="203">
        <v>45.95</v>
      </c>
      <c r="M3" s="203">
        <v>0</v>
      </c>
      <c r="N3" s="203">
        <v>1.06</v>
      </c>
      <c r="O3" s="203">
        <v>1.76</v>
      </c>
      <c r="P3" s="203">
        <v>2.42</v>
      </c>
      <c r="Q3" s="203">
        <v>0.19</v>
      </c>
      <c r="R3" s="203">
        <v>0.38</v>
      </c>
      <c r="S3" s="203">
        <v>0.23</v>
      </c>
      <c r="T3" s="203">
        <v>0</v>
      </c>
      <c r="U3" s="203">
        <v>8.25</v>
      </c>
      <c r="V3" s="203">
        <v>0.13</v>
      </c>
      <c r="W3" s="203">
        <v>1.25</v>
      </c>
      <c r="X3" s="203">
        <v>1.31</v>
      </c>
      <c r="Y3" s="203">
        <v>0</v>
      </c>
      <c r="Z3" s="203">
        <v>1.97</v>
      </c>
      <c r="AA3" s="203">
        <v>0.71</v>
      </c>
      <c r="AB3" s="203">
        <v>0</v>
      </c>
      <c r="AC3" s="203">
        <v>11.32</v>
      </c>
      <c r="AD3" s="203">
        <v>0</v>
      </c>
      <c r="AE3" s="203">
        <v>0</v>
      </c>
      <c r="AF3" s="203">
        <v>0</v>
      </c>
      <c r="AG3" s="203">
        <v>19.53</v>
      </c>
      <c r="AH3" s="203">
        <v>0</v>
      </c>
      <c r="AI3" s="203">
        <v>32.619999999999997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 s="203">
        <v>148.19999999999999</v>
      </c>
      <c r="AP3" s="203">
        <v>0</v>
      </c>
    </row>
    <row r="4" spans="1:42">
      <c r="A4" t="s">
        <v>46</v>
      </c>
      <c r="B4" s="203">
        <v>0</v>
      </c>
      <c r="C4" s="203">
        <v>8.94</v>
      </c>
      <c r="D4" s="203">
        <v>1.92</v>
      </c>
      <c r="E4" s="203">
        <v>0</v>
      </c>
      <c r="F4" s="203">
        <v>13.52</v>
      </c>
      <c r="G4" s="203">
        <v>4.1399999999999997</v>
      </c>
      <c r="H4" s="203">
        <v>0</v>
      </c>
      <c r="I4" s="203">
        <v>14.89</v>
      </c>
      <c r="J4" s="203">
        <v>0.7</v>
      </c>
      <c r="K4" s="203">
        <v>1.81</v>
      </c>
      <c r="L4" s="203">
        <v>45.95</v>
      </c>
      <c r="M4" s="203">
        <v>0</v>
      </c>
      <c r="N4" s="203">
        <v>1.06</v>
      </c>
      <c r="O4" s="203">
        <v>1.76</v>
      </c>
      <c r="P4" s="203">
        <v>2.42</v>
      </c>
      <c r="Q4" s="203">
        <v>0.19</v>
      </c>
      <c r="R4" s="203">
        <v>0.38</v>
      </c>
      <c r="S4" s="203">
        <v>0.23</v>
      </c>
      <c r="T4" s="203">
        <v>0</v>
      </c>
      <c r="U4" s="203">
        <v>8.25</v>
      </c>
      <c r="V4" s="203">
        <v>0.13</v>
      </c>
      <c r="W4" s="203">
        <v>1.25</v>
      </c>
      <c r="X4" s="203">
        <v>1.31</v>
      </c>
      <c r="Y4" s="203">
        <v>0</v>
      </c>
      <c r="Z4" s="203">
        <v>1.97</v>
      </c>
      <c r="AA4" s="203">
        <v>0.71</v>
      </c>
      <c r="AB4" s="203">
        <v>0</v>
      </c>
      <c r="AC4" s="203">
        <v>-1.67</v>
      </c>
      <c r="AD4" s="203">
        <v>0</v>
      </c>
      <c r="AE4" s="203">
        <v>0</v>
      </c>
      <c r="AF4" s="203">
        <v>0</v>
      </c>
      <c r="AG4" s="203">
        <v>19.53</v>
      </c>
      <c r="AH4" s="203">
        <v>0</v>
      </c>
      <c r="AI4" s="203">
        <v>32.619999999999997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 s="203">
        <v>148.19999999999999</v>
      </c>
      <c r="AP4" s="203">
        <v>0</v>
      </c>
    </row>
    <row r="5" spans="1:42">
      <c r="A5" t="s">
        <v>47</v>
      </c>
      <c r="B5" s="203">
        <v>0</v>
      </c>
      <c r="C5" s="203">
        <v>8.94</v>
      </c>
      <c r="D5" s="203">
        <v>1.92</v>
      </c>
      <c r="E5" s="203">
        <v>0</v>
      </c>
      <c r="F5" s="203">
        <v>13.52</v>
      </c>
      <c r="G5" s="203">
        <v>4.1399999999999997</v>
      </c>
      <c r="H5" s="203">
        <v>0</v>
      </c>
      <c r="I5" s="203">
        <v>14.89</v>
      </c>
      <c r="J5" s="203">
        <v>0.7</v>
      </c>
      <c r="K5" s="203">
        <v>27.67</v>
      </c>
      <c r="L5" s="203">
        <v>45.95</v>
      </c>
      <c r="M5" s="203">
        <v>0</v>
      </c>
      <c r="N5" s="203">
        <v>1.06</v>
      </c>
      <c r="O5" s="203">
        <v>1.76</v>
      </c>
      <c r="P5" s="203">
        <v>2.42</v>
      </c>
      <c r="Q5" s="203">
        <v>0.19</v>
      </c>
      <c r="R5" s="203">
        <v>0.38</v>
      </c>
      <c r="S5" s="203">
        <v>0.23</v>
      </c>
      <c r="T5" s="203">
        <v>0</v>
      </c>
      <c r="U5" s="203">
        <v>8.25</v>
      </c>
      <c r="V5" s="203">
        <v>0.13</v>
      </c>
      <c r="W5" s="203">
        <v>1.25</v>
      </c>
      <c r="X5" s="203">
        <v>1.31</v>
      </c>
      <c r="Y5" s="203">
        <v>0</v>
      </c>
      <c r="Z5" s="203">
        <v>1.97</v>
      </c>
      <c r="AA5" s="203">
        <v>10.67</v>
      </c>
      <c r="AB5" s="203">
        <v>0</v>
      </c>
      <c r="AC5" s="203">
        <v>-1.67</v>
      </c>
      <c r="AD5" s="203">
        <v>0</v>
      </c>
      <c r="AE5" s="203">
        <v>0</v>
      </c>
      <c r="AF5" s="203">
        <v>0</v>
      </c>
      <c r="AG5" s="203">
        <v>19.53</v>
      </c>
      <c r="AH5" s="203">
        <v>0</v>
      </c>
      <c r="AI5" s="203">
        <v>32.619999999999997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 s="203">
        <v>148.19999999999999</v>
      </c>
      <c r="AP5" s="203">
        <v>0</v>
      </c>
    </row>
    <row r="6" spans="1:42">
      <c r="A6" t="s">
        <v>48</v>
      </c>
      <c r="B6" s="203">
        <v>0</v>
      </c>
      <c r="C6" s="203">
        <v>8.94</v>
      </c>
      <c r="D6" s="203">
        <v>1.92</v>
      </c>
      <c r="E6" s="203">
        <v>0</v>
      </c>
      <c r="F6" s="203">
        <v>13.52</v>
      </c>
      <c r="G6" s="203">
        <v>4.1399999999999997</v>
      </c>
      <c r="H6" s="203">
        <v>0</v>
      </c>
      <c r="I6" s="203">
        <v>14.89</v>
      </c>
      <c r="J6" s="203">
        <v>0.7</v>
      </c>
      <c r="K6" s="203">
        <v>27.67</v>
      </c>
      <c r="L6" s="203">
        <v>45.95</v>
      </c>
      <c r="M6" s="203">
        <v>0</v>
      </c>
      <c r="N6" s="203">
        <v>1.06</v>
      </c>
      <c r="O6" s="203">
        <v>1.76</v>
      </c>
      <c r="P6" s="203">
        <v>2.42</v>
      </c>
      <c r="Q6" s="203">
        <v>0.19</v>
      </c>
      <c r="R6" s="203">
        <v>0.38</v>
      </c>
      <c r="S6" s="203">
        <v>0.23</v>
      </c>
      <c r="T6" s="203">
        <v>0</v>
      </c>
      <c r="U6" s="203">
        <v>8.25</v>
      </c>
      <c r="V6" s="203">
        <v>0.13</v>
      </c>
      <c r="W6" s="203">
        <v>1.25</v>
      </c>
      <c r="X6" s="203">
        <v>1.31</v>
      </c>
      <c r="Y6" s="203">
        <v>0</v>
      </c>
      <c r="Z6" s="203">
        <v>1.97</v>
      </c>
      <c r="AA6" s="203">
        <v>10.67</v>
      </c>
      <c r="AB6" s="203">
        <v>0</v>
      </c>
      <c r="AC6" s="203">
        <v>-1.67</v>
      </c>
      <c r="AD6" s="203">
        <v>0</v>
      </c>
      <c r="AE6" s="203">
        <v>0</v>
      </c>
      <c r="AF6" s="203">
        <v>0</v>
      </c>
      <c r="AG6" s="203">
        <v>19.53</v>
      </c>
      <c r="AH6" s="203">
        <v>0</v>
      </c>
      <c r="AI6" s="203">
        <v>32.619999999999997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148.19999999999999</v>
      </c>
      <c r="AP6" s="203">
        <v>0</v>
      </c>
    </row>
    <row r="7" spans="1:42">
      <c r="A7" t="s">
        <v>49</v>
      </c>
      <c r="B7" s="203">
        <v>0</v>
      </c>
      <c r="C7" s="203">
        <v>8.94</v>
      </c>
      <c r="D7" s="203">
        <v>1.92</v>
      </c>
      <c r="E7" s="203">
        <v>0</v>
      </c>
      <c r="F7" s="203">
        <v>13.52</v>
      </c>
      <c r="G7" s="203">
        <v>4.1399999999999997</v>
      </c>
      <c r="H7" s="203">
        <v>0</v>
      </c>
      <c r="I7" s="203">
        <v>14.89</v>
      </c>
      <c r="J7" s="203">
        <v>0.7</v>
      </c>
      <c r="K7" s="203">
        <v>27.67</v>
      </c>
      <c r="L7" s="203">
        <v>45.95</v>
      </c>
      <c r="M7" s="203">
        <v>0</v>
      </c>
      <c r="N7" s="203">
        <v>1.06</v>
      </c>
      <c r="O7" s="203">
        <v>1.76</v>
      </c>
      <c r="P7" s="203">
        <v>2.42</v>
      </c>
      <c r="Q7" s="203">
        <v>4.58</v>
      </c>
      <c r="R7" s="203">
        <v>8.84</v>
      </c>
      <c r="S7" s="203">
        <v>3.81</v>
      </c>
      <c r="T7" s="203">
        <v>0</v>
      </c>
      <c r="U7" s="203">
        <v>8.25</v>
      </c>
      <c r="V7" s="203">
        <v>0.13</v>
      </c>
      <c r="W7" s="203">
        <v>1.25</v>
      </c>
      <c r="X7" s="203">
        <v>1.31</v>
      </c>
      <c r="Y7" s="203">
        <v>0</v>
      </c>
      <c r="Z7" s="203">
        <v>1.97</v>
      </c>
      <c r="AA7" s="203">
        <v>10.67</v>
      </c>
      <c r="AB7" s="203">
        <v>0</v>
      </c>
      <c r="AC7" s="203">
        <v>-1.67</v>
      </c>
      <c r="AD7" s="203">
        <v>0</v>
      </c>
      <c r="AE7" s="203">
        <v>0</v>
      </c>
      <c r="AF7" s="203">
        <v>0</v>
      </c>
      <c r="AG7" s="203">
        <v>19.53</v>
      </c>
      <c r="AH7" s="203">
        <v>0</v>
      </c>
      <c r="AI7" s="203">
        <v>32.619999999999997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148.19999999999999</v>
      </c>
      <c r="AP7" s="203">
        <v>0</v>
      </c>
    </row>
    <row r="8" spans="1:42">
      <c r="A8" t="s">
        <v>50</v>
      </c>
      <c r="B8" s="203">
        <v>0</v>
      </c>
      <c r="C8" s="203">
        <v>8.94</v>
      </c>
      <c r="D8" s="203">
        <v>1.92</v>
      </c>
      <c r="E8" s="203">
        <v>0</v>
      </c>
      <c r="F8" s="203">
        <v>13.52</v>
      </c>
      <c r="G8" s="203">
        <v>4.1399999999999997</v>
      </c>
      <c r="H8" s="203">
        <v>0</v>
      </c>
      <c r="I8" s="203">
        <v>14.89</v>
      </c>
      <c r="J8" s="203">
        <v>0.7</v>
      </c>
      <c r="K8" s="203">
        <v>27.67</v>
      </c>
      <c r="L8" s="203">
        <v>45.95</v>
      </c>
      <c r="M8" s="203">
        <v>0</v>
      </c>
      <c r="N8" s="203">
        <v>1.06</v>
      </c>
      <c r="O8" s="203">
        <v>1.76</v>
      </c>
      <c r="P8" s="203">
        <v>2.42</v>
      </c>
      <c r="Q8" s="203">
        <v>4.58</v>
      </c>
      <c r="R8" s="203">
        <v>7.87</v>
      </c>
      <c r="S8" s="203">
        <v>4.7699999999999996</v>
      </c>
      <c r="T8" s="203">
        <v>0</v>
      </c>
      <c r="U8" s="203">
        <v>8.25</v>
      </c>
      <c r="V8" s="203">
        <v>0.13</v>
      </c>
      <c r="W8" s="203">
        <v>1.25</v>
      </c>
      <c r="X8" s="203">
        <v>1.31</v>
      </c>
      <c r="Y8" s="203">
        <v>0</v>
      </c>
      <c r="Z8" s="203">
        <v>1.97</v>
      </c>
      <c r="AA8" s="203">
        <v>10.67</v>
      </c>
      <c r="AB8" s="203">
        <v>0</v>
      </c>
      <c r="AC8" s="203">
        <v>-1.67</v>
      </c>
      <c r="AD8" s="203">
        <v>0</v>
      </c>
      <c r="AE8" s="203">
        <v>0</v>
      </c>
      <c r="AF8" s="203">
        <v>0</v>
      </c>
      <c r="AG8" s="203">
        <v>19.53</v>
      </c>
      <c r="AH8" s="203">
        <v>0</v>
      </c>
      <c r="AI8" s="203">
        <v>32.619999999999997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148.19999999999999</v>
      </c>
      <c r="AP8" s="203">
        <v>0</v>
      </c>
    </row>
    <row r="9" spans="1:42">
      <c r="A9" t="s">
        <v>51</v>
      </c>
      <c r="B9" s="203">
        <v>0</v>
      </c>
      <c r="C9" s="203">
        <v>8.94</v>
      </c>
      <c r="D9" s="203">
        <v>1.92</v>
      </c>
      <c r="E9" s="203">
        <v>0</v>
      </c>
      <c r="F9" s="203">
        <v>13.52</v>
      </c>
      <c r="G9" s="203">
        <v>4.1399999999999997</v>
      </c>
      <c r="H9" s="203">
        <v>0</v>
      </c>
      <c r="I9" s="203">
        <v>14.89</v>
      </c>
      <c r="J9" s="203">
        <v>0.7</v>
      </c>
      <c r="K9" s="203">
        <v>27.67</v>
      </c>
      <c r="L9" s="203">
        <v>45.95</v>
      </c>
      <c r="M9" s="203">
        <v>0</v>
      </c>
      <c r="N9" s="203">
        <v>1.06</v>
      </c>
      <c r="O9" s="203">
        <v>1.76</v>
      </c>
      <c r="P9" s="203">
        <v>2.42</v>
      </c>
      <c r="Q9" s="203">
        <v>4.58</v>
      </c>
      <c r="R9" s="203">
        <v>7.87</v>
      </c>
      <c r="S9" s="203">
        <v>4.7699999999999996</v>
      </c>
      <c r="T9" s="203">
        <v>0</v>
      </c>
      <c r="U9" s="203">
        <v>8.25</v>
      </c>
      <c r="V9" s="203">
        <v>0.13</v>
      </c>
      <c r="W9" s="203">
        <v>1.25</v>
      </c>
      <c r="X9" s="203">
        <v>1.31</v>
      </c>
      <c r="Y9" s="203">
        <v>0</v>
      </c>
      <c r="Z9" s="203">
        <v>1.97</v>
      </c>
      <c r="AA9" s="203">
        <v>10.67</v>
      </c>
      <c r="AB9" s="203">
        <v>0</v>
      </c>
      <c r="AC9" s="203">
        <v>-1.67</v>
      </c>
      <c r="AD9" s="203">
        <v>0</v>
      </c>
      <c r="AE9" s="203">
        <v>0</v>
      </c>
      <c r="AF9" s="203">
        <v>0</v>
      </c>
      <c r="AG9" s="203">
        <v>19.53</v>
      </c>
      <c r="AH9" s="203">
        <v>0</v>
      </c>
      <c r="AI9" s="203">
        <v>32.619999999999997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148.19999999999999</v>
      </c>
      <c r="AP9" s="203">
        <v>0</v>
      </c>
    </row>
    <row r="10" spans="1:42">
      <c r="A10" t="s">
        <v>52</v>
      </c>
      <c r="B10" s="203">
        <v>0</v>
      </c>
      <c r="C10" s="203">
        <v>8.94</v>
      </c>
      <c r="D10" s="203">
        <v>1.92</v>
      </c>
      <c r="E10" s="203">
        <v>0</v>
      </c>
      <c r="F10" s="203">
        <v>13.52</v>
      </c>
      <c r="G10" s="203">
        <v>4.1399999999999997</v>
      </c>
      <c r="H10" s="203">
        <v>0</v>
      </c>
      <c r="I10" s="203">
        <v>14.89</v>
      </c>
      <c r="J10" s="203">
        <v>0.7</v>
      </c>
      <c r="K10" s="203">
        <v>27.67</v>
      </c>
      <c r="L10" s="203">
        <v>45.95</v>
      </c>
      <c r="M10" s="203">
        <v>0</v>
      </c>
      <c r="N10" s="203">
        <v>1.06</v>
      </c>
      <c r="O10" s="203">
        <v>1.76</v>
      </c>
      <c r="P10" s="203">
        <v>2.42</v>
      </c>
      <c r="Q10" s="203">
        <v>4.58</v>
      </c>
      <c r="R10" s="203">
        <v>7.87</v>
      </c>
      <c r="S10" s="203">
        <v>4.7699999999999996</v>
      </c>
      <c r="T10" s="203">
        <v>0</v>
      </c>
      <c r="U10" s="203">
        <v>8.25</v>
      </c>
      <c r="V10" s="203">
        <v>0.13</v>
      </c>
      <c r="W10" s="203">
        <v>1.25</v>
      </c>
      <c r="X10" s="203">
        <v>1.31</v>
      </c>
      <c r="Y10" s="203">
        <v>0</v>
      </c>
      <c r="Z10" s="203">
        <v>1.97</v>
      </c>
      <c r="AA10" s="203">
        <v>10.67</v>
      </c>
      <c r="AB10" s="203">
        <v>0</v>
      </c>
      <c r="AC10" s="203">
        <v>-1.67</v>
      </c>
      <c r="AD10" s="203">
        <v>0</v>
      </c>
      <c r="AE10" s="203">
        <v>0</v>
      </c>
      <c r="AF10" s="203">
        <v>0</v>
      </c>
      <c r="AG10" s="203">
        <v>19.53</v>
      </c>
      <c r="AH10" s="203">
        <v>0</v>
      </c>
      <c r="AI10" s="203">
        <v>32.619999999999997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148.19999999999999</v>
      </c>
      <c r="AP10" s="203">
        <v>0</v>
      </c>
    </row>
    <row r="11" spans="1:42">
      <c r="A11" t="s">
        <v>53</v>
      </c>
      <c r="B11" s="203">
        <v>0</v>
      </c>
      <c r="C11" s="203">
        <v>8.94</v>
      </c>
      <c r="D11" s="203">
        <v>1.92</v>
      </c>
      <c r="E11" s="203">
        <v>0</v>
      </c>
      <c r="F11" s="203">
        <v>13.52</v>
      </c>
      <c r="G11" s="203">
        <v>4.1399999999999997</v>
      </c>
      <c r="H11" s="203">
        <v>0</v>
      </c>
      <c r="I11" s="203">
        <v>14.89</v>
      </c>
      <c r="J11" s="203">
        <v>0.7</v>
      </c>
      <c r="K11" s="203">
        <v>26.7</v>
      </c>
      <c r="L11" s="203">
        <v>36.299999999999997</v>
      </c>
      <c r="M11" s="203">
        <v>0</v>
      </c>
      <c r="N11" s="203">
        <v>1.06</v>
      </c>
      <c r="O11" s="203">
        <v>1.76</v>
      </c>
      <c r="P11" s="203">
        <v>2.42</v>
      </c>
      <c r="Q11" s="203">
        <v>0.19</v>
      </c>
      <c r="R11" s="203">
        <v>0.38</v>
      </c>
      <c r="S11" s="203">
        <v>0.23</v>
      </c>
      <c r="T11" s="203">
        <v>0</v>
      </c>
      <c r="U11" s="203">
        <v>8.25</v>
      </c>
      <c r="V11" s="203">
        <v>0.13</v>
      </c>
      <c r="W11" s="203">
        <v>0.31</v>
      </c>
      <c r="X11" s="203">
        <v>1.31</v>
      </c>
      <c r="Y11" s="203">
        <v>0</v>
      </c>
      <c r="Z11" s="203">
        <v>1.97</v>
      </c>
      <c r="AA11" s="203">
        <v>10.67</v>
      </c>
      <c r="AB11" s="203">
        <v>0</v>
      </c>
      <c r="AC11" s="203">
        <v>11.32</v>
      </c>
      <c r="AD11" s="203">
        <v>0</v>
      </c>
      <c r="AE11" s="203">
        <v>0</v>
      </c>
      <c r="AF11" s="203">
        <v>0</v>
      </c>
      <c r="AG11" s="203">
        <v>19.53</v>
      </c>
      <c r="AH11" s="203">
        <v>0</v>
      </c>
      <c r="AI11" s="203">
        <v>32.619999999999997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148.19999999999999</v>
      </c>
      <c r="AP11" s="203">
        <v>0</v>
      </c>
    </row>
    <row r="12" spans="1:42">
      <c r="A12" t="s">
        <v>54</v>
      </c>
      <c r="B12" s="203">
        <v>0</v>
      </c>
      <c r="C12" s="203">
        <v>8.94</v>
      </c>
      <c r="D12" s="203">
        <v>1.92</v>
      </c>
      <c r="E12" s="203">
        <v>0</v>
      </c>
      <c r="F12" s="203">
        <v>13.52</v>
      </c>
      <c r="G12" s="203">
        <v>4.1399999999999997</v>
      </c>
      <c r="H12" s="203">
        <v>0</v>
      </c>
      <c r="I12" s="203">
        <v>14.89</v>
      </c>
      <c r="J12" s="203">
        <v>0.7</v>
      </c>
      <c r="K12" s="203">
        <v>26.7</v>
      </c>
      <c r="L12" s="203">
        <v>36.299999999999997</v>
      </c>
      <c r="M12" s="203">
        <v>0</v>
      </c>
      <c r="N12" s="203">
        <v>1.06</v>
      </c>
      <c r="O12" s="203">
        <v>1.76</v>
      </c>
      <c r="P12" s="203">
        <v>2.42</v>
      </c>
      <c r="Q12" s="203">
        <v>0.19</v>
      </c>
      <c r="R12" s="203">
        <v>0.38</v>
      </c>
      <c r="S12" s="203">
        <v>0.23</v>
      </c>
      <c r="T12" s="203">
        <v>0</v>
      </c>
      <c r="U12" s="203">
        <v>8.25</v>
      </c>
      <c r="V12" s="203">
        <v>0.13</v>
      </c>
      <c r="W12" s="203">
        <v>0.31</v>
      </c>
      <c r="X12" s="203">
        <v>1.31</v>
      </c>
      <c r="Y12" s="203">
        <v>0</v>
      </c>
      <c r="Z12" s="203">
        <v>1.97</v>
      </c>
      <c r="AA12" s="203">
        <v>10.67</v>
      </c>
      <c r="AB12" s="203">
        <v>0</v>
      </c>
      <c r="AC12" s="203">
        <v>11.32</v>
      </c>
      <c r="AD12" s="203">
        <v>0</v>
      </c>
      <c r="AE12" s="203">
        <v>0</v>
      </c>
      <c r="AF12" s="203">
        <v>0</v>
      </c>
      <c r="AG12" s="203">
        <v>19.53</v>
      </c>
      <c r="AH12" s="203">
        <v>0</v>
      </c>
      <c r="AI12" s="203">
        <v>32.619999999999997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148.19999999999999</v>
      </c>
      <c r="AP12" s="203">
        <v>0</v>
      </c>
    </row>
    <row r="13" spans="1:42">
      <c r="A13" t="s">
        <v>55</v>
      </c>
      <c r="B13" s="203">
        <v>0</v>
      </c>
      <c r="C13" s="203">
        <v>8.94</v>
      </c>
      <c r="D13" s="203">
        <v>1.92</v>
      </c>
      <c r="E13" s="203">
        <v>0</v>
      </c>
      <c r="F13" s="203">
        <v>13.52</v>
      </c>
      <c r="G13" s="203">
        <v>4.1399999999999997</v>
      </c>
      <c r="H13" s="203">
        <v>0</v>
      </c>
      <c r="I13" s="203">
        <v>14.89</v>
      </c>
      <c r="J13" s="203">
        <v>0.7</v>
      </c>
      <c r="K13" s="203">
        <v>26.7</v>
      </c>
      <c r="L13" s="203">
        <v>36.299999999999997</v>
      </c>
      <c r="M13" s="203">
        <v>0</v>
      </c>
      <c r="N13" s="203">
        <v>1.06</v>
      </c>
      <c r="O13" s="203">
        <v>1.76</v>
      </c>
      <c r="P13" s="203">
        <v>2.42</v>
      </c>
      <c r="Q13" s="203">
        <v>0.19</v>
      </c>
      <c r="R13" s="203">
        <v>0.38</v>
      </c>
      <c r="S13" s="203">
        <v>0.23</v>
      </c>
      <c r="T13" s="203">
        <v>0</v>
      </c>
      <c r="U13" s="203">
        <v>8.25</v>
      </c>
      <c r="V13" s="203">
        <v>0.13</v>
      </c>
      <c r="W13" s="203">
        <v>0.31</v>
      </c>
      <c r="X13" s="203">
        <v>1.31</v>
      </c>
      <c r="Y13" s="203">
        <v>0</v>
      </c>
      <c r="Z13" s="203">
        <v>1.97</v>
      </c>
      <c r="AA13" s="203">
        <v>10.67</v>
      </c>
      <c r="AB13" s="203">
        <v>0</v>
      </c>
      <c r="AC13" s="203">
        <v>11.32</v>
      </c>
      <c r="AD13" s="203">
        <v>0</v>
      </c>
      <c r="AE13" s="203">
        <v>0</v>
      </c>
      <c r="AF13" s="203">
        <v>0</v>
      </c>
      <c r="AG13" s="203">
        <v>19.53</v>
      </c>
      <c r="AH13" s="203">
        <v>0</v>
      </c>
      <c r="AI13" s="203">
        <v>32.619999999999997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148.19999999999999</v>
      </c>
      <c r="AP13" s="203">
        <v>0</v>
      </c>
    </row>
    <row r="14" spans="1:42">
      <c r="A14" t="s">
        <v>56</v>
      </c>
      <c r="B14" s="203">
        <v>0</v>
      </c>
      <c r="C14" s="203">
        <v>8.94</v>
      </c>
      <c r="D14" s="203">
        <v>1.92</v>
      </c>
      <c r="E14" s="203">
        <v>0</v>
      </c>
      <c r="F14" s="203">
        <v>13.52</v>
      </c>
      <c r="G14" s="203">
        <v>4.1399999999999997</v>
      </c>
      <c r="H14" s="203">
        <v>0</v>
      </c>
      <c r="I14" s="203">
        <v>14.89</v>
      </c>
      <c r="J14" s="203">
        <v>0.7</v>
      </c>
      <c r="K14" s="203">
        <v>26.7</v>
      </c>
      <c r="L14" s="203">
        <v>36.299999999999997</v>
      </c>
      <c r="M14" s="203">
        <v>0</v>
      </c>
      <c r="N14" s="203">
        <v>1.06</v>
      </c>
      <c r="O14" s="203">
        <v>1.76</v>
      </c>
      <c r="P14" s="203">
        <v>2.42</v>
      </c>
      <c r="Q14" s="203">
        <v>0.19</v>
      </c>
      <c r="R14" s="203">
        <v>0.38</v>
      </c>
      <c r="S14" s="203">
        <v>0.23</v>
      </c>
      <c r="T14" s="203">
        <v>0</v>
      </c>
      <c r="U14" s="203">
        <v>8.25</v>
      </c>
      <c r="V14" s="203">
        <v>0.13</v>
      </c>
      <c r="W14" s="203">
        <v>0.31</v>
      </c>
      <c r="X14" s="203">
        <v>1.31</v>
      </c>
      <c r="Y14" s="203">
        <v>0</v>
      </c>
      <c r="Z14" s="203">
        <v>1.97</v>
      </c>
      <c r="AA14" s="203">
        <v>10.67</v>
      </c>
      <c r="AB14" s="203">
        <v>0</v>
      </c>
      <c r="AC14" s="203">
        <v>11.32</v>
      </c>
      <c r="AD14" s="203">
        <v>0</v>
      </c>
      <c r="AE14" s="203">
        <v>0</v>
      </c>
      <c r="AF14" s="203">
        <v>0</v>
      </c>
      <c r="AG14" s="203">
        <v>19.53</v>
      </c>
      <c r="AH14" s="203">
        <v>0</v>
      </c>
      <c r="AI14" s="203">
        <v>32.619999999999997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148.19999999999999</v>
      </c>
      <c r="AP14" s="203">
        <v>0</v>
      </c>
    </row>
    <row r="15" spans="1:42">
      <c r="A15" t="s">
        <v>57</v>
      </c>
      <c r="B15" s="203">
        <v>0</v>
      </c>
      <c r="C15" s="203">
        <v>8.94</v>
      </c>
      <c r="D15" s="203">
        <v>1.92</v>
      </c>
      <c r="E15" s="203">
        <v>0</v>
      </c>
      <c r="F15" s="203">
        <v>13.52</v>
      </c>
      <c r="G15" s="203">
        <v>4.1399999999999997</v>
      </c>
      <c r="H15" s="203">
        <v>0</v>
      </c>
      <c r="I15" s="203">
        <v>14.89</v>
      </c>
      <c r="J15" s="203">
        <v>0.7</v>
      </c>
      <c r="K15" s="203">
        <v>26.7</v>
      </c>
      <c r="L15" s="203">
        <v>36.299999999999997</v>
      </c>
      <c r="M15" s="203">
        <v>0</v>
      </c>
      <c r="N15" s="203">
        <v>1.06</v>
      </c>
      <c r="O15" s="203">
        <v>1.76</v>
      </c>
      <c r="P15" s="203">
        <v>2.42</v>
      </c>
      <c r="Q15" s="203">
        <v>0.19</v>
      </c>
      <c r="R15" s="203">
        <v>0.38</v>
      </c>
      <c r="S15" s="203">
        <v>0.23</v>
      </c>
      <c r="T15" s="203">
        <v>0</v>
      </c>
      <c r="U15" s="203">
        <v>8.25</v>
      </c>
      <c r="V15" s="203">
        <v>0.13</v>
      </c>
      <c r="W15" s="203">
        <v>0.31</v>
      </c>
      <c r="X15" s="203">
        <v>1.31</v>
      </c>
      <c r="Y15" s="203">
        <v>0</v>
      </c>
      <c r="Z15" s="203">
        <v>27.47</v>
      </c>
      <c r="AA15" s="203">
        <v>10.67</v>
      </c>
      <c r="AB15" s="203">
        <v>0</v>
      </c>
      <c r="AC15" s="203">
        <v>11.32</v>
      </c>
      <c r="AD15" s="203">
        <v>0</v>
      </c>
      <c r="AE15" s="203">
        <v>0</v>
      </c>
      <c r="AF15" s="203">
        <v>0</v>
      </c>
      <c r="AG15" s="203">
        <v>19.53</v>
      </c>
      <c r="AH15" s="203">
        <v>0</v>
      </c>
      <c r="AI15" s="203">
        <v>32.619999999999997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148.19999999999999</v>
      </c>
      <c r="AP15" s="203">
        <v>0</v>
      </c>
    </row>
    <row r="16" spans="1:42">
      <c r="A16" t="s">
        <v>58</v>
      </c>
      <c r="B16" s="203">
        <v>0</v>
      </c>
      <c r="C16" s="203">
        <v>8.94</v>
      </c>
      <c r="D16" s="203">
        <v>1.92</v>
      </c>
      <c r="E16" s="203">
        <v>0</v>
      </c>
      <c r="F16" s="203">
        <v>13.52</v>
      </c>
      <c r="G16" s="203">
        <v>4.1399999999999997</v>
      </c>
      <c r="H16" s="203">
        <v>0</v>
      </c>
      <c r="I16" s="203">
        <v>14.89</v>
      </c>
      <c r="J16" s="203">
        <v>0.7</v>
      </c>
      <c r="K16" s="203">
        <v>26.7</v>
      </c>
      <c r="L16" s="203">
        <v>35.67</v>
      </c>
      <c r="M16" s="203">
        <v>0</v>
      </c>
      <c r="N16" s="203">
        <v>1.06</v>
      </c>
      <c r="O16" s="203">
        <v>1.76</v>
      </c>
      <c r="P16" s="203">
        <v>2.42</v>
      </c>
      <c r="Q16" s="203">
        <v>0.19</v>
      </c>
      <c r="R16" s="203">
        <v>0.38</v>
      </c>
      <c r="S16" s="203">
        <v>0.23</v>
      </c>
      <c r="T16" s="203">
        <v>0</v>
      </c>
      <c r="U16" s="203">
        <v>8.25</v>
      </c>
      <c r="V16" s="203">
        <v>0.13</v>
      </c>
      <c r="W16" s="203">
        <v>0.31</v>
      </c>
      <c r="X16" s="203">
        <v>1.31</v>
      </c>
      <c r="Y16" s="203">
        <v>0</v>
      </c>
      <c r="Z16" s="203">
        <v>27.47</v>
      </c>
      <c r="AA16" s="203">
        <v>10.67</v>
      </c>
      <c r="AB16" s="203">
        <v>0</v>
      </c>
      <c r="AC16" s="203">
        <v>11.32</v>
      </c>
      <c r="AD16" s="203">
        <v>0</v>
      </c>
      <c r="AE16" s="203">
        <v>0</v>
      </c>
      <c r="AF16" s="203">
        <v>0</v>
      </c>
      <c r="AG16" s="203">
        <v>19.53</v>
      </c>
      <c r="AH16" s="203">
        <v>0</v>
      </c>
      <c r="AI16" s="203">
        <v>32.619999999999997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148.19999999999999</v>
      </c>
      <c r="AP16" s="203">
        <v>0</v>
      </c>
    </row>
    <row r="17" spans="1:42">
      <c r="A17" t="s">
        <v>59</v>
      </c>
      <c r="B17" s="203">
        <v>0</v>
      </c>
      <c r="C17" s="203">
        <v>8.94</v>
      </c>
      <c r="D17" s="203">
        <v>1.92</v>
      </c>
      <c r="E17" s="203">
        <v>0</v>
      </c>
      <c r="F17" s="203">
        <v>13.52</v>
      </c>
      <c r="G17" s="203">
        <v>4.1399999999999997</v>
      </c>
      <c r="H17" s="203">
        <v>0</v>
      </c>
      <c r="I17" s="203">
        <v>14.89</v>
      </c>
      <c r="J17" s="203">
        <v>0.7</v>
      </c>
      <c r="K17" s="203">
        <v>26.7</v>
      </c>
      <c r="L17" s="203">
        <v>35.67</v>
      </c>
      <c r="M17" s="203">
        <v>0</v>
      </c>
      <c r="N17" s="203">
        <v>1.06</v>
      </c>
      <c r="O17" s="203">
        <v>1.76</v>
      </c>
      <c r="P17" s="203">
        <v>2.42</v>
      </c>
      <c r="Q17" s="203">
        <v>4.59</v>
      </c>
      <c r="R17" s="203">
        <v>7.95</v>
      </c>
      <c r="S17" s="203">
        <v>4.84</v>
      </c>
      <c r="T17" s="203">
        <v>0</v>
      </c>
      <c r="U17" s="203">
        <v>8.25</v>
      </c>
      <c r="V17" s="203">
        <v>0.13</v>
      </c>
      <c r="W17" s="203">
        <v>0.31</v>
      </c>
      <c r="X17" s="203">
        <v>1.31</v>
      </c>
      <c r="Y17" s="203">
        <v>0</v>
      </c>
      <c r="Z17" s="203">
        <v>27.47</v>
      </c>
      <c r="AA17" s="203">
        <v>10.67</v>
      </c>
      <c r="AB17" s="203">
        <v>0</v>
      </c>
      <c r="AC17" s="203">
        <v>11.32</v>
      </c>
      <c r="AD17" s="203">
        <v>0</v>
      </c>
      <c r="AE17" s="203">
        <v>0</v>
      </c>
      <c r="AF17" s="203">
        <v>0</v>
      </c>
      <c r="AG17" s="203">
        <v>19.53</v>
      </c>
      <c r="AH17" s="203">
        <v>0</v>
      </c>
      <c r="AI17" s="203">
        <v>32.619999999999997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148.19999999999999</v>
      </c>
      <c r="AP17" s="203">
        <v>0</v>
      </c>
    </row>
    <row r="18" spans="1:42">
      <c r="A18" t="s">
        <v>60</v>
      </c>
      <c r="B18" s="203">
        <v>0</v>
      </c>
      <c r="C18" s="203">
        <v>8.94</v>
      </c>
      <c r="D18" s="203">
        <v>1.92</v>
      </c>
      <c r="E18" s="203">
        <v>0</v>
      </c>
      <c r="F18" s="203">
        <v>13.52</v>
      </c>
      <c r="G18" s="203">
        <v>4.1399999999999997</v>
      </c>
      <c r="H18" s="203">
        <v>0</v>
      </c>
      <c r="I18" s="203">
        <v>14.89</v>
      </c>
      <c r="J18" s="203">
        <v>0.7</v>
      </c>
      <c r="K18" s="203">
        <v>26.7</v>
      </c>
      <c r="L18" s="203">
        <v>35.67</v>
      </c>
      <c r="M18" s="203">
        <v>0</v>
      </c>
      <c r="N18" s="203">
        <v>1.06</v>
      </c>
      <c r="O18" s="203">
        <v>1.76</v>
      </c>
      <c r="P18" s="203">
        <v>2.42</v>
      </c>
      <c r="Q18" s="203">
        <v>4.59</v>
      </c>
      <c r="R18" s="203">
        <v>7.95</v>
      </c>
      <c r="S18" s="203">
        <v>4.84</v>
      </c>
      <c r="T18" s="203">
        <v>0</v>
      </c>
      <c r="U18" s="203">
        <v>8.25</v>
      </c>
      <c r="V18" s="203">
        <v>0.13</v>
      </c>
      <c r="W18" s="203">
        <v>0.31</v>
      </c>
      <c r="X18" s="203">
        <v>1.31</v>
      </c>
      <c r="Y18" s="203">
        <v>0</v>
      </c>
      <c r="Z18" s="203">
        <v>27.47</v>
      </c>
      <c r="AA18" s="203">
        <v>10.67</v>
      </c>
      <c r="AB18" s="203">
        <v>0</v>
      </c>
      <c r="AC18" s="203">
        <v>11.32</v>
      </c>
      <c r="AD18" s="203">
        <v>0</v>
      </c>
      <c r="AE18" s="203">
        <v>0</v>
      </c>
      <c r="AF18" s="203">
        <v>0</v>
      </c>
      <c r="AG18" s="203">
        <v>19.53</v>
      </c>
      <c r="AH18" s="203">
        <v>0</v>
      </c>
      <c r="AI18" s="203">
        <v>32.619999999999997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148.19999999999999</v>
      </c>
      <c r="AP18" s="203">
        <v>0</v>
      </c>
    </row>
    <row r="19" spans="1:42">
      <c r="A19" t="s">
        <v>61</v>
      </c>
      <c r="B19" s="203">
        <v>0</v>
      </c>
      <c r="C19" s="203">
        <v>8.94</v>
      </c>
      <c r="D19" s="203">
        <v>1.92</v>
      </c>
      <c r="E19" s="203">
        <v>0</v>
      </c>
      <c r="F19" s="203">
        <v>13.52</v>
      </c>
      <c r="G19" s="203">
        <v>4.1399999999999997</v>
      </c>
      <c r="H19" s="203">
        <v>0</v>
      </c>
      <c r="I19" s="203">
        <v>14.89</v>
      </c>
      <c r="J19" s="203">
        <v>0.7</v>
      </c>
      <c r="K19" s="203">
        <v>26.7</v>
      </c>
      <c r="L19" s="203">
        <v>35.67</v>
      </c>
      <c r="M19" s="203">
        <v>0</v>
      </c>
      <c r="N19" s="203">
        <v>1.06</v>
      </c>
      <c r="O19" s="203">
        <v>1.76</v>
      </c>
      <c r="P19" s="203">
        <v>2.42</v>
      </c>
      <c r="Q19" s="203">
        <v>4.59</v>
      </c>
      <c r="R19" s="203">
        <v>7.95</v>
      </c>
      <c r="S19" s="203">
        <v>4.84</v>
      </c>
      <c r="T19" s="203">
        <v>0</v>
      </c>
      <c r="U19" s="203">
        <v>8.25</v>
      </c>
      <c r="V19" s="203">
        <v>0.13</v>
      </c>
      <c r="W19" s="203">
        <v>0.31</v>
      </c>
      <c r="X19" s="203">
        <v>1.31</v>
      </c>
      <c r="Y19" s="203">
        <v>0</v>
      </c>
      <c r="Z19" s="203">
        <v>27.47</v>
      </c>
      <c r="AA19" s="203">
        <v>10.67</v>
      </c>
      <c r="AB19" s="203">
        <v>0</v>
      </c>
      <c r="AC19" s="203">
        <v>11.32</v>
      </c>
      <c r="AD19" s="203">
        <v>0</v>
      </c>
      <c r="AE19" s="203">
        <v>0</v>
      </c>
      <c r="AF19" s="203">
        <v>0</v>
      </c>
      <c r="AG19" s="203">
        <v>19.53</v>
      </c>
      <c r="AH19" s="203">
        <v>0</v>
      </c>
      <c r="AI19" s="203">
        <v>32.619999999999997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148.19999999999999</v>
      </c>
      <c r="AP19" s="203">
        <v>0</v>
      </c>
    </row>
    <row r="20" spans="1:42">
      <c r="A20" t="s">
        <v>62</v>
      </c>
      <c r="B20" s="203">
        <v>0</v>
      </c>
      <c r="C20" s="203">
        <v>8.94</v>
      </c>
      <c r="D20" s="203">
        <v>1.92</v>
      </c>
      <c r="E20" s="203">
        <v>0</v>
      </c>
      <c r="F20" s="203">
        <v>13.52</v>
      </c>
      <c r="G20" s="203">
        <v>4.1399999999999997</v>
      </c>
      <c r="H20" s="203">
        <v>0</v>
      </c>
      <c r="I20" s="203">
        <v>14.89</v>
      </c>
      <c r="J20" s="203">
        <v>0.7</v>
      </c>
      <c r="K20" s="203">
        <v>26.7</v>
      </c>
      <c r="L20" s="203">
        <v>35.67</v>
      </c>
      <c r="M20" s="203">
        <v>0</v>
      </c>
      <c r="N20" s="203">
        <v>1.06</v>
      </c>
      <c r="O20" s="203">
        <v>1.76</v>
      </c>
      <c r="P20" s="203">
        <v>2.42</v>
      </c>
      <c r="Q20" s="203">
        <v>4.59</v>
      </c>
      <c r="R20" s="203">
        <v>7.95</v>
      </c>
      <c r="S20" s="203">
        <v>4.84</v>
      </c>
      <c r="T20" s="203">
        <v>0</v>
      </c>
      <c r="U20" s="203">
        <v>8.25</v>
      </c>
      <c r="V20" s="203">
        <v>0.13</v>
      </c>
      <c r="W20" s="203">
        <v>0.31</v>
      </c>
      <c r="X20" s="203">
        <v>1.31</v>
      </c>
      <c r="Y20" s="203">
        <v>0</v>
      </c>
      <c r="Z20" s="203">
        <v>27.47</v>
      </c>
      <c r="AA20" s="203">
        <v>10.67</v>
      </c>
      <c r="AB20" s="203">
        <v>0</v>
      </c>
      <c r="AC20" s="203">
        <v>11.32</v>
      </c>
      <c r="AD20" s="203">
        <v>0</v>
      </c>
      <c r="AE20" s="203">
        <v>0</v>
      </c>
      <c r="AF20" s="203">
        <v>0</v>
      </c>
      <c r="AG20" s="203">
        <v>19.53</v>
      </c>
      <c r="AH20" s="203">
        <v>0</v>
      </c>
      <c r="AI20" s="203">
        <v>32.619999999999997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148.19999999999999</v>
      </c>
      <c r="AP20" s="203">
        <v>0</v>
      </c>
    </row>
    <row r="21" spans="1:42">
      <c r="A21" t="s">
        <v>63</v>
      </c>
      <c r="B21" s="203">
        <v>0</v>
      </c>
      <c r="C21" s="203">
        <v>8.94</v>
      </c>
      <c r="D21" s="203">
        <v>1.92</v>
      </c>
      <c r="E21" s="203">
        <v>0</v>
      </c>
      <c r="F21" s="203">
        <v>13.52</v>
      </c>
      <c r="G21" s="203">
        <v>4.1399999999999997</v>
      </c>
      <c r="H21" s="203">
        <v>0</v>
      </c>
      <c r="I21" s="203">
        <v>14.89</v>
      </c>
      <c r="J21" s="203">
        <v>0.7</v>
      </c>
      <c r="K21" s="203">
        <v>26.7</v>
      </c>
      <c r="L21" s="203">
        <v>35.950000000000003</v>
      </c>
      <c r="M21" s="203">
        <v>0</v>
      </c>
      <c r="N21" s="203">
        <v>1.06</v>
      </c>
      <c r="O21" s="203">
        <v>1.76</v>
      </c>
      <c r="P21" s="203">
        <v>2.42</v>
      </c>
      <c r="Q21" s="203">
        <v>4.59</v>
      </c>
      <c r="R21" s="203">
        <v>7.95</v>
      </c>
      <c r="S21" s="203">
        <v>4.84</v>
      </c>
      <c r="T21" s="203">
        <v>0</v>
      </c>
      <c r="U21" s="203">
        <v>8.25</v>
      </c>
      <c r="V21" s="203">
        <v>0.13</v>
      </c>
      <c r="W21" s="203">
        <v>0.31</v>
      </c>
      <c r="X21" s="203">
        <v>1.31</v>
      </c>
      <c r="Y21" s="203">
        <v>0</v>
      </c>
      <c r="Z21" s="203">
        <v>1.97</v>
      </c>
      <c r="AA21" s="203">
        <v>10.67</v>
      </c>
      <c r="AB21" s="203">
        <v>0</v>
      </c>
      <c r="AC21" s="203">
        <v>11.32</v>
      </c>
      <c r="AD21" s="203">
        <v>0</v>
      </c>
      <c r="AE21" s="203">
        <v>0</v>
      </c>
      <c r="AF21" s="203">
        <v>0</v>
      </c>
      <c r="AG21" s="203">
        <v>19.53</v>
      </c>
      <c r="AH21" s="203">
        <v>0</v>
      </c>
      <c r="AI21" s="203">
        <v>32.619999999999997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148.19999999999999</v>
      </c>
      <c r="AP21" s="203">
        <v>0</v>
      </c>
    </row>
    <row r="22" spans="1:42">
      <c r="A22" t="s">
        <v>64</v>
      </c>
      <c r="B22" s="203">
        <v>0</v>
      </c>
      <c r="C22" s="203">
        <v>8.94</v>
      </c>
      <c r="D22" s="203">
        <v>1.92</v>
      </c>
      <c r="E22" s="203">
        <v>0</v>
      </c>
      <c r="F22" s="203">
        <v>13.52</v>
      </c>
      <c r="G22" s="203">
        <v>4.1399999999999997</v>
      </c>
      <c r="H22" s="203">
        <v>0</v>
      </c>
      <c r="I22" s="203">
        <v>14.89</v>
      </c>
      <c r="J22" s="203">
        <v>0.7</v>
      </c>
      <c r="K22" s="203">
        <v>26.7</v>
      </c>
      <c r="L22" s="203">
        <v>35.950000000000003</v>
      </c>
      <c r="M22" s="203">
        <v>0</v>
      </c>
      <c r="N22" s="203">
        <v>1.06</v>
      </c>
      <c r="O22" s="203">
        <v>1.76</v>
      </c>
      <c r="P22" s="203">
        <v>2.42</v>
      </c>
      <c r="Q22" s="203">
        <v>4.59</v>
      </c>
      <c r="R22" s="203">
        <v>7.95</v>
      </c>
      <c r="S22" s="203">
        <v>4.84</v>
      </c>
      <c r="T22" s="203">
        <v>0</v>
      </c>
      <c r="U22" s="203">
        <v>8.25</v>
      </c>
      <c r="V22" s="203">
        <v>0.13</v>
      </c>
      <c r="W22" s="203">
        <v>0.31</v>
      </c>
      <c r="X22" s="203">
        <v>1.31</v>
      </c>
      <c r="Y22" s="203">
        <v>0</v>
      </c>
      <c r="Z22" s="203">
        <v>1.97</v>
      </c>
      <c r="AA22" s="203">
        <v>10.67</v>
      </c>
      <c r="AB22" s="203">
        <v>0</v>
      </c>
      <c r="AC22" s="203">
        <v>11.32</v>
      </c>
      <c r="AD22" s="203">
        <v>0</v>
      </c>
      <c r="AE22" s="203">
        <v>0</v>
      </c>
      <c r="AF22" s="203">
        <v>0</v>
      </c>
      <c r="AG22" s="203">
        <v>19.53</v>
      </c>
      <c r="AH22" s="203">
        <v>0</v>
      </c>
      <c r="AI22" s="203">
        <v>32.619999999999997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148.19999999999999</v>
      </c>
      <c r="AP22" s="203">
        <v>0</v>
      </c>
    </row>
    <row r="23" spans="1:42">
      <c r="A23" t="s">
        <v>65</v>
      </c>
      <c r="B23" s="203">
        <v>0</v>
      </c>
      <c r="C23" s="203">
        <v>8.94</v>
      </c>
      <c r="D23" s="203">
        <v>1.92</v>
      </c>
      <c r="E23" s="203">
        <v>0</v>
      </c>
      <c r="F23" s="203">
        <v>13.52</v>
      </c>
      <c r="G23" s="203">
        <v>4.1399999999999997</v>
      </c>
      <c r="H23" s="203">
        <v>0</v>
      </c>
      <c r="I23" s="203">
        <v>14.89</v>
      </c>
      <c r="J23" s="203">
        <v>0.7</v>
      </c>
      <c r="K23" s="203">
        <v>1.81</v>
      </c>
      <c r="L23" s="203">
        <v>36.64</v>
      </c>
      <c r="M23" s="203">
        <v>0</v>
      </c>
      <c r="N23" s="203">
        <v>1.06</v>
      </c>
      <c r="O23" s="203">
        <v>1.76</v>
      </c>
      <c r="P23" s="203">
        <v>2.42</v>
      </c>
      <c r="Q23" s="203">
        <v>0.19</v>
      </c>
      <c r="R23" s="203">
        <v>0.38</v>
      </c>
      <c r="S23" s="203">
        <v>0.23</v>
      </c>
      <c r="T23" s="203">
        <v>0</v>
      </c>
      <c r="U23" s="203">
        <v>8.25</v>
      </c>
      <c r="V23" s="203">
        <v>0.13</v>
      </c>
      <c r="W23" s="203">
        <v>0.31</v>
      </c>
      <c r="X23" s="203">
        <v>1.31</v>
      </c>
      <c r="Y23" s="203">
        <v>0</v>
      </c>
      <c r="Z23" s="203">
        <v>1.97</v>
      </c>
      <c r="AA23" s="203">
        <v>10.67</v>
      </c>
      <c r="AB23" s="203">
        <v>0</v>
      </c>
      <c r="AC23" s="203">
        <v>11.32</v>
      </c>
      <c r="AD23" s="203">
        <v>0</v>
      </c>
      <c r="AE23" s="203">
        <v>0</v>
      </c>
      <c r="AF23" s="203">
        <v>0</v>
      </c>
      <c r="AG23" s="203">
        <v>19.53</v>
      </c>
      <c r="AH23" s="203">
        <v>0</v>
      </c>
      <c r="AI23" s="203">
        <v>32.619999999999997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148.19999999999999</v>
      </c>
      <c r="AP23" s="203">
        <v>0</v>
      </c>
    </row>
    <row r="24" spans="1:42">
      <c r="A24" t="s">
        <v>66</v>
      </c>
      <c r="B24" s="203">
        <v>0</v>
      </c>
      <c r="C24" s="203">
        <v>8.94</v>
      </c>
      <c r="D24" s="203">
        <v>1.92</v>
      </c>
      <c r="E24" s="203">
        <v>0</v>
      </c>
      <c r="F24" s="203">
        <v>13.52</v>
      </c>
      <c r="G24" s="203">
        <v>4.1399999999999997</v>
      </c>
      <c r="H24" s="203">
        <v>0</v>
      </c>
      <c r="I24" s="203">
        <v>14.89</v>
      </c>
      <c r="J24" s="203">
        <v>0.7</v>
      </c>
      <c r="K24" s="203">
        <v>1.81</v>
      </c>
      <c r="L24" s="203">
        <v>36.64</v>
      </c>
      <c r="M24" s="203">
        <v>0</v>
      </c>
      <c r="N24" s="203">
        <v>1.06</v>
      </c>
      <c r="O24" s="203">
        <v>1.76</v>
      </c>
      <c r="P24" s="203">
        <v>2.42</v>
      </c>
      <c r="Q24" s="203">
        <v>0.19</v>
      </c>
      <c r="R24" s="203">
        <v>0.38</v>
      </c>
      <c r="S24" s="203">
        <v>0.23</v>
      </c>
      <c r="T24" s="203">
        <v>0</v>
      </c>
      <c r="U24" s="203">
        <v>8.25</v>
      </c>
      <c r="V24" s="203">
        <v>0.13</v>
      </c>
      <c r="W24" s="203">
        <v>0.31</v>
      </c>
      <c r="X24" s="203">
        <v>1.31</v>
      </c>
      <c r="Y24" s="203">
        <v>0</v>
      </c>
      <c r="Z24" s="203">
        <v>1.97</v>
      </c>
      <c r="AA24" s="203">
        <v>10.67</v>
      </c>
      <c r="AB24" s="203">
        <v>0</v>
      </c>
      <c r="AC24" s="203">
        <v>11.32</v>
      </c>
      <c r="AD24" s="203">
        <v>0</v>
      </c>
      <c r="AE24" s="203">
        <v>0</v>
      </c>
      <c r="AF24" s="203">
        <v>0</v>
      </c>
      <c r="AG24" s="203">
        <v>19.53</v>
      </c>
      <c r="AH24" s="203">
        <v>0</v>
      </c>
      <c r="AI24" s="203">
        <v>32.619999999999997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148.19999999999999</v>
      </c>
      <c r="AP24" s="203">
        <v>0</v>
      </c>
    </row>
    <row r="25" spans="1:42">
      <c r="A25" t="s">
        <v>67</v>
      </c>
      <c r="B25" s="203">
        <v>0</v>
      </c>
      <c r="C25" s="203">
        <v>8.94</v>
      </c>
      <c r="D25" s="203">
        <v>1.92</v>
      </c>
      <c r="E25" s="203">
        <v>0</v>
      </c>
      <c r="F25" s="203">
        <v>13.52</v>
      </c>
      <c r="G25" s="203">
        <v>4.1399999999999997</v>
      </c>
      <c r="H25" s="203">
        <v>0</v>
      </c>
      <c r="I25" s="203">
        <v>14.89</v>
      </c>
      <c r="J25" s="203">
        <v>0.7</v>
      </c>
      <c r="K25" s="203">
        <v>1.81</v>
      </c>
      <c r="L25" s="203">
        <v>2.2799999999999998</v>
      </c>
      <c r="M25" s="203">
        <v>0</v>
      </c>
      <c r="N25" s="203">
        <v>1.06</v>
      </c>
      <c r="O25" s="203">
        <v>1.76</v>
      </c>
      <c r="P25" s="203">
        <v>2.42</v>
      </c>
      <c r="Q25" s="203">
        <v>0.19</v>
      </c>
      <c r="R25" s="203">
        <v>0.38</v>
      </c>
      <c r="S25" s="203">
        <v>0.23</v>
      </c>
      <c r="T25" s="203">
        <v>0</v>
      </c>
      <c r="U25" s="203">
        <v>8.25</v>
      </c>
      <c r="V25" s="203">
        <v>0.13</v>
      </c>
      <c r="W25" s="203">
        <v>0.31</v>
      </c>
      <c r="X25" s="203">
        <v>1.31</v>
      </c>
      <c r="Y25" s="203">
        <v>0</v>
      </c>
      <c r="Z25" s="203">
        <v>1.97</v>
      </c>
      <c r="AA25" s="203">
        <v>0.71</v>
      </c>
      <c r="AB25" s="203">
        <v>0</v>
      </c>
      <c r="AC25" s="203">
        <v>11.32</v>
      </c>
      <c r="AD25" s="203">
        <v>0</v>
      </c>
      <c r="AE25" s="203">
        <v>0</v>
      </c>
      <c r="AF25" s="203">
        <v>0</v>
      </c>
      <c r="AG25" s="203">
        <v>19.53</v>
      </c>
      <c r="AH25" s="203">
        <v>0</v>
      </c>
      <c r="AI25" s="203">
        <v>32.619999999999997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148.19999999999999</v>
      </c>
      <c r="AP25" s="203">
        <v>0</v>
      </c>
    </row>
    <row r="26" spans="1:42">
      <c r="A26" t="s">
        <v>68</v>
      </c>
      <c r="B26" s="203">
        <v>0</v>
      </c>
      <c r="C26" s="203">
        <v>8.94</v>
      </c>
      <c r="D26" s="203">
        <v>1.92</v>
      </c>
      <c r="E26" s="203">
        <v>0</v>
      </c>
      <c r="F26" s="203">
        <v>13.52</v>
      </c>
      <c r="G26" s="203">
        <v>4.1399999999999997</v>
      </c>
      <c r="H26" s="203">
        <v>0</v>
      </c>
      <c r="I26" s="203">
        <v>14.89</v>
      </c>
      <c r="J26" s="203">
        <v>0.7</v>
      </c>
      <c r="K26" s="203">
        <v>1.81</v>
      </c>
      <c r="L26" s="203">
        <v>2.2799999999999998</v>
      </c>
      <c r="M26" s="203">
        <v>0</v>
      </c>
      <c r="N26" s="203">
        <v>1.06</v>
      </c>
      <c r="O26" s="203">
        <v>1.76</v>
      </c>
      <c r="P26" s="203">
        <v>2.42</v>
      </c>
      <c r="Q26" s="203">
        <v>0.19</v>
      </c>
      <c r="R26" s="203">
        <v>0.38</v>
      </c>
      <c r="S26" s="203">
        <v>0.23</v>
      </c>
      <c r="T26" s="203">
        <v>0</v>
      </c>
      <c r="U26" s="203">
        <v>8.25</v>
      </c>
      <c r="V26" s="203">
        <v>0.13</v>
      </c>
      <c r="W26" s="203">
        <v>0.31</v>
      </c>
      <c r="X26" s="203">
        <v>1.31</v>
      </c>
      <c r="Y26" s="203">
        <v>0</v>
      </c>
      <c r="Z26" s="203">
        <v>1.97</v>
      </c>
      <c r="AA26" s="203">
        <v>0.71</v>
      </c>
      <c r="AB26" s="203">
        <v>0</v>
      </c>
      <c r="AC26" s="203">
        <v>11.32</v>
      </c>
      <c r="AD26" s="203">
        <v>0</v>
      </c>
      <c r="AE26" s="203">
        <v>0</v>
      </c>
      <c r="AF26" s="203">
        <v>0</v>
      </c>
      <c r="AG26" s="203">
        <v>19.53</v>
      </c>
      <c r="AH26" s="203">
        <v>0</v>
      </c>
      <c r="AI26" s="203">
        <v>32.619999999999997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148.19999999999999</v>
      </c>
      <c r="AP26" s="203">
        <v>0</v>
      </c>
    </row>
    <row r="27" spans="1:42">
      <c r="A27" t="s">
        <v>69</v>
      </c>
      <c r="B27" s="203">
        <v>0</v>
      </c>
      <c r="C27" s="203">
        <v>8.94</v>
      </c>
      <c r="D27" s="203">
        <v>1.92</v>
      </c>
      <c r="E27" s="203">
        <v>0</v>
      </c>
      <c r="F27" s="203">
        <v>13.52</v>
      </c>
      <c r="G27" s="203">
        <v>4.1399999999999997</v>
      </c>
      <c r="H27" s="203">
        <v>0</v>
      </c>
      <c r="I27" s="203">
        <v>14.89</v>
      </c>
      <c r="J27" s="203">
        <v>0.7</v>
      </c>
      <c r="K27" s="203">
        <v>1.81</v>
      </c>
      <c r="L27" s="203">
        <v>2.2799999999999998</v>
      </c>
      <c r="M27" s="203">
        <v>0</v>
      </c>
      <c r="N27" s="203">
        <v>1.06</v>
      </c>
      <c r="O27" s="203">
        <v>1.76</v>
      </c>
      <c r="P27" s="203">
        <v>2.42</v>
      </c>
      <c r="Q27" s="203">
        <v>0.19</v>
      </c>
      <c r="R27" s="203">
        <v>0.38</v>
      </c>
      <c r="S27" s="203">
        <v>0.23</v>
      </c>
      <c r="T27" s="203">
        <v>0</v>
      </c>
      <c r="U27" s="203">
        <v>8.41</v>
      </c>
      <c r="V27" s="203">
        <v>0.13</v>
      </c>
      <c r="W27" s="203">
        <v>0.31</v>
      </c>
      <c r="X27" s="203">
        <v>1.31</v>
      </c>
      <c r="Y27" s="203">
        <v>0</v>
      </c>
      <c r="Z27" s="203">
        <v>1.97</v>
      </c>
      <c r="AA27" s="203">
        <v>0.71</v>
      </c>
      <c r="AB27" s="203">
        <v>0</v>
      </c>
      <c r="AC27" s="203">
        <v>11.32</v>
      </c>
      <c r="AD27" s="203">
        <v>0</v>
      </c>
      <c r="AE27" s="203">
        <v>0</v>
      </c>
      <c r="AF27" s="203">
        <v>0</v>
      </c>
      <c r="AG27" s="203">
        <v>19.53</v>
      </c>
      <c r="AH27" s="203">
        <v>0</v>
      </c>
      <c r="AI27" s="203">
        <v>32.619999999999997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148.19999999999999</v>
      </c>
      <c r="AP27" s="203">
        <v>0</v>
      </c>
    </row>
    <row r="28" spans="1:42">
      <c r="A28" t="s">
        <v>70</v>
      </c>
      <c r="B28" s="203">
        <v>0</v>
      </c>
      <c r="C28" s="203">
        <v>8.94</v>
      </c>
      <c r="D28" s="203">
        <v>1.92</v>
      </c>
      <c r="E28" s="203">
        <v>0</v>
      </c>
      <c r="F28" s="203">
        <v>13.52</v>
      </c>
      <c r="G28" s="203">
        <v>4.1399999999999997</v>
      </c>
      <c r="H28" s="203">
        <v>0</v>
      </c>
      <c r="I28" s="203">
        <v>14.89</v>
      </c>
      <c r="J28" s="203">
        <v>0.7</v>
      </c>
      <c r="K28" s="203">
        <v>1.81</v>
      </c>
      <c r="L28" s="203">
        <v>2.2799999999999998</v>
      </c>
      <c r="M28" s="203">
        <v>0</v>
      </c>
      <c r="N28" s="203">
        <v>1.06</v>
      </c>
      <c r="O28" s="203">
        <v>1.76</v>
      </c>
      <c r="P28" s="203">
        <v>2.42</v>
      </c>
      <c r="Q28" s="203">
        <v>0.19</v>
      </c>
      <c r="R28" s="203">
        <v>0.38</v>
      </c>
      <c r="S28" s="203">
        <v>0.23</v>
      </c>
      <c r="T28" s="203">
        <v>0</v>
      </c>
      <c r="U28" s="203">
        <v>8.41</v>
      </c>
      <c r="V28" s="203">
        <v>0.13</v>
      </c>
      <c r="W28" s="203">
        <v>0.31</v>
      </c>
      <c r="X28" s="203">
        <v>1.31</v>
      </c>
      <c r="Y28" s="203">
        <v>0</v>
      </c>
      <c r="Z28" s="203">
        <v>1.97</v>
      </c>
      <c r="AA28" s="203">
        <v>0.71</v>
      </c>
      <c r="AB28" s="203">
        <v>0</v>
      </c>
      <c r="AC28" s="203">
        <v>11.32</v>
      </c>
      <c r="AD28" s="203">
        <v>0</v>
      </c>
      <c r="AE28" s="203">
        <v>0</v>
      </c>
      <c r="AF28" s="203">
        <v>0</v>
      </c>
      <c r="AG28" s="203">
        <v>19.53</v>
      </c>
      <c r="AH28" s="203">
        <v>0</v>
      </c>
      <c r="AI28" s="203">
        <v>32.619999999999997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148.19999999999999</v>
      </c>
      <c r="AP28" s="203">
        <v>0</v>
      </c>
    </row>
    <row r="29" spans="1:42">
      <c r="A29" t="s">
        <v>71</v>
      </c>
      <c r="B29" s="203">
        <v>0</v>
      </c>
      <c r="C29" s="203">
        <v>8.94</v>
      </c>
      <c r="D29" s="203">
        <v>1.92</v>
      </c>
      <c r="E29" s="203">
        <v>0</v>
      </c>
      <c r="F29" s="203">
        <v>13.52</v>
      </c>
      <c r="G29" s="203">
        <v>4.1399999999999997</v>
      </c>
      <c r="H29" s="203">
        <v>0</v>
      </c>
      <c r="I29" s="203">
        <v>14.89</v>
      </c>
      <c r="J29" s="203">
        <v>0.7</v>
      </c>
      <c r="K29" s="203">
        <v>1.81</v>
      </c>
      <c r="L29" s="203">
        <v>2.2799999999999998</v>
      </c>
      <c r="M29" s="203">
        <v>0</v>
      </c>
      <c r="N29" s="203">
        <v>1.06</v>
      </c>
      <c r="O29" s="203">
        <v>1.76</v>
      </c>
      <c r="P29" s="203">
        <v>2.42</v>
      </c>
      <c r="Q29" s="203">
        <v>0.19</v>
      </c>
      <c r="R29" s="203">
        <v>0.38</v>
      </c>
      <c r="S29" s="203">
        <v>0.23</v>
      </c>
      <c r="T29" s="203">
        <v>0</v>
      </c>
      <c r="U29" s="203">
        <v>8.41</v>
      </c>
      <c r="V29" s="203">
        <v>0.13</v>
      </c>
      <c r="W29" s="203">
        <v>0.31</v>
      </c>
      <c r="X29" s="203">
        <v>1.31</v>
      </c>
      <c r="Y29" s="203">
        <v>0</v>
      </c>
      <c r="Z29" s="203">
        <v>1.97</v>
      </c>
      <c r="AA29" s="203">
        <v>0.71</v>
      </c>
      <c r="AB29" s="203">
        <v>0</v>
      </c>
      <c r="AC29" s="203">
        <v>11.32</v>
      </c>
      <c r="AD29" s="203">
        <v>0</v>
      </c>
      <c r="AE29" s="203">
        <v>0</v>
      </c>
      <c r="AF29" s="203">
        <v>0</v>
      </c>
      <c r="AG29" s="203">
        <v>19.53</v>
      </c>
      <c r="AH29" s="203">
        <v>0</v>
      </c>
      <c r="AI29" s="203">
        <v>32.619999999999997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148.19999999999999</v>
      </c>
      <c r="AP29" s="203">
        <v>0</v>
      </c>
    </row>
    <row r="30" spans="1:42">
      <c r="A30" t="s">
        <v>72</v>
      </c>
      <c r="B30" s="203">
        <v>0</v>
      </c>
      <c r="C30" s="203">
        <v>8.94</v>
      </c>
      <c r="D30" s="203">
        <v>1.92</v>
      </c>
      <c r="E30" s="203">
        <v>0</v>
      </c>
      <c r="F30" s="203">
        <v>13.52</v>
      </c>
      <c r="G30" s="203">
        <v>4.1399999999999997</v>
      </c>
      <c r="H30" s="203">
        <v>0</v>
      </c>
      <c r="I30" s="203">
        <v>14.89</v>
      </c>
      <c r="J30" s="203">
        <v>0.7</v>
      </c>
      <c r="K30" s="203">
        <v>1.81</v>
      </c>
      <c r="L30" s="203">
        <v>2.2799999999999998</v>
      </c>
      <c r="M30" s="203">
        <v>0</v>
      </c>
      <c r="N30" s="203">
        <v>1.06</v>
      </c>
      <c r="O30" s="203">
        <v>1.76</v>
      </c>
      <c r="P30" s="203">
        <v>2.42</v>
      </c>
      <c r="Q30" s="203">
        <v>0.19</v>
      </c>
      <c r="R30" s="203">
        <v>0.38</v>
      </c>
      <c r="S30" s="203">
        <v>0.23</v>
      </c>
      <c r="T30" s="203">
        <v>0</v>
      </c>
      <c r="U30" s="203">
        <v>8.41</v>
      </c>
      <c r="V30" s="203">
        <v>0.13</v>
      </c>
      <c r="W30" s="203">
        <v>0.31</v>
      </c>
      <c r="X30" s="203">
        <v>1.31</v>
      </c>
      <c r="Y30" s="203">
        <v>0</v>
      </c>
      <c r="Z30" s="203">
        <v>1.97</v>
      </c>
      <c r="AA30" s="203">
        <v>0.71</v>
      </c>
      <c r="AB30" s="203">
        <v>0</v>
      </c>
      <c r="AC30" s="203">
        <v>11.32</v>
      </c>
      <c r="AD30" s="203">
        <v>0</v>
      </c>
      <c r="AE30" s="203">
        <v>0</v>
      </c>
      <c r="AF30" s="203">
        <v>0</v>
      </c>
      <c r="AG30" s="203">
        <v>19.53</v>
      </c>
      <c r="AH30" s="203">
        <v>0</v>
      </c>
      <c r="AI30" s="203">
        <v>32.619999999999997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148.19999999999999</v>
      </c>
      <c r="AP30" s="203">
        <v>0</v>
      </c>
    </row>
    <row r="31" spans="1:42">
      <c r="A31" t="s">
        <v>73</v>
      </c>
      <c r="B31" s="203">
        <v>0</v>
      </c>
      <c r="C31" s="203">
        <v>8.94</v>
      </c>
      <c r="D31" s="203">
        <v>1.92</v>
      </c>
      <c r="E31" s="203">
        <v>0</v>
      </c>
      <c r="F31" s="203">
        <v>13.52</v>
      </c>
      <c r="G31" s="203">
        <v>4.1399999999999997</v>
      </c>
      <c r="H31" s="203">
        <v>0</v>
      </c>
      <c r="I31" s="203">
        <v>14.89</v>
      </c>
      <c r="J31" s="203">
        <v>0.7</v>
      </c>
      <c r="K31" s="203">
        <v>1.81</v>
      </c>
      <c r="L31" s="203">
        <v>2.2799999999999998</v>
      </c>
      <c r="M31" s="203">
        <v>0</v>
      </c>
      <c r="N31" s="203">
        <v>1.06</v>
      </c>
      <c r="O31" s="203">
        <v>1.76</v>
      </c>
      <c r="P31" s="203">
        <v>2.42</v>
      </c>
      <c r="Q31" s="203">
        <v>0.19</v>
      </c>
      <c r="R31" s="203">
        <v>0.38</v>
      </c>
      <c r="S31" s="203">
        <v>0.23</v>
      </c>
      <c r="T31" s="203">
        <v>0</v>
      </c>
      <c r="U31" s="203">
        <v>8.5299999999999994</v>
      </c>
      <c r="V31" s="203">
        <v>0.13</v>
      </c>
      <c r="W31" s="203">
        <v>0.31</v>
      </c>
      <c r="X31" s="203">
        <v>1.31</v>
      </c>
      <c r="Y31" s="203">
        <v>0</v>
      </c>
      <c r="Z31" s="203">
        <v>1.97</v>
      </c>
      <c r="AA31" s="203">
        <v>0.71</v>
      </c>
      <c r="AB31" s="203">
        <v>0</v>
      </c>
      <c r="AC31" s="203">
        <v>11.32</v>
      </c>
      <c r="AD31" s="203">
        <v>0</v>
      </c>
      <c r="AE31" s="203">
        <v>0</v>
      </c>
      <c r="AF31" s="203">
        <v>0</v>
      </c>
      <c r="AG31" s="203">
        <v>19.53</v>
      </c>
      <c r="AH31" s="203">
        <v>0</v>
      </c>
      <c r="AI31" s="203">
        <v>32.619999999999997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148.19999999999999</v>
      </c>
      <c r="AP31" s="203">
        <v>0</v>
      </c>
    </row>
    <row r="32" spans="1:42">
      <c r="A32" t="s">
        <v>74</v>
      </c>
      <c r="B32" s="203">
        <v>0</v>
      </c>
      <c r="C32" s="203">
        <v>8.94</v>
      </c>
      <c r="D32" s="203">
        <v>1.92</v>
      </c>
      <c r="E32" s="203">
        <v>0</v>
      </c>
      <c r="F32" s="203">
        <v>13.52</v>
      </c>
      <c r="G32" s="203">
        <v>4.1399999999999997</v>
      </c>
      <c r="H32" s="203">
        <v>0</v>
      </c>
      <c r="I32" s="203">
        <v>14.89</v>
      </c>
      <c r="J32" s="203">
        <v>0.7</v>
      </c>
      <c r="K32" s="203">
        <v>1.81</v>
      </c>
      <c r="L32" s="203">
        <v>2.2799999999999998</v>
      </c>
      <c r="M32" s="203">
        <v>0</v>
      </c>
      <c r="N32" s="203">
        <v>1.06</v>
      </c>
      <c r="O32" s="203">
        <v>1.76</v>
      </c>
      <c r="P32" s="203">
        <v>2.42</v>
      </c>
      <c r="Q32" s="203">
        <v>0.19</v>
      </c>
      <c r="R32" s="203">
        <v>0.38</v>
      </c>
      <c r="S32" s="203">
        <v>0.23</v>
      </c>
      <c r="T32" s="203">
        <v>0</v>
      </c>
      <c r="U32" s="203">
        <v>8.5299999999999994</v>
      </c>
      <c r="V32" s="203">
        <v>0.13</v>
      </c>
      <c r="W32" s="203">
        <v>0.31</v>
      </c>
      <c r="X32" s="203">
        <v>1.31</v>
      </c>
      <c r="Y32" s="203">
        <v>0</v>
      </c>
      <c r="Z32" s="203">
        <v>1.97</v>
      </c>
      <c r="AA32" s="203">
        <v>0.71</v>
      </c>
      <c r="AB32" s="203">
        <v>0</v>
      </c>
      <c r="AC32" s="203">
        <v>11.32</v>
      </c>
      <c r="AD32" s="203">
        <v>0</v>
      </c>
      <c r="AE32" s="203">
        <v>0</v>
      </c>
      <c r="AF32" s="203">
        <v>0</v>
      </c>
      <c r="AG32" s="203">
        <v>19.53</v>
      </c>
      <c r="AH32" s="203">
        <v>0</v>
      </c>
      <c r="AI32" s="203">
        <v>32.619999999999997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148.19999999999999</v>
      </c>
      <c r="AP32" s="203">
        <v>0</v>
      </c>
    </row>
    <row r="33" spans="1:42">
      <c r="A33" t="s">
        <v>75</v>
      </c>
      <c r="B33" s="203">
        <v>0</v>
      </c>
      <c r="C33" s="203">
        <v>8.94</v>
      </c>
      <c r="D33" s="203">
        <v>1.92</v>
      </c>
      <c r="E33" s="203">
        <v>0</v>
      </c>
      <c r="F33" s="203">
        <v>13.52</v>
      </c>
      <c r="G33" s="203">
        <v>4.1399999999999997</v>
      </c>
      <c r="H33" s="203">
        <v>0</v>
      </c>
      <c r="I33" s="203">
        <v>14.89</v>
      </c>
      <c r="J33" s="203">
        <v>0.7</v>
      </c>
      <c r="K33" s="203">
        <v>29.33</v>
      </c>
      <c r="L33" s="203">
        <v>21.41</v>
      </c>
      <c r="M33" s="203">
        <v>0</v>
      </c>
      <c r="N33" s="203">
        <v>1.06</v>
      </c>
      <c r="O33" s="203">
        <v>1.76</v>
      </c>
      <c r="P33" s="203">
        <v>2.42</v>
      </c>
      <c r="Q33" s="203">
        <v>0.19</v>
      </c>
      <c r="R33" s="203">
        <v>0.38</v>
      </c>
      <c r="S33" s="203">
        <v>0.23</v>
      </c>
      <c r="T33" s="203">
        <v>0</v>
      </c>
      <c r="U33" s="203">
        <v>8.5299999999999994</v>
      </c>
      <c r="V33" s="203">
        <v>0.13</v>
      </c>
      <c r="W33" s="203">
        <v>0.31</v>
      </c>
      <c r="X33" s="203">
        <v>1.31</v>
      </c>
      <c r="Y33" s="203">
        <v>0</v>
      </c>
      <c r="Z33" s="203">
        <v>1.97</v>
      </c>
      <c r="AA33" s="203">
        <v>10.67</v>
      </c>
      <c r="AB33" s="203">
        <v>0</v>
      </c>
      <c r="AC33" s="203">
        <v>11.67</v>
      </c>
      <c r="AD33" s="203">
        <v>0</v>
      </c>
      <c r="AE33" s="203">
        <v>0</v>
      </c>
      <c r="AF33" s="203">
        <v>0</v>
      </c>
      <c r="AG33" s="203">
        <v>19.53</v>
      </c>
      <c r="AH33" s="203">
        <v>0</v>
      </c>
      <c r="AI33" s="203">
        <v>32.619999999999997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148.19999999999999</v>
      </c>
      <c r="AP33" s="203">
        <v>0</v>
      </c>
    </row>
    <row r="34" spans="1:42">
      <c r="A34" t="s">
        <v>76</v>
      </c>
      <c r="B34" s="203">
        <v>0</v>
      </c>
      <c r="C34" s="203">
        <v>8.94</v>
      </c>
      <c r="D34" s="203">
        <v>1.92</v>
      </c>
      <c r="E34" s="203">
        <v>0</v>
      </c>
      <c r="F34" s="203">
        <v>13.52</v>
      </c>
      <c r="G34" s="203">
        <v>4.1399999999999997</v>
      </c>
      <c r="H34" s="203">
        <v>0</v>
      </c>
      <c r="I34" s="203">
        <v>14.89</v>
      </c>
      <c r="J34" s="203">
        <v>0.7</v>
      </c>
      <c r="K34" s="203">
        <v>29.34</v>
      </c>
      <c r="L34" s="203">
        <v>47.28</v>
      </c>
      <c r="M34" s="203">
        <v>0</v>
      </c>
      <c r="N34" s="203">
        <v>1.06</v>
      </c>
      <c r="O34" s="203">
        <v>1.76</v>
      </c>
      <c r="P34" s="203">
        <v>2.42</v>
      </c>
      <c r="Q34" s="203">
        <v>4.6399999999999997</v>
      </c>
      <c r="R34" s="203">
        <v>8.07</v>
      </c>
      <c r="S34" s="203">
        <v>4.91</v>
      </c>
      <c r="T34" s="203">
        <v>0</v>
      </c>
      <c r="U34" s="203">
        <v>8.5299999999999994</v>
      </c>
      <c r="V34" s="203">
        <v>3.62</v>
      </c>
      <c r="W34" s="203">
        <v>5.47</v>
      </c>
      <c r="X34" s="203">
        <v>1.31</v>
      </c>
      <c r="Y34" s="203">
        <v>0</v>
      </c>
      <c r="Z34" s="203">
        <v>27.47</v>
      </c>
      <c r="AA34" s="203">
        <v>10.67</v>
      </c>
      <c r="AB34" s="203">
        <v>0</v>
      </c>
      <c r="AC34" s="203">
        <v>11.67</v>
      </c>
      <c r="AD34" s="203">
        <v>0</v>
      </c>
      <c r="AE34" s="203">
        <v>0</v>
      </c>
      <c r="AF34" s="203">
        <v>0</v>
      </c>
      <c r="AG34" s="203">
        <v>19.53</v>
      </c>
      <c r="AH34" s="203">
        <v>0</v>
      </c>
      <c r="AI34" s="203">
        <v>32.619999999999997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148.19999999999999</v>
      </c>
      <c r="AP34" s="203">
        <v>0</v>
      </c>
    </row>
    <row r="35" spans="1:42">
      <c r="A35" t="s">
        <v>77</v>
      </c>
      <c r="B35" s="203">
        <v>0</v>
      </c>
      <c r="C35" s="203">
        <v>8.94</v>
      </c>
      <c r="D35" s="203">
        <v>1.92</v>
      </c>
      <c r="E35" s="203">
        <v>0</v>
      </c>
      <c r="F35" s="203">
        <v>13.52</v>
      </c>
      <c r="G35" s="203">
        <v>4.1399999999999997</v>
      </c>
      <c r="H35" s="203">
        <v>0</v>
      </c>
      <c r="I35" s="203">
        <v>14.89</v>
      </c>
      <c r="J35" s="203">
        <v>0.7</v>
      </c>
      <c r="K35" s="203">
        <v>29.34</v>
      </c>
      <c r="L35" s="203">
        <v>44.63</v>
      </c>
      <c r="M35" s="203">
        <v>0</v>
      </c>
      <c r="N35" s="203">
        <v>1.06</v>
      </c>
      <c r="O35" s="203">
        <v>1.76</v>
      </c>
      <c r="P35" s="203">
        <v>2.42</v>
      </c>
      <c r="Q35" s="203">
        <v>4.6399999999999997</v>
      </c>
      <c r="R35" s="203">
        <v>8.07</v>
      </c>
      <c r="S35" s="203">
        <v>4.91</v>
      </c>
      <c r="T35" s="203">
        <v>0</v>
      </c>
      <c r="U35" s="203">
        <v>8.5299999999999994</v>
      </c>
      <c r="V35" s="203">
        <v>3.62</v>
      </c>
      <c r="W35" s="203">
        <v>5.47</v>
      </c>
      <c r="X35" s="203">
        <v>1.31</v>
      </c>
      <c r="Y35" s="203">
        <v>0</v>
      </c>
      <c r="Z35" s="203">
        <v>27.47</v>
      </c>
      <c r="AA35" s="203">
        <v>10.67</v>
      </c>
      <c r="AB35" s="203">
        <v>0</v>
      </c>
      <c r="AC35" s="203">
        <v>11.67</v>
      </c>
      <c r="AD35" s="203">
        <v>0</v>
      </c>
      <c r="AE35" s="203">
        <v>0</v>
      </c>
      <c r="AF35" s="203">
        <v>0</v>
      </c>
      <c r="AG35" s="203">
        <v>19.53</v>
      </c>
      <c r="AH35" s="203">
        <v>0</v>
      </c>
      <c r="AI35" s="203">
        <v>32.619999999999997</v>
      </c>
      <c r="AJ35" s="203">
        <v>0</v>
      </c>
      <c r="AK35" s="203">
        <v>9.92</v>
      </c>
      <c r="AL35" s="203">
        <v>0</v>
      </c>
      <c r="AM35" s="203">
        <v>0</v>
      </c>
      <c r="AN35" s="203">
        <v>0</v>
      </c>
      <c r="AO35" s="203">
        <v>148.19999999999999</v>
      </c>
      <c r="AP35" s="203">
        <v>0</v>
      </c>
    </row>
    <row r="36" spans="1:42">
      <c r="A36" t="s">
        <v>78</v>
      </c>
      <c r="B36" s="203">
        <v>0</v>
      </c>
      <c r="C36" s="203">
        <v>8.94</v>
      </c>
      <c r="D36" s="203">
        <v>1.92</v>
      </c>
      <c r="E36" s="203">
        <v>0</v>
      </c>
      <c r="F36" s="203">
        <v>13.52</v>
      </c>
      <c r="G36" s="203">
        <v>4.1399999999999997</v>
      </c>
      <c r="H36" s="203">
        <v>0</v>
      </c>
      <c r="I36" s="203">
        <v>14.89</v>
      </c>
      <c r="J36" s="203">
        <v>0.7</v>
      </c>
      <c r="K36" s="203">
        <v>29.34</v>
      </c>
      <c r="L36" s="203">
        <v>46.42</v>
      </c>
      <c r="M36" s="203">
        <v>0</v>
      </c>
      <c r="N36" s="203">
        <v>1.06</v>
      </c>
      <c r="O36" s="203">
        <v>1.76</v>
      </c>
      <c r="P36" s="203">
        <v>2.42</v>
      </c>
      <c r="Q36" s="203">
        <v>4.6399999999999997</v>
      </c>
      <c r="R36" s="203">
        <v>8.07</v>
      </c>
      <c r="S36" s="203">
        <v>4.91</v>
      </c>
      <c r="T36" s="203">
        <v>0</v>
      </c>
      <c r="U36" s="203">
        <v>8.5299999999999994</v>
      </c>
      <c r="V36" s="203">
        <v>3.62</v>
      </c>
      <c r="W36" s="203">
        <v>5.47</v>
      </c>
      <c r="X36" s="203">
        <v>1.31</v>
      </c>
      <c r="Y36" s="203">
        <v>0</v>
      </c>
      <c r="Z36" s="203">
        <v>27.47</v>
      </c>
      <c r="AA36" s="203">
        <v>10.67</v>
      </c>
      <c r="AB36" s="203">
        <v>0</v>
      </c>
      <c r="AC36" s="203">
        <v>11.67</v>
      </c>
      <c r="AD36" s="203">
        <v>0</v>
      </c>
      <c r="AE36" s="203">
        <v>0</v>
      </c>
      <c r="AF36" s="203">
        <v>0</v>
      </c>
      <c r="AG36" s="203">
        <v>19.53</v>
      </c>
      <c r="AH36" s="203">
        <v>0</v>
      </c>
      <c r="AI36" s="203">
        <v>32.619999999999997</v>
      </c>
      <c r="AJ36" s="203">
        <v>0</v>
      </c>
      <c r="AK36" s="203">
        <v>9.92</v>
      </c>
      <c r="AL36" s="203">
        <v>0</v>
      </c>
      <c r="AM36" s="203">
        <v>0</v>
      </c>
      <c r="AN36" s="203">
        <v>0</v>
      </c>
      <c r="AO36" s="203">
        <v>148.19999999999999</v>
      </c>
      <c r="AP36" s="203">
        <v>0</v>
      </c>
    </row>
    <row r="37" spans="1:42">
      <c r="A37" t="s">
        <v>79</v>
      </c>
      <c r="B37" s="203">
        <v>0</v>
      </c>
      <c r="C37" s="203">
        <v>8.94</v>
      </c>
      <c r="D37" s="203">
        <v>1.92</v>
      </c>
      <c r="E37" s="203">
        <v>0</v>
      </c>
      <c r="F37" s="203">
        <v>13.52</v>
      </c>
      <c r="G37" s="203">
        <v>4.1399999999999997</v>
      </c>
      <c r="H37" s="203">
        <v>0</v>
      </c>
      <c r="I37" s="203">
        <v>14.89</v>
      </c>
      <c r="J37" s="203">
        <v>0.7</v>
      </c>
      <c r="K37" s="203">
        <v>29.34</v>
      </c>
      <c r="L37" s="203">
        <v>46.42</v>
      </c>
      <c r="M37" s="203">
        <v>0</v>
      </c>
      <c r="N37" s="203">
        <v>1.06</v>
      </c>
      <c r="O37" s="203">
        <v>1.76</v>
      </c>
      <c r="P37" s="203">
        <v>2.42</v>
      </c>
      <c r="Q37" s="203">
        <v>4.6399999999999997</v>
      </c>
      <c r="R37" s="203">
        <v>8.07</v>
      </c>
      <c r="S37" s="203">
        <v>4.91</v>
      </c>
      <c r="T37" s="203">
        <v>0</v>
      </c>
      <c r="U37" s="203">
        <v>8.5299999999999994</v>
      </c>
      <c r="V37" s="203">
        <v>3.62</v>
      </c>
      <c r="W37" s="203">
        <v>5.47</v>
      </c>
      <c r="X37" s="203">
        <v>23</v>
      </c>
      <c r="Y37" s="203">
        <v>0</v>
      </c>
      <c r="Z37" s="203">
        <v>27.47</v>
      </c>
      <c r="AA37" s="203">
        <v>10.67</v>
      </c>
      <c r="AB37" s="203">
        <v>0</v>
      </c>
      <c r="AC37" s="203">
        <v>11.67</v>
      </c>
      <c r="AD37" s="203">
        <v>0</v>
      </c>
      <c r="AE37" s="203">
        <v>0</v>
      </c>
      <c r="AF37" s="203">
        <v>0</v>
      </c>
      <c r="AG37" s="203">
        <v>19.53</v>
      </c>
      <c r="AH37" s="203">
        <v>0</v>
      </c>
      <c r="AI37" s="203">
        <v>32.619999999999997</v>
      </c>
      <c r="AJ37" s="203">
        <v>0</v>
      </c>
      <c r="AK37" s="203">
        <v>9.92</v>
      </c>
      <c r="AL37" s="203">
        <v>0</v>
      </c>
      <c r="AM37" s="203">
        <v>0</v>
      </c>
      <c r="AN37" s="203">
        <v>0</v>
      </c>
      <c r="AO37" s="203">
        <v>148.19999999999999</v>
      </c>
      <c r="AP37" s="203">
        <v>0</v>
      </c>
    </row>
    <row r="38" spans="1:42">
      <c r="A38" t="s">
        <v>80</v>
      </c>
      <c r="B38" s="203">
        <v>0</v>
      </c>
      <c r="C38" s="203">
        <v>8.94</v>
      </c>
      <c r="D38" s="203">
        <v>1.92</v>
      </c>
      <c r="E38" s="203">
        <v>0</v>
      </c>
      <c r="F38" s="203">
        <v>13.52</v>
      </c>
      <c r="G38" s="203">
        <v>4.1399999999999997</v>
      </c>
      <c r="H38" s="203">
        <v>0</v>
      </c>
      <c r="I38" s="203">
        <v>14.89</v>
      </c>
      <c r="J38" s="203">
        <v>0.7</v>
      </c>
      <c r="K38" s="203">
        <v>29.34</v>
      </c>
      <c r="L38" s="203">
        <v>41.04</v>
      </c>
      <c r="M38" s="203">
        <v>0</v>
      </c>
      <c r="N38" s="203">
        <v>1.06</v>
      </c>
      <c r="O38" s="203">
        <v>1.76</v>
      </c>
      <c r="P38" s="203">
        <v>2.42</v>
      </c>
      <c r="Q38" s="203">
        <v>4.6399999999999997</v>
      </c>
      <c r="R38" s="203">
        <v>8.07</v>
      </c>
      <c r="S38" s="203">
        <v>4.91</v>
      </c>
      <c r="T38" s="203">
        <v>0</v>
      </c>
      <c r="U38" s="203">
        <v>8.5299999999999994</v>
      </c>
      <c r="V38" s="203">
        <v>3.62</v>
      </c>
      <c r="W38" s="203">
        <v>5.47</v>
      </c>
      <c r="X38" s="203">
        <v>23</v>
      </c>
      <c r="Y38" s="203">
        <v>0</v>
      </c>
      <c r="Z38" s="203">
        <v>27.47</v>
      </c>
      <c r="AA38" s="203">
        <v>10.67</v>
      </c>
      <c r="AB38" s="203">
        <v>0</v>
      </c>
      <c r="AC38" s="203">
        <v>11.67</v>
      </c>
      <c r="AD38" s="203">
        <v>0</v>
      </c>
      <c r="AE38" s="203">
        <v>0</v>
      </c>
      <c r="AF38" s="203">
        <v>0</v>
      </c>
      <c r="AG38" s="203">
        <v>19.53</v>
      </c>
      <c r="AH38" s="203">
        <v>0</v>
      </c>
      <c r="AI38" s="203">
        <v>32.619999999999997</v>
      </c>
      <c r="AJ38" s="203">
        <v>0</v>
      </c>
      <c r="AK38" s="203">
        <v>9.92</v>
      </c>
      <c r="AL38" s="203">
        <v>0</v>
      </c>
      <c r="AM38" s="203">
        <v>0</v>
      </c>
      <c r="AN38" s="203">
        <v>0</v>
      </c>
      <c r="AO38" s="203">
        <v>148.19999999999999</v>
      </c>
      <c r="AP38" s="203">
        <v>0</v>
      </c>
    </row>
    <row r="39" spans="1:42">
      <c r="A39" t="s">
        <v>81</v>
      </c>
      <c r="B39" s="203">
        <v>0</v>
      </c>
      <c r="C39" s="203">
        <v>8.94</v>
      </c>
      <c r="D39" s="203">
        <v>1.92</v>
      </c>
      <c r="E39" s="203">
        <v>0</v>
      </c>
      <c r="F39" s="203">
        <v>13.52</v>
      </c>
      <c r="G39" s="203">
        <v>4.1399999999999997</v>
      </c>
      <c r="H39" s="203">
        <v>0</v>
      </c>
      <c r="I39" s="203">
        <v>14.89</v>
      </c>
      <c r="J39" s="203">
        <v>0.7</v>
      </c>
      <c r="K39" s="203">
        <v>29.34</v>
      </c>
      <c r="L39" s="203">
        <v>41.04</v>
      </c>
      <c r="M39" s="203">
        <v>0</v>
      </c>
      <c r="N39" s="203">
        <v>1.06</v>
      </c>
      <c r="O39" s="203">
        <v>1.76</v>
      </c>
      <c r="P39" s="203">
        <v>2.42</v>
      </c>
      <c r="Q39" s="203">
        <v>4.6399999999999997</v>
      </c>
      <c r="R39" s="203">
        <v>8.07</v>
      </c>
      <c r="S39" s="203">
        <v>4.91</v>
      </c>
      <c r="T39" s="203">
        <v>0</v>
      </c>
      <c r="U39" s="203">
        <v>8.5299999999999994</v>
      </c>
      <c r="V39" s="203">
        <v>3.62</v>
      </c>
      <c r="W39" s="203">
        <v>5.47</v>
      </c>
      <c r="X39" s="203">
        <v>23</v>
      </c>
      <c r="Y39" s="203">
        <v>0</v>
      </c>
      <c r="Z39" s="203">
        <v>27.47</v>
      </c>
      <c r="AA39" s="203">
        <v>10.67</v>
      </c>
      <c r="AB39" s="203">
        <v>0</v>
      </c>
      <c r="AC39" s="203">
        <v>11.67</v>
      </c>
      <c r="AD39" s="203">
        <v>0</v>
      </c>
      <c r="AE39" s="203">
        <v>0</v>
      </c>
      <c r="AF39" s="203">
        <v>0</v>
      </c>
      <c r="AG39" s="203">
        <v>19.53</v>
      </c>
      <c r="AH39" s="203">
        <v>0</v>
      </c>
      <c r="AI39" s="203">
        <v>32.619999999999997</v>
      </c>
      <c r="AJ39" s="203">
        <v>0</v>
      </c>
      <c r="AK39" s="203">
        <v>9.92</v>
      </c>
      <c r="AL39" s="203">
        <v>0</v>
      </c>
      <c r="AM39" s="203">
        <v>0</v>
      </c>
      <c r="AN39" s="203">
        <v>0</v>
      </c>
      <c r="AO39" s="203">
        <v>148.19999999999999</v>
      </c>
      <c r="AP39" s="203">
        <v>0</v>
      </c>
    </row>
    <row r="40" spans="1:42">
      <c r="A40" t="s">
        <v>82</v>
      </c>
      <c r="B40" s="203">
        <v>0</v>
      </c>
      <c r="C40" s="203">
        <v>8.94</v>
      </c>
      <c r="D40" s="203">
        <v>1.92</v>
      </c>
      <c r="E40" s="203">
        <v>0</v>
      </c>
      <c r="F40" s="203">
        <v>13.52</v>
      </c>
      <c r="G40" s="203">
        <v>4.1399999999999997</v>
      </c>
      <c r="H40" s="203">
        <v>0</v>
      </c>
      <c r="I40" s="203">
        <v>14.89</v>
      </c>
      <c r="J40" s="203">
        <v>0.7</v>
      </c>
      <c r="K40" s="203">
        <v>29.34</v>
      </c>
      <c r="L40" s="203">
        <v>44.63</v>
      </c>
      <c r="M40" s="203">
        <v>0</v>
      </c>
      <c r="N40" s="203">
        <v>1.06</v>
      </c>
      <c r="O40" s="203">
        <v>1.76</v>
      </c>
      <c r="P40" s="203">
        <v>2.42</v>
      </c>
      <c r="Q40" s="203">
        <v>4.6399999999999997</v>
      </c>
      <c r="R40" s="203">
        <v>8.07</v>
      </c>
      <c r="S40" s="203">
        <v>4.91</v>
      </c>
      <c r="T40" s="203">
        <v>0</v>
      </c>
      <c r="U40" s="203">
        <v>8.5299999999999994</v>
      </c>
      <c r="V40" s="203">
        <v>3.62</v>
      </c>
      <c r="W40" s="203">
        <v>5.47</v>
      </c>
      <c r="X40" s="203">
        <v>23</v>
      </c>
      <c r="Y40" s="203">
        <v>0</v>
      </c>
      <c r="Z40" s="203">
        <v>27.47</v>
      </c>
      <c r="AA40" s="203">
        <v>10.67</v>
      </c>
      <c r="AB40" s="203">
        <v>0</v>
      </c>
      <c r="AC40" s="203">
        <v>11.67</v>
      </c>
      <c r="AD40" s="203">
        <v>0</v>
      </c>
      <c r="AE40" s="203">
        <v>0</v>
      </c>
      <c r="AF40" s="203">
        <v>0</v>
      </c>
      <c r="AG40" s="203">
        <v>19.53</v>
      </c>
      <c r="AH40" s="203">
        <v>0</v>
      </c>
      <c r="AI40" s="203">
        <v>32.619999999999997</v>
      </c>
      <c r="AJ40" s="203">
        <v>0</v>
      </c>
      <c r="AK40" s="203">
        <v>9.92</v>
      </c>
      <c r="AL40" s="203">
        <v>0</v>
      </c>
      <c r="AM40" s="203">
        <v>0</v>
      </c>
      <c r="AN40" s="203">
        <v>0</v>
      </c>
      <c r="AO40" s="203">
        <v>148.19999999999999</v>
      </c>
      <c r="AP40" s="203">
        <v>0</v>
      </c>
    </row>
    <row r="41" spans="1:42">
      <c r="A41" t="s">
        <v>83</v>
      </c>
      <c r="B41" s="203">
        <v>0</v>
      </c>
      <c r="C41" s="203">
        <v>8.94</v>
      </c>
      <c r="D41" s="203">
        <v>1.92</v>
      </c>
      <c r="E41" s="203">
        <v>0</v>
      </c>
      <c r="F41" s="203">
        <v>13.52</v>
      </c>
      <c r="G41" s="203">
        <v>4.1399999999999997</v>
      </c>
      <c r="H41" s="203">
        <v>0</v>
      </c>
      <c r="I41" s="203">
        <v>14.89</v>
      </c>
      <c r="J41" s="203">
        <v>0.7</v>
      </c>
      <c r="K41" s="203">
        <v>29.33</v>
      </c>
      <c r="L41" s="203">
        <v>47.28</v>
      </c>
      <c r="M41" s="203">
        <v>0</v>
      </c>
      <c r="N41" s="203">
        <v>1.06</v>
      </c>
      <c r="O41" s="203">
        <v>1.76</v>
      </c>
      <c r="P41" s="203">
        <v>2.42</v>
      </c>
      <c r="Q41" s="203">
        <v>4.6399999999999997</v>
      </c>
      <c r="R41" s="203">
        <v>8.07</v>
      </c>
      <c r="S41" s="203">
        <v>4.91</v>
      </c>
      <c r="T41" s="203">
        <v>0</v>
      </c>
      <c r="U41" s="203">
        <v>8.5299999999999994</v>
      </c>
      <c r="V41" s="203">
        <v>3.62</v>
      </c>
      <c r="W41" s="203">
        <v>5.47</v>
      </c>
      <c r="X41" s="203">
        <v>23</v>
      </c>
      <c r="Y41" s="203">
        <v>0</v>
      </c>
      <c r="Z41" s="203">
        <v>27.47</v>
      </c>
      <c r="AA41" s="203">
        <v>10.67</v>
      </c>
      <c r="AB41" s="203">
        <v>0</v>
      </c>
      <c r="AC41" s="203">
        <v>11.67</v>
      </c>
      <c r="AD41" s="203">
        <v>0</v>
      </c>
      <c r="AE41" s="203">
        <v>0</v>
      </c>
      <c r="AF41" s="203">
        <v>0</v>
      </c>
      <c r="AG41" s="203">
        <v>19.53</v>
      </c>
      <c r="AH41" s="203">
        <v>0</v>
      </c>
      <c r="AI41" s="203">
        <v>32.619999999999997</v>
      </c>
      <c r="AJ41" s="203">
        <v>0</v>
      </c>
      <c r="AK41" s="203">
        <v>9.92</v>
      </c>
      <c r="AL41" s="203">
        <v>0</v>
      </c>
      <c r="AM41" s="203">
        <v>0</v>
      </c>
      <c r="AN41" s="203">
        <v>0</v>
      </c>
      <c r="AO41" s="203">
        <v>148.19999999999999</v>
      </c>
      <c r="AP41" s="203">
        <v>0</v>
      </c>
    </row>
    <row r="42" spans="1:42">
      <c r="A42" t="s">
        <v>84</v>
      </c>
      <c r="B42" s="203">
        <v>0</v>
      </c>
      <c r="C42" s="203">
        <v>8.94</v>
      </c>
      <c r="D42" s="203">
        <v>1.92</v>
      </c>
      <c r="E42" s="203">
        <v>0</v>
      </c>
      <c r="F42" s="203">
        <v>13.52</v>
      </c>
      <c r="G42" s="203">
        <v>4.1399999999999997</v>
      </c>
      <c r="H42" s="203">
        <v>0</v>
      </c>
      <c r="I42" s="203">
        <v>14.89</v>
      </c>
      <c r="J42" s="203">
        <v>0.7</v>
      </c>
      <c r="K42" s="203">
        <v>29.33</v>
      </c>
      <c r="L42" s="203">
        <v>47.28</v>
      </c>
      <c r="M42" s="203">
        <v>0</v>
      </c>
      <c r="N42" s="203">
        <v>1.06</v>
      </c>
      <c r="O42" s="203">
        <v>1.76</v>
      </c>
      <c r="P42" s="203">
        <v>2.42</v>
      </c>
      <c r="Q42" s="203">
        <v>4.6399999999999997</v>
      </c>
      <c r="R42" s="203">
        <v>8.07</v>
      </c>
      <c r="S42" s="203">
        <v>4.91</v>
      </c>
      <c r="T42" s="203">
        <v>0</v>
      </c>
      <c r="U42" s="203">
        <v>8.5299999999999994</v>
      </c>
      <c r="V42" s="203">
        <v>3.62</v>
      </c>
      <c r="W42" s="203">
        <v>5.47</v>
      </c>
      <c r="X42" s="203">
        <v>23</v>
      </c>
      <c r="Y42" s="203">
        <v>0</v>
      </c>
      <c r="Z42" s="203">
        <v>27.47</v>
      </c>
      <c r="AA42" s="203">
        <v>10.67</v>
      </c>
      <c r="AB42" s="203">
        <v>0</v>
      </c>
      <c r="AC42" s="203">
        <v>11.67</v>
      </c>
      <c r="AD42" s="203">
        <v>0</v>
      </c>
      <c r="AE42" s="203">
        <v>0</v>
      </c>
      <c r="AF42" s="203">
        <v>0</v>
      </c>
      <c r="AG42" s="203">
        <v>19.53</v>
      </c>
      <c r="AH42" s="203">
        <v>0</v>
      </c>
      <c r="AI42" s="203">
        <v>32.619999999999997</v>
      </c>
      <c r="AJ42" s="203">
        <v>0</v>
      </c>
      <c r="AK42" s="203">
        <v>9.92</v>
      </c>
      <c r="AL42" s="203">
        <v>0</v>
      </c>
      <c r="AM42" s="203">
        <v>0</v>
      </c>
      <c r="AN42" s="203">
        <v>0</v>
      </c>
      <c r="AO42" s="203">
        <v>148.19999999999999</v>
      </c>
      <c r="AP42" s="203">
        <v>0</v>
      </c>
    </row>
    <row r="43" spans="1:42">
      <c r="A43" t="s">
        <v>85</v>
      </c>
      <c r="B43" s="203">
        <v>0</v>
      </c>
      <c r="C43" s="203">
        <v>8.94</v>
      </c>
      <c r="D43" s="203">
        <v>1.92</v>
      </c>
      <c r="E43" s="203">
        <v>0</v>
      </c>
      <c r="F43" s="203">
        <v>13.52</v>
      </c>
      <c r="G43" s="203">
        <v>4.1399999999999997</v>
      </c>
      <c r="H43" s="203">
        <v>0</v>
      </c>
      <c r="I43" s="203">
        <v>14.89</v>
      </c>
      <c r="J43" s="203">
        <v>0.7</v>
      </c>
      <c r="K43" s="203">
        <v>29.33</v>
      </c>
      <c r="L43" s="203">
        <v>47.28</v>
      </c>
      <c r="M43" s="203">
        <v>0</v>
      </c>
      <c r="N43" s="203">
        <v>1.06</v>
      </c>
      <c r="O43" s="203">
        <v>1.76</v>
      </c>
      <c r="P43" s="203">
        <v>2.42</v>
      </c>
      <c r="Q43" s="203">
        <v>4.6399999999999997</v>
      </c>
      <c r="R43" s="203">
        <v>8.07</v>
      </c>
      <c r="S43" s="203">
        <v>4.91</v>
      </c>
      <c r="T43" s="203">
        <v>0</v>
      </c>
      <c r="U43" s="203">
        <v>8.5299999999999994</v>
      </c>
      <c r="V43" s="203">
        <v>3.62</v>
      </c>
      <c r="W43" s="203">
        <v>5.47</v>
      </c>
      <c r="X43" s="203">
        <v>23</v>
      </c>
      <c r="Y43" s="203">
        <v>0</v>
      </c>
      <c r="Z43" s="203">
        <v>27.47</v>
      </c>
      <c r="AA43" s="203">
        <v>10.67</v>
      </c>
      <c r="AB43" s="203">
        <v>0</v>
      </c>
      <c r="AC43" s="203">
        <v>0.41</v>
      </c>
      <c r="AD43" s="203">
        <v>0</v>
      </c>
      <c r="AE43" s="203">
        <v>0</v>
      </c>
      <c r="AF43" s="203">
        <v>0</v>
      </c>
      <c r="AG43" s="203">
        <v>19.53</v>
      </c>
      <c r="AH43" s="203">
        <v>0</v>
      </c>
      <c r="AI43" s="203">
        <v>32.619999999999997</v>
      </c>
      <c r="AJ43" s="203">
        <v>0</v>
      </c>
      <c r="AK43" s="203">
        <v>9.92</v>
      </c>
      <c r="AL43" s="203">
        <v>0</v>
      </c>
      <c r="AM43" s="203">
        <v>0</v>
      </c>
      <c r="AN43" s="203">
        <v>0</v>
      </c>
      <c r="AO43" s="203">
        <v>148.19999999999999</v>
      </c>
      <c r="AP43" s="203">
        <v>0</v>
      </c>
    </row>
    <row r="44" spans="1:42">
      <c r="A44" t="s">
        <v>86</v>
      </c>
      <c r="B44" s="203">
        <v>0</v>
      </c>
      <c r="C44" s="203">
        <v>8.94</v>
      </c>
      <c r="D44" s="203">
        <v>1.92</v>
      </c>
      <c r="E44" s="203">
        <v>0</v>
      </c>
      <c r="F44" s="203">
        <v>13.52</v>
      </c>
      <c r="G44" s="203">
        <v>4.1399999999999997</v>
      </c>
      <c r="H44" s="203">
        <v>0</v>
      </c>
      <c r="I44" s="203">
        <v>14.89</v>
      </c>
      <c r="J44" s="203">
        <v>0.7</v>
      </c>
      <c r="K44" s="203">
        <v>29.33</v>
      </c>
      <c r="L44" s="203">
        <v>47.28</v>
      </c>
      <c r="M44" s="203">
        <v>0</v>
      </c>
      <c r="N44" s="203">
        <v>1.06</v>
      </c>
      <c r="O44" s="203">
        <v>1.76</v>
      </c>
      <c r="P44" s="203">
        <v>2.42</v>
      </c>
      <c r="Q44" s="203">
        <v>4.6399999999999997</v>
      </c>
      <c r="R44" s="203">
        <v>8.07</v>
      </c>
      <c r="S44" s="203">
        <v>4.91</v>
      </c>
      <c r="T44" s="203">
        <v>0</v>
      </c>
      <c r="U44" s="203">
        <v>8.5299999999999994</v>
      </c>
      <c r="V44" s="203">
        <v>3.62</v>
      </c>
      <c r="W44" s="203">
        <v>5.47</v>
      </c>
      <c r="X44" s="203">
        <v>23</v>
      </c>
      <c r="Y44" s="203">
        <v>0</v>
      </c>
      <c r="Z44" s="203">
        <v>27.47</v>
      </c>
      <c r="AA44" s="203">
        <v>10.67</v>
      </c>
      <c r="AB44" s="203">
        <v>0</v>
      </c>
      <c r="AC44" s="203">
        <v>11.67</v>
      </c>
      <c r="AD44" s="203">
        <v>0</v>
      </c>
      <c r="AE44" s="203">
        <v>0</v>
      </c>
      <c r="AF44" s="203">
        <v>0</v>
      </c>
      <c r="AG44" s="203">
        <v>19.53</v>
      </c>
      <c r="AH44" s="203">
        <v>0</v>
      </c>
      <c r="AI44" s="203">
        <v>32.619999999999997</v>
      </c>
      <c r="AJ44" s="203">
        <v>0</v>
      </c>
      <c r="AK44" s="203">
        <v>9.92</v>
      </c>
      <c r="AL44" s="203">
        <v>0</v>
      </c>
      <c r="AM44" s="203">
        <v>0</v>
      </c>
      <c r="AN44" s="203">
        <v>0</v>
      </c>
      <c r="AO44" s="203">
        <v>148.19999999999999</v>
      </c>
      <c r="AP44" s="203">
        <v>0</v>
      </c>
    </row>
    <row r="45" spans="1:42">
      <c r="A45" t="s">
        <v>87</v>
      </c>
      <c r="B45" s="203">
        <v>0</v>
      </c>
      <c r="C45" s="203">
        <v>8.94</v>
      </c>
      <c r="D45" s="203">
        <v>1.92</v>
      </c>
      <c r="E45" s="203">
        <v>0</v>
      </c>
      <c r="F45" s="203">
        <v>13.52</v>
      </c>
      <c r="G45" s="203">
        <v>4.1399999999999997</v>
      </c>
      <c r="H45" s="203">
        <v>0</v>
      </c>
      <c r="I45" s="203">
        <v>14.89</v>
      </c>
      <c r="J45" s="203">
        <v>0.7</v>
      </c>
      <c r="K45" s="203">
        <v>29.33</v>
      </c>
      <c r="L45" s="203">
        <v>47.28</v>
      </c>
      <c r="M45" s="203">
        <v>0</v>
      </c>
      <c r="N45" s="203">
        <v>1.06</v>
      </c>
      <c r="O45" s="203">
        <v>1.76</v>
      </c>
      <c r="P45" s="203">
        <v>2.42</v>
      </c>
      <c r="Q45" s="203">
        <v>4.6399999999999997</v>
      </c>
      <c r="R45" s="203">
        <v>8.07</v>
      </c>
      <c r="S45" s="203">
        <v>4.91</v>
      </c>
      <c r="T45" s="203">
        <v>0</v>
      </c>
      <c r="U45" s="203">
        <v>8.5299999999999994</v>
      </c>
      <c r="V45" s="203">
        <v>3.62</v>
      </c>
      <c r="W45" s="203">
        <v>5.47</v>
      </c>
      <c r="X45" s="203">
        <v>23</v>
      </c>
      <c r="Y45" s="203">
        <v>0</v>
      </c>
      <c r="Z45" s="203">
        <v>27.47</v>
      </c>
      <c r="AA45" s="203">
        <v>10.67</v>
      </c>
      <c r="AB45" s="203">
        <v>0</v>
      </c>
      <c r="AC45" s="203">
        <v>11.67</v>
      </c>
      <c r="AD45" s="203">
        <v>0</v>
      </c>
      <c r="AE45" s="203">
        <v>0</v>
      </c>
      <c r="AF45" s="203">
        <v>0</v>
      </c>
      <c r="AG45" s="203">
        <v>19.53</v>
      </c>
      <c r="AH45" s="203">
        <v>0</v>
      </c>
      <c r="AI45" s="203">
        <v>32.619999999999997</v>
      </c>
      <c r="AJ45" s="203">
        <v>0</v>
      </c>
      <c r="AK45" s="203">
        <v>9.92</v>
      </c>
      <c r="AL45" s="203">
        <v>0</v>
      </c>
      <c r="AM45" s="203">
        <v>0</v>
      </c>
      <c r="AN45" s="203">
        <v>0</v>
      </c>
      <c r="AO45" s="203">
        <v>148.19999999999999</v>
      </c>
      <c r="AP45" s="203">
        <v>0</v>
      </c>
    </row>
    <row r="46" spans="1:42">
      <c r="A46" t="s">
        <v>88</v>
      </c>
      <c r="B46" s="203">
        <v>0</v>
      </c>
      <c r="C46" s="203">
        <v>8.94</v>
      </c>
      <c r="D46" s="203">
        <v>1.92</v>
      </c>
      <c r="E46" s="203">
        <v>0</v>
      </c>
      <c r="F46" s="203">
        <v>13.52</v>
      </c>
      <c r="G46" s="203">
        <v>4.1399999999999997</v>
      </c>
      <c r="H46" s="203">
        <v>0</v>
      </c>
      <c r="I46" s="203">
        <v>14.89</v>
      </c>
      <c r="J46" s="203">
        <v>0.7</v>
      </c>
      <c r="K46" s="203">
        <v>29.33</v>
      </c>
      <c r="L46" s="203">
        <v>47.28</v>
      </c>
      <c r="M46" s="203">
        <v>0</v>
      </c>
      <c r="N46" s="203">
        <v>1.06</v>
      </c>
      <c r="O46" s="203">
        <v>1.76</v>
      </c>
      <c r="P46" s="203">
        <v>2.42</v>
      </c>
      <c r="Q46" s="203">
        <v>4.6399999999999997</v>
      </c>
      <c r="R46" s="203">
        <v>8.07</v>
      </c>
      <c r="S46" s="203">
        <v>4.91</v>
      </c>
      <c r="T46" s="203">
        <v>0</v>
      </c>
      <c r="U46" s="203">
        <v>8.5299999999999994</v>
      </c>
      <c r="V46" s="203">
        <v>3.62</v>
      </c>
      <c r="W46" s="203">
        <v>5.47</v>
      </c>
      <c r="X46" s="203">
        <v>23</v>
      </c>
      <c r="Y46" s="203">
        <v>0</v>
      </c>
      <c r="Z46" s="203">
        <v>27.47</v>
      </c>
      <c r="AA46" s="203">
        <v>10.67</v>
      </c>
      <c r="AB46" s="203">
        <v>0</v>
      </c>
      <c r="AC46" s="203">
        <v>12.03</v>
      </c>
      <c r="AD46" s="203">
        <v>0</v>
      </c>
      <c r="AE46" s="203">
        <v>0</v>
      </c>
      <c r="AF46" s="203">
        <v>0</v>
      </c>
      <c r="AG46" s="203">
        <v>19.53</v>
      </c>
      <c r="AH46" s="203">
        <v>0</v>
      </c>
      <c r="AI46" s="203">
        <v>32.619999999999997</v>
      </c>
      <c r="AJ46" s="203">
        <v>0</v>
      </c>
      <c r="AK46" s="203">
        <v>9.92</v>
      </c>
      <c r="AL46" s="203">
        <v>0</v>
      </c>
      <c r="AM46" s="203">
        <v>0</v>
      </c>
      <c r="AN46" s="203">
        <v>0</v>
      </c>
      <c r="AO46" s="203">
        <v>148.19999999999999</v>
      </c>
      <c r="AP46" s="203">
        <v>0</v>
      </c>
    </row>
    <row r="47" spans="1:42">
      <c r="A47" t="s">
        <v>89</v>
      </c>
      <c r="B47" s="203">
        <v>0</v>
      </c>
      <c r="C47" s="203">
        <v>8.94</v>
      </c>
      <c r="D47" s="203">
        <v>1.92</v>
      </c>
      <c r="E47" s="203">
        <v>0</v>
      </c>
      <c r="F47" s="203">
        <v>13.52</v>
      </c>
      <c r="G47" s="203">
        <v>4.1399999999999997</v>
      </c>
      <c r="H47" s="203">
        <v>0</v>
      </c>
      <c r="I47" s="203">
        <v>14.89</v>
      </c>
      <c r="J47" s="203">
        <v>0.7</v>
      </c>
      <c r="K47" s="203">
        <v>29.33</v>
      </c>
      <c r="L47" s="203">
        <v>47.28</v>
      </c>
      <c r="M47" s="203">
        <v>0</v>
      </c>
      <c r="N47" s="203">
        <v>1.06</v>
      </c>
      <c r="O47" s="203">
        <v>1.76</v>
      </c>
      <c r="P47" s="203">
        <v>2.42</v>
      </c>
      <c r="Q47" s="203">
        <v>4.6399999999999997</v>
      </c>
      <c r="R47" s="203">
        <v>8.07</v>
      </c>
      <c r="S47" s="203">
        <v>4.91</v>
      </c>
      <c r="T47" s="203">
        <v>0</v>
      </c>
      <c r="U47" s="203">
        <v>8.5299999999999994</v>
      </c>
      <c r="V47" s="203">
        <v>3.62</v>
      </c>
      <c r="W47" s="203">
        <v>5.47</v>
      </c>
      <c r="X47" s="203">
        <v>23</v>
      </c>
      <c r="Y47" s="203">
        <v>0</v>
      </c>
      <c r="Z47" s="203">
        <v>27.47</v>
      </c>
      <c r="AA47" s="203">
        <v>10.67</v>
      </c>
      <c r="AB47" s="203">
        <v>0</v>
      </c>
      <c r="AC47" s="203">
        <v>12.03</v>
      </c>
      <c r="AD47" s="203">
        <v>0</v>
      </c>
      <c r="AE47" s="203">
        <v>0</v>
      </c>
      <c r="AF47" s="203">
        <v>0</v>
      </c>
      <c r="AG47" s="203">
        <v>19.53</v>
      </c>
      <c r="AH47" s="203">
        <v>0</v>
      </c>
      <c r="AI47" s="203">
        <v>32.619999999999997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148.19999999999999</v>
      </c>
      <c r="AP47" s="203">
        <v>0</v>
      </c>
    </row>
    <row r="48" spans="1:42">
      <c r="A48" t="s">
        <v>90</v>
      </c>
      <c r="B48" s="203">
        <v>0</v>
      </c>
      <c r="C48" s="203">
        <v>8.94</v>
      </c>
      <c r="D48" s="203">
        <v>1.92</v>
      </c>
      <c r="E48" s="203">
        <v>0</v>
      </c>
      <c r="F48" s="203">
        <v>13.52</v>
      </c>
      <c r="G48" s="203">
        <v>4.1399999999999997</v>
      </c>
      <c r="H48" s="203">
        <v>0</v>
      </c>
      <c r="I48" s="203">
        <v>14.89</v>
      </c>
      <c r="J48" s="203">
        <v>0.7</v>
      </c>
      <c r="K48" s="203">
        <v>29.33</v>
      </c>
      <c r="L48" s="203">
        <v>47.28</v>
      </c>
      <c r="M48" s="203">
        <v>0</v>
      </c>
      <c r="N48" s="203">
        <v>1.06</v>
      </c>
      <c r="O48" s="203">
        <v>1.76</v>
      </c>
      <c r="P48" s="203">
        <v>2.42</v>
      </c>
      <c r="Q48" s="203">
        <v>4.6399999999999997</v>
      </c>
      <c r="R48" s="203">
        <v>8.07</v>
      </c>
      <c r="S48" s="203">
        <v>4.91</v>
      </c>
      <c r="T48" s="203">
        <v>0</v>
      </c>
      <c r="U48" s="203">
        <v>8.5299999999999994</v>
      </c>
      <c r="V48" s="203">
        <v>3.62</v>
      </c>
      <c r="W48" s="203">
        <v>5.47</v>
      </c>
      <c r="X48" s="203">
        <v>23</v>
      </c>
      <c r="Y48" s="203">
        <v>0</v>
      </c>
      <c r="Z48" s="203">
        <v>27.47</v>
      </c>
      <c r="AA48" s="203">
        <v>10.67</v>
      </c>
      <c r="AB48" s="203">
        <v>0</v>
      </c>
      <c r="AC48" s="203">
        <v>12.03</v>
      </c>
      <c r="AD48" s="203">
        <v>0</v>
      </c>
      <c r="AE48" s="203">
        <v>0</v>
      </c>
      <c r="AF48" s="203">
        <v>0</v>
      </c>
      <c r="AG48" s="203">
        <v>19.53</v>
      </c>
      <c r="AH48" s="203">
        <v>0</v>
      </c>
      <c r="AI48" s="203">
        <v>32.619999999999997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148.19999999999999</v>
      </c>
      <c r="AP48" s="203">
        <v>0</v>
      </c>
    </row>
    <row r="49" spans="1:42">
      <c r="A49" t="s">
        <v>91</v>
      </c>
      <c r="B49" s="203">
        <v>0</v>
      </c>
      <c r="C49" s="203">
        <v>8.94</v>
      </c>
      <c r="D49" s="203">
        <v>1.92</v>
      </c>
      <c r="E49" s="203">
        <v>0</v>
      </c>
      <c r="F49" s="203">
        <v>13.52</v>
      </c>
      <c r="G49" s="203">
        <v>4.1399999999999997</v>
      </c>
      <c r="H49" s="203">
        <v>0</v>
      </c>
      <c r="I49" s="203">
        <v>14.89</v>
      </c>
      <c r="J49" s="203">
        <v>0.7</v>
      </c>
      <c r="K49" s="203">
        <v>29.33</v>
      </c>
      <c r="L49" s="203">
        <v>47.28</v>
      </c>
      <c r="M49" s="203">
        <v>0</v>
      </c>
      <c r="N49" s="203">
        <v>1.06</v>
      </c>
      <c r="O49" s="203">
        <v>1.76</v>
      </c>
      <c r="P49" s="203">
        <v>2.42</v>
      </c>
      <c r="Q49" s="203">
        <v>4.6399999999999997</v>
      </c>
      <c r="R49" s="203">
        <v>8.07</v>
      </c>
      <c r="S49" s="203">
        <v>4.91</v>
      </c>
      <c r="T49" s="203">
        <v>0</v>
      </c>
      <c r="U49" s="203">
        <v>8.5299999999999994</v>
      </c>
      <c r="V49" s="203">
        <v>3.62</v>
      </c>
      <c r="W49" s="203">
        <v>5.47</v>
      </c>
      <c r="X49" s="203">
        <v>23</v>
      </c>
      <c r="Y49" s="203">
        <v>0</v>
      </c>
      <c r="Z49" s="203">
        <v>27.47</v>
      </c>
      <c r="AA49" s="203">
        <v>10.67</v>
      </c>
      <c r="AB49" s="203">
        <v>0</v>
      </c>
      <c r="AC49" s="203">
        <v>12.03</v>
      </c>
      <c r="AD49" s="203">
        <v>0</v>
      </c>
      <c r="AE49" s="203">
        <v>0</v>
      </c>
      <c r="AF49" s="203">
        <v>0</v>
      </c>
      <c r="AG49" s="203">
        <v>19.53</v>
      </c>
      <c r="AH49" s="203">
        <v>0</v>
      </c>
      <c r="AI49" s="203">
        <v>32.619999999999997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148.19999999999999</v>
      </c>
      <c r="AP49" s="203">
        <v>0</v>
      </c>
    </row>
    <row r="50" spans="1:42">
      <c r="A50" t="s">
        <v>92</v>
      </c>
      <c r="B50" s="203">
        <v>0</v>
      </c>
      <c r="C50" s="203">
        <v>8.94</v>
      </c>
      <c r="D50" s="203">
        <v>1.92</v>
      </c>
      <c r="E50" s="203">
        <v>0</v>
      </c>
      <c r="F50" s="203">
        <v>13.52</v>
      </c>
      <c r="G50" s="203">
        <v>4.1399999999999997</v>
      </c>
      <c r="H50" s="203">
        <v>0</v>
      </c>
      <c r="I50" s="203">
        <v>14.89</v>
      </c>
      <c r="J50" s="203">
        <v>0.7</v>
      </c>
      <c r="K50" s="203">
        <v>29.33</v>
      </c>
      <c r="L50" s="203">
        <v>47.28</v>
      </c>
      <c r="M50" s="203">
        <v>0</v>
      </c>
      <c r="N50" s="203">
        <v>1.06</v>
      </c>
      <c r="O50" s="203">
        <v>1.76</v>
      </c>
      <c r="P50" s="203">
        <v>2.42</v>
      </c>
      <c r="Q50" s="203">
        <v>4.6399999999999997</v>
      </c>
      <c r="R50" s="203">
        <v>8.07</v>
      </c>
      <c r="S50" s="203">
        <v>4.91</v>
      </c>
      <c r="T50" s="203">
        <v>0</v>
      </c>
      <c r="U50" s="203">
        <v>8.5299999999999994</v>
      </c>
      <c r="V50" s="203">
        <v>3.62</v>
      </c>
      <c r="W50" s="203">
        <v>5.47</v>
      </c>
      <c r="X50" s="203">
        <v>23</v>
      </c>
      <c r="Y50" s="203">
        <v>0</v>
      </c>
      <c r="Z50" s="203">
        <v>27.47</v>
      </c>
      <c r="AA50" s="203">
        <v>10.67</v>
      </c>
      <c r="AB50" s="203">
        <v>0</v>
      </c>
      <c r="AC50" s="203">
        <v>12.03</v>
      </c>
      <c r="AD50" s="203">
        <v>0</v>
      </c>
      <c r="AE50" s="203">
        <v>0</v>
      </c>
      <c r="AF50" s="203">
        <v>0</v>
      </c>
      <c r="AG50" s="203">
        <v>19.53</v>
      </c>
      <c r="AH50" s="203">
        <v>0</v>
      </c>
      <c r="AI50" s="203">
        <v>32.619999999999997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148.19999999999999</v>
      </c>
      <c r="AP50" s="203">
        <v>0</v>
      </c>
    </row>
    <row r="51" spans="1:42">
      <c r="A51" t="s">
        <v>93</v>
      </c>
      <c r="B51" s="203">
        <v>0</v>
      </c>
      <c r="C51" s="203">
        <v>8.94</v>
      </c>
      <c r="D51" s="203">
        <v>1.92</v>
      </c>
      <c r="E51" s="203">
        <v>0</v>
      </c>
      <c r="F51" s="203">
        <v>13.52</v>
      </c>
      <c r="G51" s="203">
        <v>4.1399999999999997</v>
      </c>
      <c r="H51" s="203">
        <v>0</v>
      </c>
      <c r="I51" s="203">
        <v>14.89</v>
      </c>
      <c r="J51" s="203">
        <v>0.7</v>
      </c>
      <c r="K51" s="203">
        <v>29.32</v>
      </c>
      <c r="L51" s="203">
        <v>47.28</v>
      </c>
      <c r="M51" s="203">
        <v>0</v>
      </c>
      <c r="N51" s="203">
        <v>1.06</v>
      </c>
      <c r="O51" s="203">
        <v>1.76</v>
      </c>
      <c r="P51" s="203">
        <v>2.42</v>
      </c>
      <c r="Q51" s="203">
        <v>4.6399999999999997</v>
      </c>
      <c r="R51" s="203">
        <v>8.07</v>
      </c>
      <c r="S51" s="203">
        <v>4.91</v>
      </c>
      <c r="T51" s="203">
        <v>0</v>
      </c>
      <c r="U51" s="203">
        <v>8.5299999999999994</v>
      </c>
      <c r="V51" s="203">
        <v>3.62</v>
      </c>
      <c r="W51" s="203">
        <v>5.47</v>
      </c>
      <c r="X51" s="203">
        <v>23</v>
      </c>
      <c r="Y51" s="203">
        <v>0</v>
      </c>
      <c r="Z51" s="203">
        <v>27.47</v>
      </c>
      <c r="AA51" s="203">
        <v>10.67</v>
      </c>
      <c r="AB51" s="203">
        <v>0</v>
      </c>
      <c r="AC51" s="203">
        <v>12.03</v>
      </c>
      <c r="AD51" s="203">
        <v>0</v>
      </c>
      <c r="AE51" s="203">
        <v>0</v>
      </c>
      <c r="AF51" s="203">
        <v>0</v>
      </c>
      <c r="AG51" s="203">
        <v>19.53</v>
      </c>
      <c r="AH51" s="203">
        <v>0</v>
      </c>
      <c r="AI51" s="203">
        <v>32.619999999999997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145.08000000000001</v>
      </c>
      <c r="AP51" s="203">
        <v>0</v>
      </c>
    </row>
    <row r="52" spans="1:42">
      <c r="A52" t="s">
        <v>94</v>
      </c>
      <c r="B52" s="203">
        <v>0</v>
      </c>
      <c r="C52" s="203">
        <v>8.94</v>
      </c>
      <c r="D52" s="203">
        <v>1.92</v>
      </c>
      <c r="E52" s="203">
        <v>0</v>
      </c>
      <c r="F52" s="203">
        <v>13.52</v>
      </c>
      <c r="G52" s="203">
        <v>4.1399999999999997</v>
      </c>
      <c r="H52" s="203">
        <v>0</v>
      </c>
      <c r="I52" s="203">
        <v>14.89</v>
      </c>
      <c r="J52" s="203">
        <v>0.7</v>
      </c>
      <c r="K52" s="203">
        <v>29.32</v>
      </c>
      <c r="L52" s="203">
        <v>47.28</v>
      </c>
      <c r="M52" s="203">
        <v>0</v>
      </c>
      <c r="N52" s="203">
        <v>1.06</v>
      </c>
      <c r="O52" s="203">
        <v>1.76</v>
      </c>
      <c r="P52" s="203">
        <v>2.42</v>
      </c>
      <c r="Q52" s="203">
        <v>4.6399999999999997</v>
      </c>
      <c r="R52" s="203">
        <v>8.07</v>
      </c>
      <c r="S52" s="203">
        <v>4.91</v>
      </c>
      <c r="T52" s="203">
        <v>0</v>
      </c>
      <c r="U52" s="203">
        <v>8.5299999999999994</v>
      </c>
      <c r="V52" s="203">
        <v>3.62</v>
      </c>
      <c r="W52" s="203">
        <v>5.47</v>
      </c>
      <c r="X52" s="203">
        <v>23</v>
      </c>
      <c r="Y52" s="203">
        <v>0</v>
      </c>
      <c r="Z52" s="203">
        <v>27.47</v>
      </c>
      <c r="AA52" s="203">
        <v>10.67</v>
      </c>
      <c r="AB52" s="203">
        <v>0</v>
      </c>
      <c r="AC52" s="203">
        <v>12.03</v>
      </c>
      <c r="AD52" s="203">
        <v>0</v>
      </c>
      <c r="AE52" s="203">
        <v>0</v>
      </c>
      <c r="AF52" s="203">
        <v>0</v>
      </c>
      <c r="AG52" s="203">
        <v>19.53</v>
      </c>
      <c r="AH52" s="203">
        <v>0</v>
      </c>
      <c r="AI52" s="203">
        <v>32.619999999999997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145.08000000000001</v>
      </c>
      <c r="AP52" s="203">
        <v>0</v>
      </c>
    </row>
    <row r="53" spans="1:42">
      <c r="A53" t="s">
        <v>95</v>
      </c>
      <c r="B53" s="203">
        <v>0</v>
      </c>
      <c r="C53" s="203">
        <v>8.94</v>
      </c>
      <c r="D53" s="203">
        <v>1.92</v>
      </c>
      <c r="E53" s="203">
        <v>0</v>
      </c>
      <c r="F53" s="203">
        <v>13.52</v>
      </c>
      <c r="G53" s="203">
        <v>4.1399999999999997</v>
      </c>
      <c r="H53" s="203">
        <v>0</v>
      </c>
      <c r="I53" s="203">
        <v>14.89</v>
      </c>
      <c r="J53" s="203">
        <v>0.7</v>
      </c>
      <c r="K53" s="203">
        <v>29.32</v>
      </c>
      <c r="L53" s="203">
        <v>47.28</v>
      </c>
      <c r="M53" s="203">
        <v>0</v>
      </c>
      <c r="N53" s="203">
        <v>1.06</v>
      </c>
      <c r="O53" s="203">
        <v>1.76</v>
      </c>
      <c r="P53" s="203">
        <v>2.42</v>
      </c>
      <c r="Q53" s="203">
        <v>4.6399999999999997</v>
      </c>
      <c r="R53" s="203">
        <v>8.07</v>
      </c>
      <c r="S53" s="203">
        <v>4.91</v>
      </c>
      <c r="T53" s="203">
        <v>0</v>
      </c>
      <c r="U53" s="203">
        <v>8.5299999999999994</v>
      </c>
      <c r="V53" s="203">
        <v>3.62</v>
      </c>
      <c r="W53" s="203">
        <v>5.47</v>
      </c>
      <c r="X53" s="203">
        <v>23</v>
      </c>
      <c r="Y53" s="203">
        <v>0</v>
      </c>
      <c r="Z53" s="203">
        <v>27.47</v>
      </c>
      <c r="AA53" s="203">
        <v>10.67</v>
      </c>
      <c r="AB53" s="203">
        <v>0</v>
      </c>
      <c r="AC53" s="203">
        <v>12.03</v>
      </c>
      <c r="AD53" s="203">
        <v>0</v>
      </c>
      <c r="AE53" s="203">
        <v>0</v>
      </c>
      <c r="AF53" s="203">
        <v>0</v>
      </c>
      <c r="AG53" s="203">
        <v>19.53</v>
      </c>
      <c r="AH53" s="203">
        <v>0</v>
      </c>
      <c r="AI53" s="203">
        <v>32.619999999999997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145.08000000000001</v>
      </c>
      <c r="AP53" s="203">
        <v>0</v>
      </c>
    </row>
    <row r="54" spans="1:42">
      <c r="A54" t="s">
        <v>96</v>
      </c>
      <c r="B54" s="203">
        <v>0</v>
      </c>
      <c r="C54" s="203">
        <v>8.94</v>
      </c>
      <c r="D54" s="203">
        <v>1.92</v>
      </c>
      <c r="E54" s="203">
        <v>0</v>
      </c>
      <c r="F54" s="203">
        <v>13.52</v>
      </c>
      <c r="G54" s="203">
        <v>4.1399999999999997</v>
      </c>
      <c r="H54" s="203">
        <v>0</v>
      </c>
      <c r="I54" s="203">
        <v>14.89</v>
      </c>
      <c r="J54" s="203">
        <v>0.7</v>
      </c>
      <c r="K54" s="203">
        <v>29.33</v>
      </c>
      <c r="L54" s="203">
        <v>47.28</v>
      </c>
      <c r="M54" s="203">
        <v>0</v>
      </c>
      <c r="N54" s="203">
        <v>1.06</v>
      </c>
      <c r="O54" s="203">
        <v>1.76</v>
      </c>
      <c r="P54" s="203">
        <v>2.42</v>
      </c>
      <c r="Q54" s="203">
        <v>4.6399999999999997</v>
      </c>
      <c r="R54" s="203">
        <v>8.07</v>
      </c>
      <c r="S54" s="203">
        <v>4.91</v>
      </c>
      <c r="T54" s="203">
        <v>0</v>
      </c>
      <c r="U54" s="203">
        <v>8.5299999999999994</v>
      </c>
      <c r="V54" s="203">
        <v>3.62</v>
      </c>
      <c r="W54" s="203">
        <v>5.47</v>
      </c>
      <c r="X54" s="203">
        <v>23</v>
      </c>
      <c r="Y54" s="203">
        <v>0</v>
      </c>
      <c r="Z54" s="203">
        <v>27.47</v>
      </c>
      <c r="AA54" s="203">
        <v>10.67</v>
      </c>
      <c r="AB54" s="203">
        <v>0</v>
      </c>
      <c r="AC54" s="203">
        <v>12.03</v>
      </c>
      <c r="AD54" s="203">
        <v>0</v>
      </c>
      <c r="AE54" s="203">
        <v>0</v>
      </c>
      <c r="AF54" s="203">
        <v>0</v>
      </c>
      <c r="AG54" s="203">
        <v>19.53</v>
      </c>
      <c r="AH54" s="203">
        <v>0</v>
      </c>
      <c r="AI54" s="203">
        <v>32.619999999999997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145.08000000000001</v>
      </c>
      <c r="AP54" s="203">
        <v>0</v>
      </c>
    </row>
    <row r="55" spans="1:42">
      <c r="A55" t="s">
        <v>97</v>
      </c>
      <c r="B55" s="203">
        <v>0</v>
      </c>
      <c r="C55" s="203">
        <v>8.94</v>
      </c>
      <c r="D55" s="203">
        <v>1.92</v>
      </c>
      <c r="E55" s="203">
        <v>0</v>
      </c>
      <c r="F55" s="203">
        <v>13.52</v>
      </c>
      <c r="G55" s="203">
        <v>4.1399999999999997</v>
      </c>
      <c r="H55" s="203">
        <v>0</v>
      </c>
      <c r="I55" s="203">
        <v>14.89</v>
      </c>
      <c r="J55" s="203">
        <v>0.7</v>
      </c>
      <c r="K55" s="203">
        <v>29.32</v>
      </c>
      <c r="L55" s="203">
        <v>47.28</v>
      </c>
      <c r="M55" s="203">
        <v>0</v>
      </c>
      <c r="N55" s="203">
        <v>1.06</v>
      </c>
      <c r="O55" s="203">
        <v>1.76</v>
      </c>
      <c r="P55" s="203">
        <v>2.42</v>
      </c>
      <c r="Q55" s="203">
        <v>4.6399999999999997</v>
      </c>
      <c r="R55" s="203">
        <v>8.07</v>
      </c>
      <c r="S55" s="203">
        <v>4.91</v>
      </c>
      <c r="T55" s="203">
        <v>0</v>
      </c>
      <c r="U55" s="203">
        <v>8.5299999999999994</v>
      </c>
      <c r="V55" s="203">
        <v>3.62</v>
      </c>
      <c r="W55" s="203">
        <v>5.47</v>
      </c>
      <c r="X55" s="203">
        <v>23</v>
      </c>
      <c r="Y55" s="203">
        <v>0</v>
      </c>
      <c r="Z55" s="203">
        <v>27.47</v>
      </c>
      <c r="AA55" s="203">
        <v>10.67</v>
      </c>
      <c r="AB55" s="203">
        <v>0</v>
      </c>
      <c r="AC55" s="203">
        <v>12.03</v>
      </c>
      <c r="AD55" s="203">
        <v>0</v>
      </c>
      <c r="AE55" s="203">
        <v>0</v>
      </c>
      <c r="AF55" s="203">
        <v>0</v>
      </c>
      <c r="AG55" s="203">
        <v>19.53</v>
      </c>
      <c r="AH55" s="203">
        <v>0</v>
      </c>
      <c r="AI55" s="203">
        <v>32.619999999999997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145.08000000000001</v>
      </c>
      <c r="AP55" s="203">
        <v>0</v>
      </c>
    </row>
    <row r="56" spans="1:42">
      <c r="A56" t="s">
        <v>98</v>
      </c>
      <c r="B56" s="203">
        <v>0</v>
      </c>
      <c r="C56" s="203">
        <v>8.94</v>
      </c>
      <c r="D56" s="203">
        <v>1.92</v>
      </c>
      <c r="E56" s="203">
        <v>0</v>
      </c>
      <c r="F56" s="203">
        <v>13.52</v>
      </c>
      <c r="G56" s="203">
        <v>4.1399999999999997</v>
      </c>
      <c r="H56" s="203">
        <v>0</v>
      </c>
      <c r="I56" s="203">
        <v>14.89</v>
      </c>
      <c r="J56" s="203">
        <v>0.7</v>
      </c>
      <c r="K56" s="203">
        <v>29.32</v>
      </c>
      <c r="L56" s="203">
        <v>47.28</v>
      </c>
      <c r="M56" s="203">
        <v>0</v>
      </c>
      <c r="N56" s="203">
        <v>1.06</v>
      </c>
      <c r="O56" s="203">
        <v>1.76</v>
      </c>
      <c r="P56" s="203">
        <v>2.42</v>
      </c>
      <c r="Q56" s="203">
        <v>4.6399999999999997</v>
      </c>
      <c r="R56" s="203">
        <v>8.07</v>
      </c>
      <c r="S56" s="203">
        <v>4.91</v>
      </c>
      <c r="T56" s="203">
        <v>0</v>
      </c>
      <c r="U56" s="203">
        <v>8.5299999999999994</v>
      </c>
      <c r="V56" s="203">
        <v>3.62</v>
      </c>
      <c r="W56" s="203">
        <v>5.47</v>
      </c>
      <c r="X56" s="203">
        <v>23</v>
      </c>
      <c r="Y56" s="203">
        <v>0</v>
      </c>
      <c r="Z56" s="203">
        <v>27.47</v>
      </c>
      <c r="AA56" s="203">
        <v>10.67</v>
      </c>
      <c r="AB56" s="203">
        <v>0</v>
      </c>
      <c r="AC56" s="203">
        <v>12.03</v>
      </c>
      <c r="AD56" s="203">
        <v>0</v>
      </c>
      <c r="AE56" s="203">
        <v>0</v>
      </c>
      <c r="AF56" s="203">
        <v>0</v>
      </c>
      <c r="AG56" s="203">
        <v>19.53</v>
      </c>
      <c r="AH56" s="203">
        <v>0</v>
      </c>
      <c r="AI56" s="203">
        <v>32.619999999999997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145.08000000000001</v>
      </c>
      <c r="AP56" s="203">
        <v>0</v>
      </c>
    </row>
    <row r="57" spans="1:42">
      <c r="A57" t="s">
        <v>99</v>
      </c>
      <c r="B57" s="203">
        <v>0</v>
      </c>
      <c r="C57" s="203">
        <v>8.94</v>
      </c>
      <c r="D57" s="203">
        <v>1.92</v>
      </c>
      <c r="E57" s="203">
        <v>0</v>
      </c>
      <c r="F57" s="203">
        <v>13.52</v>
      </c>
      <c r="G57" s="203">
        <v>4.1399999999999997</v>
      </c>
      <c r="H57" s="203">
        <v>0</v>
      </c>
      <c r="I57" s="203">
        <v>14.2</v>
      </c>
      <c r="J57" s="203">
        <v>1.39</v>
      </c>
      <c r="K57" s="203">
        <v>29.33</v>
      </c>
      <c r="L57" s="203">
        <v>47.28</v>
      </c>
      <c r="M57" s="203">
        <v>0</v>
      </c>
      <c r="N57" s="203">
        <v>1.06</v>
      </c>
      <c r="O57" s="203">
        <v>1.76</v>
      </c>
      <c r="P57" s="203">
        <v>2.42</v>
      </c>
      <c r="Q57" s="203">
        <v>4.6399999999999997</v>
      </c>
      <c r="R57" s="203">
        <v>8.07</v>
      </c>
      <c r="S57" s="203">
        <v>4.91</v>
      </c>
      <c r="T57" s="203">
        <v>0</v>
      </c>
      <c r="U57" s="203">
        <v>8.5299999999999994</v>
      </c>
      <c r="V57" s="203">
        <v>3.62</v>
      </c>
      <c r="W57" s="203">
        <v>5.47</v>
      </c>
      <c r="X57" s="203">
        <v>23</v>
      </c>
      <c r="Y57" s="203">
        <v>0</v>
      </c>
      <c r="Z57" s="203">
        <v>27.47</v>
      </c>
      <c r="AA57" s="203">
        <v>10.67</v>
      </c>
      <c r="AB57" s="203">
        <v>0</v>
      </c>
      <c r="AC57" s="203">
        <v>12.03</v>
      </c>
      <c r="AD57" s="203">
        <v>0</v>
      </c>
      <c r="AE57" s="203">
        <v>0</v>
      </c>
      <c r="AF57" s="203">
        <v>0</v>
      </c>
      <c r="AG57" s="203">
        <v>19.53</v>
      </c>
      <c r="AH57" s="203">
        <v>0</v>
      </c>
      <c r="AI57" s="203">
        <v>32.619999999999997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145.08000000000001</v>
      </c>
      <c r="AP57" s="203">
        <v>0</v>
      </c>
    </row>
    <row r="58" spans="1:42">
      <c r="A58" t="s">
        <v>100</v>
      </c>
      <c r="B58" s="203">
        <v>0</v>
      </c>
      <c r="C58" s="203">
        <v>8.94</v>
      </c>
      <c r="D58" s="203">
        <v>1.92</v>
      </c>
      <c r="E58" s="203">
        <v>0</v>
      </c>
      <c r="F58" s="203">
        <v>13.52</v>
      </c>
      <c r="G58" s="203">
        <v>4.1399999999999997</v>
      </c>
      <c r="H58" s="203">
        <v>0</v>
      </c>
      <c r="I58" s="203">
        <v>14.2</v>
      </c>
      <c r="J58" s="203">
        <v>1.39</v>
      </c>
      <c r="K58" s="203">
        <v>29.33</v>
      </c>
      <c r="L58" s="203">
        <v>47.28</v>
      </c>
      <c r="M58" s="203">
        <v>0</v>
      </c>
      <c r="N58" s="203">
        <v>1.06</v>
      </c>
      <c r="O58" s="203">
        <v>1.76</v>
      </c>
      <c r="P58" s="203">
        <v>2.42</v>
      </c>
      <c r="Q58" s="203">
        <v>4.6399999999999997</v>
      </c>
      <c r="R58" s="203">
        <v>8.07</v>
      </c>
      <c r="S58" s="203">
        <v>4.91</v>
      </c>
      <c r="T58" s="203">
        <v>0</v>
      </c>
      <c r="U58" s="203">
        <v>8.5299999999999994</v>
      </c>
      <c r="V58" s="203">
        <v>3.62</v>
      </c>
      <c r="W58" s="203">
        <v>5.47</v>
      </c>
      <c r="X58" s="203">
        <v>23</v>
      </c>
      <c r="Y58" s="203">
        <v>0</v>
      </c>
      <c r="Z58" s="203">
        <v>27.47</v>
      </c>
      <c r="AA58" s="203">
        <v>10.67</v>
      </c>
      <c r="AB58" s="203">
        <v>0</v>
      </c>
      <c r="AC58" s="203">
        <v>12.03</v>
      </c>
      <c r="AD58" s="203">
        <v>0</v>
      </c>
      <c r="AE58" s="203">
        <v>0</v>
      </c>
      <c r="AF58" s="203">
        <v>0</v>
      </c>
      <c r="AG58" s="203">
        <v>19.53</v>
      </c>
      <c r="AH58" s="203">
        <v>0</v>
      </c>
      <c r="AI58" s="203">
        <v>32.619999999999997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145.08000000000001</v>
      </c>
      <c r="AP58" s="203">
        <v>0</v>
      </c>
    </row>
    <row r="59" spans="1:42">
      <c r="A59" t="s">
        <v>101</v>
      </c>
      <c r="B59" s="203">
        <v>0</v>
      </c>
      <c r="C59" s="203">
        <v>8.94</v>
      </c>
      <c r="D59" s="203">
        <v>1.92</v>
      </c>
      <c r="E59" s="203">
        <v>0</v>
      </c>
      <c r="F59" s="203">
        <v>13.52</v>
      </c>
      <c r="G59" s="203">
        <v>4.1399999999999997</v>
      </c>
      <c r="H59" s="203">
        <v>0</v>
      </c>
      <c r="I59" s="203">
        <v>12.81</v>
      </c>
      <c r="J59" s="203">
        <v>1.39</v>
      </c>
      <c r="K59" s="203">
        <v>29.33</v>
      </c>
      <c r="L59" s="203">
        <v>47.28</v>
      </c>
      <c r="M59" s="203">
        <v>0</v>
      </c>
      <c r="N59" s="203">
        <v>1.06</v>
      </c>
      <c r="O59" s="203">
        <v>1.76</v>
      </c>
      <c r="P59" s="203">
        <v>2.58</v>
      </c>
      <c r="Q59" s="203">
        <v>4.6399999999999997</v>
      </c>
      <c r="R59" s="203">
        <v>8.07</v>
      </c>
      <c r="S59" s="203">
        <v>4.91</v>
      </c>
      <c r="T59" s="203">
        <v>0</v>
      </c>
      <c r="U59" s="203">
        <v>8.44</v>
      </c>
      <c r="V59" s="203">
        <v>3.62</v>
      </c>
      <c r="W59" s="203">
        <v>5.47</v>
      </c>
      <c r="X59" s="203">
        <v>23</v>
      </c>
      <c r="Y59" s="203">
        <v>0</v>
      </c>
      <c r="Z59" s="203">
        <v>27.47</v>
      </c>
      <c r="AA59" s="203">
        <v>10.67</v>
      </c>
      <c r="AB59" s="203">
        <v>0</v>
      </c>
      <c r="AC59" s="203">
        <v>12.03</v>
      </c>
      <c r="AD59" s="203">
        <v>0</v>
      </c>
      <c r="AE59" s="203">
        <v>0</v>
      </c>
      <c r="AF59" s="203">
        <v>0</v>
      </c>
      <c r="AG59" s="203">
        <v>19.53</v>
      </c>
      <c r="AH59" s="203">
        <v>0</v>
      </c>
      <c r="AI59" s="203">
        <v>32.619999999999997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145.08000000000001</v>
      </c>
      <c r="AP59" s="203">
        <v>0</v>
      </c>
    </row>
    <row r="60" spans="1:42">
      <c r="A60" t="s">
        <v>102</v>
      </c>
      <c r="B60" s="203">
        <v>0</v>
      </c>
      <c r="C60" s="203">
        <v>8.94</v>
      </c>
      <c r="D60" s="203">
        <v>1.92</v>
      </c>
      <c r="E60" s="203">
        <v>0</v>
      </c>
      <c r="F60" s="203">
        <v>13.52</v>
      </c>
      <c r="G60" s="203">
        <v>4.1399999999999997</v>
      </c>
      <c r="H60" s="203">
        <v>0</v>
      </c>
      <c r="I60" s="203">
        <v>12.81</v>
      </c>
      <c r="J60" s="203">
        <v>1.39</v>
      </c>
      <c r="K60" s="203">
        <v>29.33</v>
      </c>
      <c r="L60" s="203">
        <v>47.28</v>
      </c>
      <c r="M60" s="203">
        <v>0</v>
      </c>
      <c r="N60" s="203">
        <v>1.06</v>
      </c>
      <c r="O60" s="203">
        <v>1.76</v>
      </c>
      <c r="P60" s="203">
        <v>2.58</v>
      </c>
      <c r="Q60" s="203">
        <v>4.6399999999999997</v>
      </c>
      <c r="R60" s="203">
        <v>8.07</v>
      </c>
      <c r="S60" s="203">
        <v>4.91</v>
      </c>
      <c r="T60" s="203">
        <v>0</v>
      </c>
      <c r="U60" s="203">
        <v>8.44</v>
      </c>
      <c r="V60" s="203">
        <v>3.62</v>
      </c>
      <c r="W60" s="203">
        <v>5.47</v>
      </c>
      <c r="X60" s="203">
        <v>23</v>
      </c>
      <c r="Y60" s="203">
        <v>0</v>
      </c>
      <c r="Z60" s="203">
        <v>27.47</v>
      </c>
      <c r="AA60" s="203">
        <v>10.67</v>
      </c>
      <c r="AB60" s="203">
        <v>0</v>
      </c>
      <c r="AC60" s="203">
        <v>12.03</v>
      </c>
      <c r="AD60" s="203">
        <v>0</v>
      </c>
      <c r="AE60" s="203">
        <v>0</v>
      </c>
      <c r="AF60" s="203">
        <v>0</v>
      </c>
      <c r="AG60" s="203">
        <v>19.53</v>
      </c>
      <c r="AH60" s="203">
        <v>0</v>
      </c>
      <c r="AI60" s="203">
        <v>32.619999999999997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145.08000000000001</v>
      </c>
      <c r="AP60" s="203">
        <v>0</v>
      </c>
    </row>
    <row r="61" spans="1:42">
      <c r="A61" t="s">
        <v>103</v>
      </c>
      <c r="B61" s="203">
        <v>0</v>
      </c>
      <c r="C61" s="203">
        <v>8.94</v>
      </c>
      <c r="D61" s="203">
        <v>1.92</v>
      </c>
      <c r="E61" s="203">
        <v>0</v>
      </c>
      <c r="F61" s="203">
        <v>13.52</v>
      </c>
      <c r="G61" s="203">
        <v>4.1399999999999997</v>
      </c>
      <c r="H61" s="203">
        <v>0</v>
      </c>
      <c r="I61" s="203">
        <v>12.81</v>
      </c>
      <c r="J61" s="203">
        <v>1.39</v>
      </c>
      <c r="K61" s="203">
        <v>29.25</v>
      </c>
      <c r="L61" s="203">
        <v>47.21</v>
      </c>
      <c r="M61" s="203">
        <v>0</v>
      </c>
      <c r="N61" s="203">
        <v>1.06</v>
      </c>
      <c r="O61" s="203">
        <v>1.76</v>
      </c>
      <c r="P61" s="203">
        <v>2.58</v>
      </c>
      <c r="Q61" s="203">
        <v>4.6399999999999997</v>
      </c>
      <c r="R61" s="203">
        <v>8.07</v>
      </c>
      <c r="S61" s="203">
        <v>4.91</v>
      </c>
      <c r="T61" s="203">
        <v>0</v>
      </c>
      <c r="U61" s="203">
        <v>8.44</v>
      </c>
      <c r="V61" s="203">
        <v>3.62</v>
      </c>
      <c r="W61" s="203">
        <v>5.46</v>
      </c>
      <c r="X61" s="203">
        <v>22.95</v>
      </c>
      <c r="Y61" s="203">
        <v>0</v>
      </c>
      <c r="Z61" s="203">
        <v>27.47</v>
      </c>
      <c r="AA61" s="203">
        <v>10.64</v>
      </c>
      <c r="AB61" s="203">
        <v>0</v>
      </c>
      <c r="AC61" s="203">
        <v>12.03</v>
      </c>
      <c r="AD61" s="203">
        <v>0</v>
      </c>
      <c r="AE61" s="203">
        <v>0</v>
      </c>
      <c r="AF61" s="203">
        <v>0</v>
      </c>
      <c r="AG61" s="203">
        <v>19.53</v>
      </c>
      <c r="AH61" s="203">
        <v>0</v>
      </c>
      <c r="AI61" s="203">
        <v>32.619999999999997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145.08000000000001</v>
      </c>
      <c r="AP61" s="203">
        <v>0</v>
      </c>
    </row>
    <row r="62" spans="1:42">
      <c r="A62" t="s">
        <v>104</v>
      </c>
      <c r="B62" s="203">
        <v>0</v>
      </c>
      <c r="C62" s="203">
        <v>8.94</v>
      </c>
      <c r="D62" s="203">
        <v>1.92</v>
      </c>
      <c r="E62" s="203">
        <v>0</v>
      </c>
      <c r="F62" s="203">
        <v>13.52</v>
      </c>
      <c r="G62" s="203">
        <v>4.1399999999999997</v>
      </c>
      <c r="H62" s="203">
        <v>0</v>
      </c>
      <c r="I62" s="203">
        <v>12.81</v>
      </c>
      <c r="J62" s="203">
        <v>1.39</v>
      </c>
      <c r="K62" s="203">
        <v>29.25</v>
      </c>
      <c r="L62" s="203">
        <v>47.21</v>
      </c>
      <c r="M62" s="203">
        <v>0</v>
      </c>
      <c r="N62" s="203">
        <v>1.06</v>
      </c>
      <c r="O62" s="203">
        <v>1.76</v>
      </c>
      <c r="P62" s="203">
        <v>2.58</v>
      </c>
      <c r="Q62" s="203">
        <v>4.6399999999999997</v>
      </c>
      <c r="R62" s="203">
        <v>8.07</v>
      </c>
      <c r="S62" s="203">
        <v>4.91</v>
      </c>
      <c r="T62" s="203">
        <v>0</v>
      </c>
      <c r="U62" s="203">
        <v>8.44</v>
      </c>
      <c r="V62" s="203">
        <v>3.62</v>
      </c>
      <c r="W62" s="203">
        <v>5.46</v>
      </c>
      <c r="X62" s="203">
        <v>22.95</v>
      </c>
      <c r="Y62" s="203">
        <v>0</v>
      </c>
      <c r="Z62" s="203">
        <v>27.47</v>
      </c>
      <c r="AA62" s="203">
        <v>10.64</v>
      </c>
      <c r="AB62" s="203">
        <v>0</v>
      </c>
      <c r="AC62" s="203">
        <v>12.1</v>
      </c>
      <c r="AD62" s="203">
        <v>0</v>
      </c>
      <c r="AE62" s="203">
        <v>0</v>
      </c>
      <c r="AF62" s="203">
        <v>0</v>
      </c>
      <c r="AG62" s="203">
        <v>19.53</v>
      </c>
      <c r="AH62" s="203">
        <v>0</v>
      </c>
      <c r="AI62" s="203">
        <v>32.619999999999997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145.08000000000001</v>
      </c>
      <c r="AP62" s="203">
        <v>0</v>
      </c>
    </row>
    <row r="63" spans="1:42">
      <c r="A63" t="s">
        <v>105</v>
      </c>
      <c r="B63" s="203">
        <v>0</v>
      </c>
      <c r="C63" s="203">
        <v>8.94</v>
      </c>
      <c r="D63" s="203">
        <v>1.92</v>
      </c>
      <c r="E63" s="203">
        <v>0</v>
      </c>
      <c r="F63" s="203">
        <v>13.52</v>
      </c>
      <c r="G63" s="203">
        <v>4.1399999999999997</v>
      </c>
      <c r="H63" s="203">
        <v>0</v>
      </c>
      <c r="I63" s="203">
        <v>12.81</v>
      </c>
      <c r="J63" s="203">
        <v>1.39</v>
      </c>
      <c r="K63" s="203">
        <v>29.25</v>
      </c>
      <c r="L63" s="203">
        <v>47.21</v>
      </c>
      <c r="M63" s="203">
        <v>0</v>
      </c>
      <c r="N63" s="203">
        <v>1.06</v>
      </c>
      <c r="O63" s="203">
        <v>1.76</v>
      </c>
      <c r="P63" s="203">
        <v>2.58</v>
      </c>
      <c r="Q63" s="203">
        <v>4.6399999999999997</v>
      </c>
      <c r="R63" s="203">
        <v>8.07</v>
      </c>
      <c r="S63" s="203">
        <v>4.91</v>
      </c>
      <c r="T63" s="203">
        <v>0</v>
      </c>
      <c r="U63" s="203">
        <v>8.44</v>
      </c>
      <c r="V63" s="203">
        <v>0.13</v>
      </c>
      <c r="W63" s="203">
        <v>0.31</v>
      </c>
      <c r="X63" s="203">
        <v>1.31</v>
      </c>
      <c r="Y63" s="203">
        <v>0</v>
      </c>
      <c r="Z63" s="203">
        <v>1.97</v>
      </c>
      <c r="AA63" s="203">
        <v>10.63</v>
      </c>
      <c r="AB63" s="203">
        <v>0</v>
      </c>
      <c r="AC63" s="203">
        <v>12.1</v>
      </c>
      <c r="AD63" s="203">
        <v>0</v>
      </c>
      <c r="AE63" s="203">
        <v>0</v>
      </c>
      <c r="AF63" s="203">
        <v>0</v>
      </c>
      <c r="AG63" s="203">
        <v>19.53</v>
      </c>
      <c r="AH63" s="203">
        <v>0</v>
      </c>
      <c r="AI63" s="203">
        <v>32.619999999999997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145.08000000000001</v>
      </c>
      <c r="AP63" s="203">
        <v>0</v>
      </c>
    </row>
    <row r="64" spans="1:42">
      <c r="A64" t="s">
        <v>106</v>
      </c>
      <c r="B64" s="203">
        <v>0</v>
      </c>
      <c r="C64" s="203">
        <v>8.94</v>
      </c>
      <c r="D64" s="203">
        <v>1.92</v>
      </c>
      <c r="E64" s="203">
        <v>0</v>
      </c>
      <c r="F64" s="203">
        <v>13.52</v>
      </c>
      <c r="G64" s="203">
        <v>4.1399999999999997</v>
      </c>
      <c r="H64" s="203">
        <v>0</v>
      </c>
      <c r="I64" s="203">
        <v>12.81</v>
      </c>
      <c r="J64" s="203">
        <v>1.39</v>
      </c>
      <c r="K64" s="203">
        <v>29.25</v>
      </c>
      <c r="L64" s="203">
        <v>47.21</v>
      </c>
      <c r="M64" s="203">
        <v>0</v>
      </c>
      <c r="N64" s="203">
        <v>1.06</v>
      </c>
      <c r="O64" s="203">
        <v>1.76</v>
      </c>
      <c r="P64" s="203">
        <v>2.58</v>
      </c>
      <c r="Q64" s="203">
        <v>4.6399999999999997</v>
      </c>
      <c r="R64" s="203">
        <v>8.07</v>
      </c>
      <c r="S64" s="203">
        <v>4.91</v>
      </c>
      <c r="T64" s="203">
        <v>0</v>
      </c>
      <c r="U64" s="203">
        <v>8.44</v>
      </c>
      <c r="V64" s="203">
        <v>0.13</v>
      </c>
      <c r="W64" s="203">
        <v>0.31</v>
      </c>
      <c r="X64" s="203">
        <v>1.31</v>
      </c>
      <c r="Y64" s="203">
        <v>0</v>
      </c>
      <c r="Z64" s="203">
        <v>1.97</v>
      </c>
      <c r="AA64" s="203">
        <v>10.63</v>
      </c>
      <c r="AB64" s="203">
        <v>0</v>
      </c>
      <c r="AC64" s="203">
        <v>12.1</v>
      </c>
      <c r="AD64" s="203">
        <v>0</v>
      </c>
      <c r="AE64" s="203">
        <v>0</v>
      </c>
      <c r="AF64" s="203">
        <v>0</v>
      </c>
      <c r="AG64" s="203">
        <v>19.53</v>
      </c>
      <c r="AH64" s="203">
        <v>0</v>
      </c>
      <c r="AI64" s="203">
        <v>32.619999999999997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145.08000000000001</v>
      </c>
      <c r="AP64" s="203">
        <v>0</v>
      </c>
    </row>
    <row r="65" spans="1:42">
      <c r="A65" t="s">
        <v>107</v>
      </c>
      <c r="B65" s="203">
        <v>0</v>
      </c>
      <c r="C65" s="203">
        <v>8.94</v>
      </c>
      <c r="D65" s="203">
        <v>1.92</v>
      </c>
      <c r="E65" s="203">
        <v>0</v>
      </c>
      <c r="F65" s="203">
        <v>13.52</v>
      </c>
      <c r="G65" s="203">
        <v>4.1399999999999997</v>
      </c>
      <c r="H65" s="203">
        <v>0</v>
      </c>
      <c r="I65" s="203">
        <v>12.81</v>
      </c>
      <c r="J65" s="203">
        <v>1.39</v>
      </c>
      <c r="K65" s="203">
        <v>29.25</v>
      </c>
      <c r="L65" s="203">
        <v>47.21</v>
      </c>
      <c r="M65" s="203">
        <v>0</v>
      </c>
      <c r="N65" s="203">
        <v>1.06</v>
      </c>
      <c r="O65" s="203">
        <v>1.76</v>
      </c>
      <c r="P65" s="203">
        <v>2.58</v>
      </c>
      <c r="Q65" s="203">
        <v>4.6399999999999997</v>
      </c>
      <c r="R65" s="203">
        <v>8.07</v>
      </c>
      <c r="S65" s="203">
        <v>4.91</v>
      </c>
      <c r="T65" s="203">
        <v>0</v>
      </c>
      <c r="U65" s="203">
        <v>8.44</v>
      </c>
      <c r="V65" s="203">
        <v>0.13</v>
      </c>
      <c r="W65" s="203">
        <v>0.31</v>
      </c>
      <c r="X65" s="203">
        <v>1.31</v>
      </c>
      <c r="Y65" s="203">
        <v>0</v>
      </c>
      <c r="Z65" s="203">
        <v>1.97</v>
      </c>
      <c r="AA65" s="203">
        <v>10.63</v>
      </c>
      <c r="AB65" s="203">
        <v>0</v>
      </c>
      <c r="AC65" s="203">
        <v>12.1</v>
      </c>
      <c r="AD65" s="203">
        <v>0</v>
      </c>
      <c r="AE65" s="203">
        <v>0</v>
      </c>
      <c r="AF65" s="203">
        <v>0</v>
      </c>
      <c r="AG65" s="203">
        <v>19.53</v>
      </c>
      <c r="AH65" s="203">
        <v>0</v>
      </c>
      <c r="AI65" s="203">
        <v>32.619999999999997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145.08000000000001</v>
      </c>
      <c r="AP65" s="203">
        <v>0</v>
      </c>
    </row>
    <row r="66" spans="1:42">
      <c r="A66" t="s">
        <v>108</v>
      </c>
      <c r="B66" s="203">
        <v>0</v>
      </c>
      <c r="C66" s="203">
        <v>8.94</v>
      </c>
      <c r="D66" s="203">
        <v>1.92</v>
      </c>
      <c r="E66" s="203">
        <v>0</v>
      </c>
      <c r="F66" s="203">
        <v>13.52</v>
      </c>
      <c r="G66" s="203">
        <v>4.1399999999999997</v>
      </c>
      <c r="H66" s="203">
        <v>0</v>
      </c>
      <c r="I66" s="203">
        <v>12.81</v>
      </c>
      <c r="J66" s="203">
        <v>1.39</v>
      </c>
      <c r="K66" s="203">
        <v>29.25</v>
      </c>
      <c r="L66" s="203">
        <v>47.21</v>
      </c>
      <c r="M66" s="203">
        <v>0</v>
      </c>
      <c r="N66" s="203">
        <v>1.06</v>
      </c>
      <c r="O66" s="203">
        <v>1.76</v>
      </c>
      <c r="P66" s="203">
        <v>2.58</v>
      </c>
      <c r="Q66" s="203">
        <v>4.6399999999999997</v>
      </c>
      <c r="R66" s="203">
        <v>8.07</v>
      </c>
      <c r="S66" s="203">
        <v>4.91</v>
      </c>
      <c r="T66" s="203">
        <v>0</v>
      </c>
      <c r="U66" s="203">
        <v>8.44</v>
      </c>
      <c r="V66" s="203">
        <v>0.13</v>
      </c>
      <c r="W66" s="203">
        <v>0.31</v>
      </c>
      <c r="X66" s="203">
        <v>1.31</v>
      </c>
      <c r="Y66" s="203">
        <v>0</v>
      </c>
      <c r="Z66" s="203">
        <v>1.97</v>
      </c>
      <c r="AA66" s="203">
        <v>10.63</v>
      </c>
      <c r="AB66" s="203">
        <v>0</v>
      </c>
      <c r="AC66" s="203">
        <v>12.1</v>
      </c>
      <c r="AD66" s="203">
        <v>0</v>
      </c>
      <c r="AE66" s="203">
        <v>0</v>
      </c>
      <c r="AF66" s="203">
        <v>0</v>
      </c>
      <c r="AG66" s="203">
        <v>19.53</v>
      </c>
      <c r="AH66" s="203">
        <v>0</v>
      </c>
      <c r="AI66" s="203">
        <v>32.619999999999997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145.08000000000001</v>
      </c>
      <c r="AP66" s="203">
        <v>0</v>
      </c>
    </row>
    <row r="67" spans="1:42">
      <c r="A67" t="s">
        <v>109</v>
      </c>
      <c r="B67" s="203">
        <v>0</v>
      </c>
      <c r="C67" s="203">
        <v>8.94</v>
      </c>
      <c r="D67" s="203">
        <v>1.92</v>
      </c>
      <c r="E67" s="203">
        <v>0</v>
      </c>
      <c r="F67" s="203">
        <v>13.52</v>
      </c>
      <c r="G67" s="203">
        <v>4.1399999999999997</v>
      </c>
      <c r="H67" s="203">
        <v>0</v>
      </c>
      <c r="I67" s="203">
        <v>12.81</v>
      </c>
      <c r="J67" s="203">
        <v>1.39</v>
      </c>
      <c r="K67" s="203">
        <v>29.25</v>
      </c>
      <c r="L67" s="203">
        <v>47.21</v>
      </c>
      <c r="M67" s="203">
        <v>0</v>
      </c>
      <c r="N67" s="203">
        <v>1.06</v>
      </c>
      <c r="O67" s="203">
        <v>1.76</v>
      </c>
      <c r="P67" s="203">
        <v>2.58</v>
      </c>
      <c r="Q67" s="203">
        <v>4.6399999999999997</v>
      </c>
      <c r="R67" s="203">
        <v>8.07</v>
      </c>
      <c r="S67" s="203">
        <v>4.91</v>
      </c>
      <c r="T67" s="203">
        <v>0</v>
      </c>
      <c r="U67" s="203">
        <v>8.44</v>
      </c>
      <c r="V67" s="203">
        <v>0.13</v>
      </c>
      <c r="W67" s="203">
        <v>0.31</v>
      </c>
      <c r="X67" s="203">
        <v>1.31</v>
      </c>
      <c r="Y67" s="203">
        <v>0</v>
      </c>
      <c r="Z67" s="203">
        <v>1.97</v>
      </c>
      <c r="AA67" s="203">
        <v>10.63</v>
      </c>
      <c r="AB67" s="203">
        <v>0</v>
      </c>
      <c r="AC67" s="203">
        <v>12.1</v>
      </c>
      <c r="AD67" s="203">
        <v>0</v>
      </c>
      <c r="AE67" s="203">
        <v>0</v>
      </c>
      <c r="AF67" s="203">
        <v>0</v>
      </c>
      <c r="AG67" s="203">
        <v>19.53</v>
      </c>
      <c r="AH67" s="203">
        <v>0</v>
      </c>
      <c r="AI67" s="203">
        <v>32.619999999999997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145.08000000000001</v>
      </c>
      <c r="AP67" s="203">
        <v>0</v>
      </c>
    </row>
    <row r="68" spans="1:42">
      <c r="A68" t="s">
        <v>110</v>
      </c>
      <c r="B68" s="203">
        <v>0</v>
      </c>
      <c r="C68" s="203">
        <v>8.94</v>
      </c>
      <c r="D68" s="203">
        <v>1.92</v>
      </c>
      <c r="E68" s="203">
        <v>0</v>
      </c>
      <c r="F68" s="203">
        <v>13.52</v>
      </c>
      <c r="G68" s="203">
        <v>4.1399999999999997</v>
      </c>
      <c r="H68" s="203">
        <v>0</v>
      </c>
      <c r="I68" s="203">
        <v>12.81</v>
      </c>
      <c r="J68" s="203">
        <v>1.39</v>
      </c>
      <c r="K68" s="203">
        <v>29.25</v>
      </c>
      <c r="L68" s="203">
        <v>47.21</v>
      </c>
      <c r="M68" s="203">
        <v>0</v>
      </c>
      <c r="N68" s="203">
        <v>1.06</v>
      </c>
      <c r="O68" s="203">
        <v>1.76</v>
      </c>
      <c r="P68" s="203">
        <v>2.58</v>
      </c>
      <c r="Q68" s="203">
        <v>4.6399999999999997</v>
      </c>
      <c r="R68" s="203">
        <v>8.07</v>
      </c>
      <c r="S68" s="203">
        <v>4.91</v>
      </c>
      <c r="T68" s="203">
        <v>0</v>
      </c>
      <c r="U68" s="203">
        <v>8.44</v>
      </c>
      <c r="V68" s="203">
        <v>0.13</v>
      </c>
      <c r="W68" s="203">
        <v>0.31</v>
      </c>
      <c r="X68" s="203">
        <v>1.31</v>
      </c>
      <c r="Y68" s="203">
        <v>0</v>
      </c>
      <c r="Z68" s="203">
        <v>1.97</v>
      </c>
      <c r="AA68" s="203">
        <v>10.63</v>
      </c>
      <c r="AB68" s="203">
        <v>0</v>
      </c>
      <c r="AC68" s="203">
        <v>12.1</v>
      </c>
      <c r="AD68" s="203">
        <v>0</v>
      </c>
      <c r="AE68" s="203">
        <v>0</v>
      </c>
      <c r="AF68" s="203">
        <v>0</v>
      </c>
      <c r="AG68" s="203">
        <v>19.53</v>
      </c>
      <c r="AH68" s="203">
        <v>0</v>
      </c>
      <c r="AI68" s="203">
        <v>32.619999999999997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145.08000000000001</v>
      </c>
      <c r="AP68" s="203">
        <v>0</v>
      </c>
    </row>
    <row r="69" spans="1:42">
      <c r="A69" t="s">
        <v>111</v>
      </c>
      <c r="B69" s="203">
        <v>0</v>
      </c>
      <c r="C69" s="203">
        <v>8.94</v>
      </c>
      <c r="D69" s="203">
        <v>1.92</v>
      </c>
      <c r="E69" s="203">
        <v>0</v>
      </c>
      <c r="F69" s="203">
        <v>13.52</v>
      </c>
      <c r="G69" s="203">
        <v>4.1399999999999997</v>
      </c>
      <c r="H69" s="203">
        <v>0</v>
      </c>
      <c r="I69" s="203">
        <v>12.81</v>
      </c>
      <c r="J69" s="203">
        <v>1.39</v>
      </c>
      <c r="K69" s="203">
        <v>29.25</v>
      </c>
      <c r="L69" s="203">
        <v>47.21</v>
      </c>
      <c r="M69" s="203">
        <v>0</v>
      </c>
      <c r="N69" s="203">
        <v>1.06</v>
      </c>
      <c r="O69" s="203">
        <v>1.76</v>
      </c>
      <c r="P69" s="203">
        <v>2.58</v>
      </c>
      <c r="Q69" s="203">
        <v>4.6399999999999997</v>
      </c>
      <c r="R69" s="203">
        <v>8.07</v>
      </c>
      <c r="S69" s="203">
        <v>4.91</v>
      </c>
      <c r="T69" s="203">
        <v>0</v>
      </c>
      <c r="U69" s="203">
        <v>8.44</v>
      </c>
      <c r="V69" s="203">
        <v>0.13</v>
      </c>
      <c r="W69" s="203">
        <v>0.31</v>
      </c>
      <c r="X69" s="203">
        <v>1.31</v>
      </c>
      <c r="Y69" s="203">
        <v>0</v>
      </c>
      <c r="Z69" s="203">
        <v>1.97</v>
      </c>
      <c r="AA69" s="203">
        <v>10.63</v>
      </c>
      <c r="AB69" s="203">
        <v>0</v>
      </c>
      <c r="AC69" s="203">
        <v>12.1</v>
      </c>
      <c r="AD69" s="203">
        <v>0</v>
      </c>
      <c r="AE69" s="203">
        <v>0</v>
      </c>
      <c r="AF69" s="203">
        <v>0</v>
      </c>
      <c r="AG69" s="203">
        <v>19.53</v>
      </c>
      <c r="AH69" s="203">
        <v>0</v>
      </c>
      <c r="AI69" s="203">
        <v>32.619999999999997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145.08000000000001</v>
      </c>
      <c r="AP69" s="203">
        <v>0</v>
      </c>
    </row>
    <row r="70" spans="1:42">
      <c r="A70" t="s">
        <v>112</v>
      </c>
      <c r="B70" s="203">
        <v>0</v>
      </c>
      <c r="C70" s="203">
        <v>8.94</v>
      </c>
      <c r="D70" s="203">
        <v>1.92</v>
      </c>
      <c r="E70" s="203">
        <v>0</v>
      </c>
      <c r="F70" s="203">
        <v>13.52</v>
      </c>
      <c r="G70" s="203">
        <v>4.1399999999999997</v>
      </c>
      <c r="H70" s="203">
        <v>0</v>
      </c>
      <c r="I70" s="203">
        <v>12.81</v>
      </c>
      <c r="J70" s="203">
        <v>1.39</v>
      </c>
      <c r="K70" s="203">
        <v>29.71</v>
      </c>
      <c r="L70" s="203">
        <v>47.21</v>
      </c>
      <c r="M70" s="203">
        <v>0</v>
      </c>
      <c r="N70" s="203">
        <v>1.06</v>
      </c>
      <c r="O70" s="203">
        <v>1.76</v>
      </c>
      <c r="P70" s="203">
        <v>2.58</v>
      </c>
      <c r="Q70" s="203">
        <v>0.19</v>
      </c>
      <c r="R70" s="203">
        <v>0.55000000000000004</v>
      </c>
      <c r="S70" s="203">
        <v>0.23</v>
      </c>
      <c r="T70" s="203">
        <v>0</v>
      </c>
      <c r="U70" s="203">
        <v>8.44</v>
      </c>
      <c r="V70" s="203">
        <v>0.13</v>
      </c>
      <c r="W70" s="203">
        <v>0.31</v>
      </c>
      <c r="X70" s="203">
        <v>1.31</v>
      </c>
      <c r="Y70" s="203">
        <v>0</v>
      </c>
      <c r="Z70" s="203">
        <v>1.97</v>
      </c>
      <c r="AA70" s="203">
        <v>10.28</v>
      </c>
      <c r="AB70" s="203">
        <v>0</v>
      </c>
      <c r="AC70" s="203">
        <v>12.1</v>
      </c>
      <c r="AD70" s="203">
        <v>0</v>
      </c>
      <c r="AE70" s="203">
        <v>0</v>
      </c>
      <c r="AF70" s="203">
        <v>0</v>
      </c>
      <c r="AG70" s="203">
        <v>19.53</v>
      </c>
      <c r="AH70" s="203">
        <v>0</v>
      </c>
      <c r="AI70" s="203">
        <v>32.619999999999997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145.08000000000001</v>
      </c>
      <c r="AP70" s="203">
        <v>0</v>
      </c>
    </row>
    <row r="71" spans="1:42">
      <c r="A71" t="s">
        <v>113</v>
      </c>
      <c r="B71" s="203">
        <v>0</v>
      </c>
      <c r="C71" s="203">
        <v>8.94</v>
      </c>
      <c r="D71" s="203">
        <v>1.92</v>
      </c>
      <c r="E71" s="203">
        <v>0</v>
      </c>
      <c r="F71" s="203">
        <v>13.52</v>
      </c>
      <c r="G71" s="203">
        <v>4.1399999999999997</v>
      </c>
      <c r="H71" s="203">
        <v>0</v>
      </c>
      <c r="I71" s="203">
        <v>12.81</v>
      </c>
      <c r="J71" s="203">
        <v>1.39</v>
      </c>
      <c r="K71" s="203">
        <v>29.71</v>
      </c>
      <c r="L71" s="203">
        <v>47.21</v>
      </c>
      <c r="M71" s="203">
        <v>0</v>
      </c>
      <c r="N71" s="203">
        <v>1.06</v>
      </c>
      <c r="O71" s="203">
        <v>1.76</v>
      </c>
      <c r="P71" s="203">
        <v>2.4</v>
      </c>
      <c r="Q71" s="203">
        <v>0.19</v>
      </c>
      <c r="R71" s="203">
        <v>0.38</v>
      </c>
      <c r="S71" s="203">
        <v>0.23</v>
      </c>
      <c r="T71" s="203">
        <v>0</v>
      </c>
      <c r="U71" s="203">
        <v>8.44</v>
      </c>
      <c r="V71" s="203">
        <v>0.13</v>
      </c>
      <c r="W71" s="203">
        <v>0.31</v>
      </c>
      <c r="X71" s="203">
        <v>1.31</v>
      </c>
      <c r="Y71" s="203">
        <v>0</v>
      </c>
      <c r="Z71" s="203">
        <v>1.97</v>
      </c>
      <c r="AA71" s="203">
        <v>10.28</v>
      </c>
      <c r="AB71" s="203">
        <v>0</v>
      </c>
      <c r="AC71" s="203">
        <v>12.1</v>
      </c>
      <c r="AD71" s="203">
        <v>0</v>
      </c>
      <c r="AE71" s="203">
        <v>0</v>
      </c>
      <c r="AF71" s="203">
        <v>0</v>
      </c>
      <c r="AG71" s="203">
        <v>19.53</v>
      </c>
      <c r="AH71" s="203">
        <v>0</v>
      </c>
      <c r="AI71" s="203">
        <v>32.619999999999997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145.08000000000001</v>
      </c>
      <c r="AP71" s="203">
        <v>0</v>
      </c>
    </row>
    <row r="72" spans="1:42">
      <c r="A72" t="s">
        <v>114</v>
      </c>
      <c r="B72" s="203">
        <v>0</v>
      </c>
      <c r="C72" s="203">
        <v>8.94</v>
      </c>
      <c r="D72" s="203">
        <v>1.92</v>
      </c>
      <c r="E72" s="203">
        <v>0</v>
      </c>
      <c r="F72" s="203">
        <v>13.52</v>
      </c>
      <c r="G72" s="203">
        <v>4.1399999999999997</v>
      </c>
      <c r="H72" s="203">
        <v>0</v>
      </c>
      <c r="I72" s="203">
        <v>12.81</v>
      </c>
      <c r="J72" s="203">
        <v>1.39</v>
      </c>
      <c r="K72" s="203">
        <v>29.71</v>
      </c>
      <c r="L72" s="203">
        <v>47.21</v>
      </c>
      <c r="M72" s="203">
        <v>0</v>
      </c>
      <c r="N72" s="203">
        <v>1.06</v>
      </c>
      <c r="O72" s="203">
        <v>1.76</v>
      </c>
      <c r="P72" s="203">
        <v>2.4</v>
      </c>
      <c r="Q72" s="203">
        <v>0.19</v>
      </c>
      <c r="R72" s="203">
        <v>0.38</v>
      </c>
      <c r="S72" s="203">
        <v>0.23</v>
      </c>
      <c r="T72" s="203">
        <v>0</v>
      </c>
      <c r="U72" s="203">
        <v>8.44</v>
      </c>
      <c r="V72" s="203">
        <v>0.13</v>
      </c>
      <c r="W72" s="203">
        <v>0.31</v>
      </c>
      <c r="X72" s="203">
        <v>1.31</v>
      </c>
      <c r="Y72" s="203">
        <v>0</v>
      </c>
      <c r="Z72" s="203">
        <v>1.97</v>
      </c>
      <c r="AA72" s="203">
        <v>10.28</v>
      </c>
      <c r="AB72" s="203">
        <v>0</v>
      </c>
      <c r="AC72" s="203">
        <v>12.1</v>
      </c>
      <c r="AD72" s="203">
        <v>0</v>
      </c>
      <c r="AE72" s="203">
        <v>0</v>
      </c>
      <c r="AF72" s="203">
        <v>0</v>
      </c>
      <c r="AG72" s="203">
        <v>19.53</v>
      </c>
      <c r="AH72" s="203">
        <v>0</v>
      </c>
      <c r="AI72" s="203">
        <v>32.619999999999997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145.08000000000001</v>
      </c>
      <c r="AP72" s="203">
        <v>0</v>
      </c>
    </row>
    <row r="73" spans="1:42">
      <c r="A73" t="s">
        <v>115</v>
      </c>
      <c r="B73" s="203">
        <v>0</v>
      </c>
      <c r="C73" s="203">
        <v>8.94</v>
      </c>
      <c r="D73" s="203">
        <v>1.92</v>
      </c>
      <c r="E73" s="203">
        <v>0</v>
      </c>
      <c r="F73" s="203">
        <v>13.24</v>
      </c>
      <c r="G73" s="203">
        <v>4.41</v>
      </c>
      <c r="H73" s="203">
        <v>0</v>
      </c>
      <c r="I73" s="203">
        <v>12.81</v>
      </c>
      <c r="J73" s="203">
        <v>1.39</v>
      </c>
      <c r="K73" s="203">
        <v>1.81</v>
      </c>
      <c r="L73" s="203">
        <v>2.2799999999999998</v>
      </c>
      <c r="M73" s="203">
        <v>0</v>
      </c>
      <c r="N73" s="203">
        <v>1.06</v>
      </c>
      <c r="O73" s="203">
        <v>1.76</v>
      </c>
      <c r="P73" s="203">
        <v>2.4</v>
      </c>
      <c r="Q73" s="203">
        <v>0.19</v>
      </c>
      <c r="R73" s="203">
        <v>0.38</v>
      </c>
      <c r="S73" s="203">
        <v>0.23</v>
      </c>
      <c r="T73" s="203">
        <v>0</v>
      </c>
      <c r="U73" s="203">
        <v>8.44</v>
      </c>
      <c r="V73" s="203">
        <v>0.13</v>
      </c>
      <c r="W73" s="203">
        <v>0.31</v>
      </c>
      <c r="X73" s="203">
        <v>1.31</v>
      </c>
      <c r="Y73" s="203">
        <v>0</v>
      </c>
      <c r="Z73" s="203">
        <v>1.97</v>
      </c>
      <c r="AA73" s="203">
        <v>0.71</v>
      </c>
      <c r="AB73" s="203">
        <v>0</v>
      </c>
      <c r="AC73" s="203">
        <v>12.1</v>
      </c>
      <c r="AD73" s="203">
        <v>0</v>
      </c>
      <c r="AE73" s="203">
        <v>0</v>
      </c>
      <c r="AF73" s="203">
        <v>0</v>
      </c>
      <c r="AG73" s="203">
        <v>19.53</v>
      </c>
      <c r="AH73" s="203">
        <v>0</v>
      </c>
      <c r="AI73" s="203">
        <v>32.619999999999997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145.08000000000001</v>
      </c>
      <c r="AP73" s="203">
        <v>0</v>
      </c>
    </row>
    <row r="74" spans="1:42">
      <c r="A74" t="s">
        <v>116</v>
      </c>
      <c r="B74" s="203">
        <v>0</v>
      </c>
      <c r="C74" s="203">
        <v>8.94</v>
      </c>
      <c r="D74" s="203">
        <v>1.92</v>
      </c>
      <c r="E74" s="203">
        <v>0</v>
      </c>
      <c r="F74" s="203">
        <v>12.14</v>
      </c>
      <c r="G74" s="203">
        <v>5.52</v>
      </c>
      <c r="H74" s="203">
        <v>0</v>
      </c>
      <c r="I74" s="203">
        <v>12.81</v>
      </c>
      <c r="J74" s="203">
        <v>1.39</v>
      </c>
      <c r="K74" s="203">
        <v>1.81</v>
      </c>
      <c r="L74" s="203">
        <v>2.2799999999999998</v>
      </c>
      <c r="M74" s="203">
        <v>0</v>
      </c>
      <c r="N74" s="203">
        <v>1.06</v>
      </c>
      <c r="O74" s="203">
        <v>1.76</v>
      </c>
      <c r="P74" s="203">
        <v>2.4</v>
      </c>
      <c r="Q74" s="203">
        <v>0.19</v>
      </c>
      <c r="R74" s="203">
        <v>0.38</v>
      </c>
      <c r="S74" s="203">
        <v>0.23</v>
      </c>
      <c r="T74" s="203">
        <v>0</v>
      </c>
      <c r="U74" s="203">
        <v>8.44</v>
      </c>
      <c r="V74" s="203">
        <v>0.13</v>
      </c>
      <c r="W74" s="203">
        <v>0.31</v>
      </c>
      <c r="X74" s="203">
        <v>1.31</v>
      </c>
      <c r="Y74" s="203">
        <v>0</v>
      </c>
      <c r="Z74" s="203">
        <v>1.97</v>
      </c>
      <c r="AA74" s="203">
        <v>0.71</v>
      </c>
      <c r="AB74" s="203">
        <v>0</v>
      </c>
      <c r="AC74" s="203">
        <v>12.1</v>
      </c>
      <c r="AD74" s="203">
        <v>0</v>
      </c>
      <c r="AE74" s="203">
        <v>0</v>
      </c>
      <c r="AF74" s="203">
        <v>0</v>
      </c>
      <c r="AG74" s="203">
        <v>19.53</v>
      </c>
      <c r="AH74" s="203">
        <v>0</v>
      </c>
      <c r="AI74" s="203">
        <v>32.619999999999997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145.08000000000001</v>
      </c>
      <c r="AP74" s="203">
        <v>0</v>
      </c>
    </row>
    <row r="75" spans="1:42">
      <c r="A75" t="s">
        <v>117</v>
      </c>
      <c r="B75" s="203">
        <v>0</v>
      </c>
      <c r="C75" s="203">
        <v>8.8000000000000007</v>
      </c>
      <c r="D75" s="203">
        <v>2.13</v>
      </c>
      <c r="E75" s="203">
        <v>0</v>
      </c>
      <c r="F75" s="203">
        <v>12.14</v>
      </c>
      <c r="G75" s="203">
        <v>5.52</v>
      </c>
      <c r="H75" s="203">
        <v>0</v>
      </c>
      <c r="I75" s="203">
        <v>12.81</v>
      </c>
      <c r="J75" s="203">
        <v>1.39</v>
      </c>
      <c r="K75" s="203">
        <v>1.81</v>
      </c>
      <c r="L75" s="203">
        <v>2.2799999999999998</v>
      </c>
      <c r="M75" s="203">
        <v>0</v>
      </c>
      <c r="N75" s="203">
        <v>1.06</v>
      </c>
      <c r="O75" s="203">
        <v>1.76</v>
      </c>
      <c r="P75" s="203">
        <v>2.4</v>
      </c>
      <c r="Q75" s="203">
        <v>0.19</v>
      </c>
      <c r="R75" s="203">
        <v>0.38</v>
      </c>
      <c r="S75" s="203">
        <v>0.23</v>
      </c>
      <c r="T75" s="203">
        <v>0</v>
      </c>
      <c r="U75" s="203">
        <v>8.44</v>
      </c>
      <c r="V75" s="203">
        <v>0.13</v>
      </c>
      <c r="W75" s="203">
        <v>0.28000000000000003</v>
      </c>
      <c r="X75" s="203">
        <v>1.31</v>
      </c>
      <c r="Y75" s="203">
        <v>0</v>
      </c>
      <c r="Z75" s="203">
        <v>1.97</v>
      </c>
      <c r="AA75" s="203">
        <v>0.71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19.53</v>
      </c>
      <c r="AH75" s="203">
        <v>0</v>
      </c>
      <c r="AI75" s="203">
        <v>32.619999999999997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148.19999999999999</v>
      </c>
      <c r="AP75" s="203">
        <v>0</v>
      </c>
    </row>
    <row r="76" spans="1:42">
      <c r="A76" t="s">
        <v>118</v>
      </c>
      <c r="B76" s="203">
        <v>0</v>
      </c>
      <c r="C76" s="203">
        <v>8.8000000000000007</v>
      </c>
      <c r="D76" s="203">
        <v>2.13</v>
      </c>
      <c r="E76" s="203">
        <v>0</v>
      </c>
      <c r="F76" s="203">
        <v>12.14</v>
      </c>
      <c r="G76" s="203">
        <v>5.52</v>
      </c>
      <c r="H76" s="203">
        <v>0</v>
      </c>
      <c r="I76" s="203">
        <v>12.81</v>
      </c>
      <c r="J76" s="203">
        <v>1.39</v>
      </c>
      <c r="K76" s="203">
        <v>1.81</v>
      </c>
      <c r="L76" s="203">
        <v>2.2799999999999998</v>
      </c>
      <c r="M76" s="203">
        <v>0</v>
      </c>
      <c r="N76" s="203">
        <v>1.06</v>
      </c>
      <c r="O76" s="203">
        <v>1.76</v>
      </c>
      <c r="P76" s="203">
        <v>2.4</v>
      </c>
      <c r="Q76" s="203">
        <v>0.19</v>
      </c>
      <c r="R76" s="203">
        <v>0.38</v>
      </c>
      <c r="S76" s="203">
        <v>0.23</v>
      </c>
      <c r="T76" s="203">
        <v>0</v>
      </c>
      <c r="U76" s="203">
        <v>8.44</v>
      </c>
      <c r="V76" s="203">
        <v>0.13</v>
      </c>
      <c r="W76" s="203">
        <v>0.27</v>
      </c>
      <c r="X76" s="203">
        <v>1.31</v>
      </c>
      <c r="Y76" s="203">
        <v>0</v>
      </c>
      <c r="Z76" s="203">
        <v>1.97</v>
      </c>
      <c r="AA76" s="203">
        <v>0.71</v>
      </c>
      <c r="AB76" s="203">
        <v>0</v>
      </c>
      <c r="AC76" s="203">
        <v>-0.54</v>
      </c>
      <c r="AD76" s="203">
        <v>0</v>
      </c>
      <c r="AE76" s="203">
        <v>0</v>
      </c>
      <c r="AF76" s="203">
        <v>0</v>
      </c>
      <c r="AG76" s="203">
        <v>19.53</v>
      </c>
      <c r="AH76" s="203">
        <v>0</v>
      </c>
      <c r="AI76" s="203">
        <v>32.619999999999997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148.19999999999999</v>
      </c>
      <c r="AP76" s="203">
        <v>0</v>
      </c>
    </row>
    <row r="77" spans="1:42">
      <c r="A77" t="s">
        <v>119</v>
      </c>
      <c r="B77" s="203">
        <v>0</v>
      </c>
      <c r="C77" s="203">
        <v>8.8000000000000007</v>
      </c>
      <c r="D77" s="203">
        <v>2.13</v>
      </c>
      <c r="E77" s="203">
        <v>0</v>
      </c>
      <c r="F77" s="203">
        <v>12.14</v>
      </c>
      <c r="G77" s="203">
        <v>5.52</v>
      </c>
      <c r="H77" s="203">
        <v>0</v>
      </c>
      <c r="I77" s="203">
        <v>12.81</v>
      </c>
      <c r="J77" s="203">
        <v>1.39</v>
      </c>
      <c r="K77" s="203">
        <v>1.81</v>
      </c>
      <c r="L77" s="203">
        <v>2.2799999999999998</v>
      </c>
      <c r="M77" s="203">
        <v>0</v>
      </c>
      <c r="N77" s="203">
        <v>1.06</v>
      </c>
      <c r="O77" s="203">
        <v>1.76</v>
      </c>
      <c r="P77" s="203">
        <v>2.4</v>
      </c>
      <c r="Q77" s="203">
        <v>0.19</v>
      </c>
      <c r="R77" s="203">
        <v>0.38</v>
      </c>
      <c r="S77" s="203">
        <v>0.23</v>
      </c>
      <c r="T77" s="203">
        <v>0</v>
      </c>
      <c r="U77" s="203">
        <v>8.44</v>
      </c>
      <c r="V77" s="203">
        <v>0.13</v>
      </c>
      <c r="W77" s="203">
        <v>0.27</v>
      </c>
      <c r="X77" s="203">
        <v>1.31</v>
      </c>
      <c r="Y77" s="203">
        <v>0</v>
      </c>
      <c r="Z77" s="203">
        <v>1.97</v>
      </c>
      <c r="AA77" s="203">
        <v>0.71</v>
      </c>
      <c r="AB77" s="203">
        <v>0</v>
      </c>
      <c r="AC77" s="203">
        <v>-0.54</v>
      </c>
      <c r="AD77" s="203">
        <v>0</v>
      </c>
      <c r="AE77" s="203">
        <v>0</v>
      </c>
      <c r="AF77" s="203">
        <v>0</v>
      </c>
      <c r="AG77" s="203">
        <v>19.53</v>
      </c>
      <c r="AH77" s="203">
        <v>0</v>
      </c>
      <c r="AI77" s="203">
        <v>32.619999999999997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 s="203">
        <v>148.19999999999999</v>
      </c>
      <c r="AP77" s="203">
        <v>0</v>
      </c>
    </row>
    <row r="78" spans="1:42">
      <c r="A78" t="s">
        <v>120</v>
      </c>
      <c r="B78" s="203">
        <v>0</v>
      </c>
      <c r="C78" s="203">
        <v>8.8000000000000007</v>
      </c>
      <c r="D78" s="203">
        <v>2.13</v>
      </c>
      <c r="E78" s="203">
        <v>0</v>
      </c>
      <c r="F78" s="203">
        <v>12.14</v>
      </c>
      <c r="G78" s="203">
        <v>5.52</v>
      </c>
      <c r="H78" s="203">
        <v>0</v>
      </c>
      <c r="I78" s="203">
        <v>12.81</v>
      </c>
      <c r="J78" s="203">
        <v>1.39</v>
      </c>
      <c r="K78" s="203">
        <v>1.81</v>
      </c>
      <c r="L78" s="203">
        <v>2.2799999999999998</v>
      </c>
      <c r="M78" s="203">
        <v>0</v>
      </c>
      <c r="N78" s="203">
        <v>1.06</v>
      </c>
      <c r="O78" s="203">
        <v>1.76</v>
      </c>
      <c r="P78" s="203">
        <v>2.4</v>
      </c>
      <c r="Q78" s="203">
        <v>0.19</v>
      </c>
      <c r="R78" s="203">
        <v>0.38</v>
      </c>
      <c r="S78" s="203">
        <v>0.23</v>
      </c>
      <c r="T78" s="203">
        <v>0</v>
      </c>
      <c r="U78" s="203">
        <v>8.44</v>
      </c>
      <c r="V78" s="203">
        <v>0.13</v>
      </c>
      <c r="W78" s="203">
        <v>0.27</v>
      </c>
      <c r="X78" s="203">
        <v>1.31</v>
      </c>
      <c r="Y78" s="203">
        <v>0</v>
      </c>
      <c r="Z78" s="203">
        <v>1.97</v>
      </c>
      <c r="AA78" s="203">
        <v>0.71</v>
      </c>
      <c r="AB78" s="203">
        <v>0</v>
      </c>
      <c r="AC78" s="203">
        <v>-0.54</v>
      </c>
      <c r="AD78" s="203">
        <v>0</v>
      </c>
      <c r="AE78" s="203">
        <v>0</v>
      </c>
      <c r="AF78" s="203">
        <v>0</v>
      </c>
      <c r="AG78" s="203">
        <v>19.53</v>
      </c>
      <c r="AH78" s="203">
        <v>0</v>
      </c>
      <c r="AI78" s="203">
        <v>32.619999999999997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148.19999999999999</v>
      </c>
      <c r="AP78" s="203">
        <v>0</v>
      </c>
    </row>
    <row r="79" spans="1:42">
      <c r="A79" t="s">
        <v>121</v>
      </c>
      <c r="B79" s="203">
        <v>0</v>
      </c>
      <c r="C79" s="203">
        <v>8.8000000000000007</v>
      </c>
      <c r="D79" s="203">
        <v>2.13</v>
      </c>
      <c r="E79" s="203">
        <v>0</v>
      </c>
      <c r="F79" s="203">
        <v>12.14</v>
      </c>
      <c r="G79" s="203">
        <v>5.52</v>
      </c>
      <c r="H79" s="203">
        <v>0</v>
      </c>
      <c r="I79" s="203">
        <v>12.81</v>
      </c>
      <c r="J79" s="203">
        <v>1.39</v>
      </c>
      <c r="K79" s="203">
        <v>1.81</v>
      </c>
      <c r="L79" s="203">
        <v>2.2799999999999998</v>
      </c>
      <c r="M79" s="203">
        <v>0</v>
      </c>
      <c r="N79" s="203">
        <v>1.06</v>
      </c>
      <c r="O79" s="203">
        <v>1.76</v>
      </c>
      <c r="P79" s="203">
        <v>2.4</v>
      </c>
      <c r="Q79" s="203">
        <v>0.19</v>
      </c>
      <c r="R79" s="203">
        <v>0.38</v>
      </c>
      <c r="S79" s="203">
        <v>0.23</v>
      </c>
      <c r="T79" s="203">
        <v>0</v>
      </c>
      <c r="U79" s="203">
        <v>8.44</v>
      </c>
      <c r="V79" s="203">
        <v>0.13</v>
      </c>
      <c r="W79" s="203">
        <v>0.27</v>
      </c>
      <c r="X79" s="203">
        <v>1.31</v>
      </c>
      <c r="Y79" s="203">
        <v>0</v>
      </c>
      <c r="Z79" s="203">
        <v>1.97</v>
      </c>
      <c r="AA79" s="203">
        <v>0.71</v>
      </c>
      <c r="AB79" s="203">
        <v>0</v>
      </c>
      <c r="AC79" s="203">
        <v>-0.54</v>
      </c>
      <c r="AD79" s="203">
        <v>0</v>
      </c>
      <c r="AE79" s="203">
        <v>0</v>
      </c>
      <c r="AF79" s="203">
        <v>0</v>
      </c>
      <c r="AG79" s="203">
        <v>19.53</v>
      </c>
      <c r="AH79" s="203">
        <v>0</v>
      </c>
      <c r="AI79" s="203">
        <v>32.619999999999997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 s="203">
        <v>148.19999999999999</v>
      </c>
      <c r="AP79" s="203">
        <v>0</v>
      </c>
    </row>
    <row r="80" spans="1:42">
      <c r="A80" t="s">
        <v>122</v>
      </c>
      <c r="B80" s="203">
        <v>0</v>
      </c>
      <c r="C80" s="203">
        <v>8.67</v>
      </c>
      <c r="D80" s="203">
        <v>2.13</v>
      </c>
      <c r="E80" s="203">
        <v>0</v>
      </c>
      <c r="F80" s="203">
        <v>12.14</v>
      </c>
      <c r="G80" s="203">
        <v>5.52</v>
      </c>
      <c r="H80" s="203">
        <v>0</v>
      </c>
      <c r="I80" s="203">
        <v>12.81</v>
      </c>
      <c r="J80" s="203">
        <v>1.39</v>
      </c>
      <c r="K80" s="203">
        <v>1.81</v>
      </c>
      <c r="L80" s="203">
        <v>2.2799999999999998</v>
      </c>
      <c r="M80" s="203">
        <v>0</v>
      </c>
      <c r="N80" s="203">
        <v>1.06</v>
      </c>
      <c r="O80" s="203">
        <v>1.76</v>
      </c>
      <c r="P80" s="203">
        <v>2.4</v>
      </c>
      <c r="Q80" s="203">
        <v>0.19</v>
      </c>
      <c r="R80" s="203">
        <v>0.38</v>
      </c>
      <c r="S80" s="203">
        <v>0.23</v>
      </c>
      <c r="T80" s="203">
        <v>0</v>
      </c>
      <c r="U80" s="203">
        <v>8.44</v>
      </c>
      <c r="V80" s="203">
        <v>0.13</v>
      </c>
      <c r="W80" s="203">
        <v>0.27</v>
      </c>
      <c r="X80" s="203">
        <v>1.31</v>
      </c>
      <c r="Y80" s="203">
        <v>0</v>
      </c>
      <c r="Z80" s="203">
        <v>1.97</v>
      </c>
      <c r="AA80" s="203">
        <v>0.71</v>
      </c>
      <c r="AB80" s="203">
        <v>0</v>
      </c>
      <c r="AC80" s="203">
        <v>-0.54</v>
      </c>
      <c r="AD80" s="203">
        <v>0</v>
      </c>
      <c r="AE80" s="203">
        <v>0</v>
      </c>
      <c r="AF80" s="203">
        <v>0</v>
      </c>
      <c r="AG80" s="203">
        <v>19.53</v>
      </c>
      <c r="AH80" s="203">
        <v>0</v>
      </c>
      <c r="AI80" s="203">
        <v>32.619999999999997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 s="203">
        <v>148.19999999999999</v>
      </c>
      <c r="AP80" s="203">
        <v>0</v>
      </c>
    </row>
    <row r="81" spans="1:42">
      <c r="A81" t="s">
        <v>123</v>
      </c>
      <c r="B81" s="203">
        <v>0</v>
      </c>
      <c r="C81" s="203">
        <v>8.67</v>
      </c>
      <c r="D81" s="203">
        <v>2.13</v>
      </c>
      <c r="E81" s="203">
        <v>0</v>
      </c>
      <c r="F81" s="203">
        <v>12.14</v>
      </c>
      <c r="G81" s="203">
        <v>5.52</v>
      </c>
      <c r="H81" s="203">
        <v>0</v>
      </c>
      <c r="I81" s="203">
        <v>12.81</v>
      </c>
      <c r="J81" s="203">
        <v>1.39</v>
      </c>
      <c r="K81" s="203">
        <v>1.81</v>
      </c>
      <c r="L81" s="203">
        <v>2.2799999999999998</v>
      </c>
      <c r="M81" s="203">
        <v>0</v>
      </c>
      <c r="N81" s="203">
        <v>1.06</v>
      </c>
      <c r="O81" s="203">
        <v>1.76</v>
      </c>
      <c r="P81" s="203">
        <v>2.4</v>
      </c>
      <c r="Q81" s="203">
        <v>0.19</v>
      </c>
      <c r="R81" s="203">
        <v>0.38</v>
      </c>
      <c r="S81" s="203">
        <v>0.23</v>
      </c>
      <c r="T81" s="203">
        <v>0</v>
      </c>
      <c r="U81" s="203">
        <v>8.44</v>
      </c>
      <c r="V81" s="203">
        <v>0.13</v>
      </c>
      <c r="W81" s="203">
        <v>0.28000000000000003</v>
      </c>
      <c r="X81" s="203">
        <v>1.31</v>
      </c>
      <c r="Y81" s="203">
        <v>0</v>
      </c>
      <c r="Z81" s="203">
        <v>1.97</v>
      </c>
      <c r="AA81" s="203">
        <v>0.71</v>
      </c>
      <c r="AB81" s="203">
        <v>0</v>
      </c>
      <c r="AC81" s="203">
        <v>-0.54</v>
      </c>
      <c r="AD81" s="203">
        <v>0</v>
      </c>
      <c r="AE81" s="203">
        <v>0</v>
      </c>
      <c r="AF81" s="203">
        <v>0</v>
      </c>
      <c r="AG81" s="203">
        <v>19.53</v>
      </c>
      <c r="AH81" s="203">
        <v>0</v>
      </c>
      <c r="AI81" s="203">
        <v>32.619999999999997</v>
      </c>
      <c r="AJ81" s="203">
        <v>0</v>
      </c>
      <c r="AK81" s="203">
        <v>1.25</v>
      </c>
      <c r="AL81" s="203">
        <v>0</v>
      </c>
      <c r="AM81" s="203">
        <v>0</v>
      </c>
      <c r="AN81" s="203">
        <v>0</v>
      </c>
      <c r="AO81" s="203">
        <v>148.19999999999999</v>
      </c>
      <c r="AP81" s="203">
        <v>0</v>
      </c>
    </row>
    <row r="82" spans="1:42">
      <c r="A82" t="s">
        <v>124</v>
      </c>
      <c r="B82" s="203">
        <v>0</v>
      </c>
      <c r="C82" s="203">
        <v>8.67</v>
      </c>
      <c r="D82" s="203">
        <v>2.13</v>
      </c>
      <c r="E82" s="203">
        <v>0</v>
      </c>
      <c r="F82" s="203">
        <v>12.14</v>
      </c>
      <c r="G82" s="203">
        <v>5.52</v>
      </c>
      <c r="H82" s="203">
        <v>0</v>
      </c>
      <c r="I82" s="203">
        <v>12.81</v>
      </c>
      <c r="J82" s="203">
        <v>1.39</v>
      </c>
      <c r="K82" s="203">
        <v>1.81</v>
      </c>
      <c r="L82" s="203">
        <v>2.2799999999999998</v>
      </c>
      <c r="M82" s="203">
        <v>0</v>
      </c>
      <c r="N82" s="203">
        <v>1.06</v>
      </c>
      <c r="O82" s="203">
        <v>1.76</v>
      </c>
      <c r="P82" s="203">
        <v>2.4</v>
      </c>
      <c r="Q82" s="203">
        <v>0.19</v>
      </c>
      <c r="R82" s="203">
        <v>0.38</v>
      </c>
      <c r="S82" s="203">
        <v>0.23</v>
      </c>
      <c r="T82" s="203">
        <v>0</v>
      </c>
      <c r="U82" s="203">
        <v>8.44</v>
      </c>
      <c r="V82" s="203">
        <v>0.13</v>
      </c>
      <c r="W82" s="203">
        <v>0.28000000000000003</v>
      </c>
      <c r="X82" s="203">
        <v>1.31</v>
      </c>
      <c r="Y82" s="203">
        <v>0</v>
      </c>
      <c r="Z82" s="203">
        <v>1.97</v>
      </c>
      <c r="AA82" s="203">
        <v>0.71</v>
      </c>
      <c r="AB82" s="203">
        <v>0</v>
      </c>
      <c r="AC82" s="203">
        <v>12.03</v>
      </c>
      <c r="AD82" s="203">
        <v>0</v>
      </c>
      <c r="AE82" s="203">
        <v>0</v>
      </c>
      <c r="AF82" s="203">
        <v>0</v>
      </c>
      <c r="AG82" s="203">
        <v>19.53</v>
      </c>
      <c r="AH82" s="203">
        <v>0</v>
      </c>
      <c r="AI82" s="203">
        <v>32.619999999999997</v>
      </c>
      <c r="AJ82" s="203">
        <v>0</v>
      </c>
      <c r="AK82" s="203">
        <v>1.25</v>
      </c>
      <c r="AL82" s="203">
        <v>0</v>
      </c>
      <c r="AM82" s="203">
        <v>0</v>
      </c>
      <c r="AN82" s="203">
        <v>0</v>
      </c>
      <c r="AO82" s="203">
        <v>148.19999999999999</v>
      </c>
      <c r="AP82" s="203">
        <v>0</v>
      </c>
    </row>
    <row r="83" spans="1:42">
      <c r="A83" t="s">
        <v>125</v>
      </c>
      <c r="B83" s="203">
        <v>0</v>
      </c>
      <c r="C83" s="203">
        <v>8.67</v>
      </c>
      <c r="D83" s="203">
        <v>2.13</v>
      </c>
      <c r="E83" s="203">
        <v>0</v>
      </c>
      <c r="F83" s="203">
        <v>12.14</v>
      </c>
      <c r="G83" s="203">
        <v>5.52</v>
      </c>
      <c r="H83" s="203">
        <v>0</v>
      </c>
      <c r="I83" s="203">
        <v>12.81</v>
      </c>
      <c r="J83" s="203">
        <v>1.39</v>
      </c>
      <c r="K83" s="203">
        <v>1.81</v>
      </c>
      <c r="L83" s="203">
        <v>2.2799999999999998</v>
      </c>
      <c r="M83" s="203">
        <v>0</v>
      </c>
      <c r="N83" s="203">
        <v>1.06</v>
      </c>
      <c r="O83" s="203">
        <v>1.76</v>
      </c>
      <c r="P83" s="203">
        <v>2.4</v>
      </c>
      <c r="Q83" s="203">
        <v>0.19</v>
      </c>
      <c r="R83" s="203">
        <v>0.38</v>
      </c>
      <c r="S83" s="203">
        <v>0.23</v>
      </c>
      <c r="T83" s="203">
        <v>0</v>
      </c>
      <c r="U83" s="203">
        <v>8.44</v>
      </c>
      <c r="V83" s="203">
        <v>0.13</v>
      </c>
      <c r="W83" s="203">
        <v>0.28000000000000003</v>
      </c>
      <c r="X83" s="203">
        <v>1.31</v>
      </c>
      <c r="Y83" s="203">
        <v>0</v>
      </c>
      <c r="Z83" s="203">
        <v>1.97</v>
      </c>
      <c r="AA83" s="203">
        <v>10.28</v>
      </c>
      <c r="AB83" s="203">
        <v>0</v>
      </c>
      <c r="AC83" s="203">
        <v>12.03</v>
      </c>
      <c r="AD83" s="203">
        <v>0</v>
      </c>
      <c r="AE83" s="203">
        <v>0</v>
      </c>
      <c r="AF83" s="203">
        <v>0</v>
      </c>
      <c r="AG83" s="203">
        <v>19.53</v>
      </c>
      <c r="AH83" s="203">
        <v>0</v>
      </c>
      <c r="AI83" s="203">
        <v>32.619999999999997</v>
      </c>
      <c r="AJ83" s="203">
        <v>0</v>
      </c>
      <c r="AK83" s="203">
        <v>1.25</v>
      </c>
      <c r="AL83" s="203">
        <v>0</v>
      </c>
      <c r="AM83" s="203">
        <v>0</v>
      </c>
      <c r="AN83" s="203">
        <v>0</v>
      </c>
      <c r="AO83" s="203">
        <v>148.19999999999999</v>
      </c>
      <c r="AP83" s="203">
        <v>0</v>
      </c>
    </row>
    <row r="84" spans="1:42">
      <c r="A84" t="s">
        <v>126</v>
      </c>
      <c r="B84" s="203">
        <v>0</v>
      </c>
      <c r="C84" s="203">
        <v>8.67</v>
      </c>
      <c r="D84" s="203">
        <v>2.13</v>
      </c>
      <c r="E84" s="203">
        <v>0</v>
      </c>
      <c r="F84" s="203">
        <v>12.14</v>
      </c>
      <c r="G84" s="203">
        <v>5.52</v>
      </c>
      <c r="H84" s="203">
        <v>0</v>
      </c>
      <c r="I84" s="203">
        <v>12.81</v>
      </c>
      <c r="J84" s="203">
        <v>1.39</v>
      </c>
      <c r="K84" s="203">
        <v>1.81</v>
      </c>
      <c r="L84" s="203">
        <v>2.2799999999999998</v>
      </c>
      <c r="M84" s="203">
        <v>0</v>
      </c>
      <c r="N84" s="203">
        <v>1.06</v>
      </c>
      <c r="O84" s="203">
        <v>1.76</v>
      </c>
      <c r="P84" s="203">
        <v>2.4</v>
      </c>
      <c r="Q84" s="203">
        <v>0.19</v>
      </c>
      <c r="R84" s="203">
        <v>0.38</v>
      </c>
      <c r="S84" s="203">
        <v>0.23</v>
      </c>
      <c r="T84" s="203">
        <v>0</v>
      </c>
      <c r="U84" s="203">
        <v>8.44</v>
      </c>
      <c r="V84" s="203">
        <v>0.13</v>
      </c>
      <c r="W84" s="203">
        <v>0.28000000000000003</v>
      </c>
      <c r="X84" s="203">
        <v>1.31</v>
      </c>
      <c r="Y84" s="203">
        <v>0</v>
      </c>
      <c r="Z84" s="203">
        <v>1.97</v>
      </c>
      <c r="AA84" s="203">
        <v>10.28</v>
      </c>
      <c r="AB84" s="203">
        <v>0</v>
      </c>
      <c r="AC84" s="203">
        <v>12.03</v>
      </c>
      <c r="AD84" s="203">
        <v>0</v>
      </c>
      <c r="AE84" s="203">
        <v>0</v>
      </c>
      <c r="AF84" s="203">
        <v>0</v>
      </c>
      <c r="AG84" s="203">
        <v>19.53</v>
      </c>
      <c r="AH84" s="203">
        <v>0</v>
      </c>
      <c r="AI84" s="203">
        <v>32.619999999999997</v>
      </c>
      <c r="AJ84" s="203">
        <v>0</v>
      </c>
      <c r="AK84" s="203">
        <v>1.25</v>
      </c>
      <c r="AL84" s="203">
        <v>0</v>
      </c>
      <c r="AM84" s="203">
        <v>0</v>
      </c>
      <c r="AN84" s="203">
        <v>0</v>
      </c>
      <c r="AO84" s="203">
        <v>148.19999999999999</v>
      </c>
      <c r="AP84" s="203">
        <v>0</v>
      </c>
    </row>
    <row r="85" spans="1:42">
      <c r="A85" t="s">
        <v>127</v>
      </c>
      <c r="B85" s="203">
        <v>0</v>
      </c>
      <c r="C85" s="203">
        <v>8.67</v>
      </c>
      <c r="D85" s="203">
        <v>2.13</v>
      </c>
      <c r="E85" s="203">
        <v>0</v>
      </c>
      <c r="F85" s="203">
        <v>12.14</v>
      </c>
      <c r="G85" s="203">
        <v>5.52</v>
      </c>
      <c r="H85" s="203">
        <v>0</v>
      </c>
      <c r="I85" s="203">
        <v>12.81</v>
      </c>
      <c r="J85" s="203">
        <v>1.39</v>
      </c>
      <c r="K85" s="203">
        <v>1.81</v>
      </c>
      <c r="L85" s="203">
        <v>2.2799999999999998</v>
      </c>
      <c r="M85" s="203">
        <v>0</v>
      </c>
      <c r="N85" s="203">
        <v>1.06</v>
      </c>
      <c r="O85" s="203">
        <v>1.76</v>
      </c>
      <c r="P85" s="203">
        <v>2.41</v>
      </c>
      <c r="Q85" s="203">
        <v>0.19</v>
      </c>
      <c r="R85" s="203">
        <v>0.38</v>
      </c>
      <c r="S85" s="203">
        <v>0.23</v>
      </c>
      <c r="T85" s="203">
        <v>0</v>
      </c>
      <c r="U85" s="203">
        <v>8.44</v>
      </c>
      <c r="V85" s="203">
        <v>0.13</v>
      </c>
      <c r="W85" s="203">
        <v>0.28000000000000003</v>
      </c>
      <c r="X85" s="203">
        <v>1.31</v>
      </c>
      <c r="Y85" s="203">
        <v>0</v>
      </c>
      <c r="Z85" s="203">
        <v>1.97</v>
      </c>
      <c r="AA85" s="203">
        <v>10.58</v>
      </c>
      <c r="AB85" s="203">
        <v>0</v>
      </c>
      <c r="AC85" s="203">
        <v>12.03</v>
      </c>
      <c r="AD85" s="203">
        <v>0</v>
      </c>
      <c r="AE85" s="203">
        <v>0</v>
      </c>
      <c r="AF85" s="203">
        <v>0</v>
      </c>
      <c r="AG85" s="203">
        <v>19.53</v>
      </c>
      <c r="AH85" s="203">
        <v>0</v>
      </c>
      <c r="AI85" s="203">
        <v>32.619999999999997</v>
      </c>
      <c r="AJ85" s="203">
        <v>0</v>
      </c>
      <c r="AK85" s="203">
        <v>1.56</v>
      </c>
      <c r="AL85" s="203">
        <v>0</v>
      </c>
      <c r="AM85" s="203">
        <v>0</v>
      </c>
      <c r="AN85" s="203">
        <v>0</v>
      </c>
      <c r="AO85" s="203">
        <v>148.19999999999999</v>
      </c>
      <c r="AP85" s="203">
        <v>0</v>
      </c>
    </row>
    <row r="86" spans="1:42">
      <c r="A86" t="s">
        <v>128</v>
      </c>
      <c r="B86" s="203">
        <v>0</v>
      </c>
      <c r="C86" s="203">
        <v>8.67</v>
      </c>
      <c r="D86" s="203">
        <v>2.13</v>
      </c>
      <c r="E86" s="203">
        <v>0</v>
      </c>
      <c r="F86" s="203">
        <v>12.14</v>
      </c>
      <c r="G86" s="203">
        <v>5.52</v>
      </c>
      <c r="H86" s="203">
        <v>0</v>
      </c>
      <c r="I86" s="203">
        <v>12.81</v>
      </c>
      <c r="J86" s="203">
        <v>1.39</v>
      </c>
      <c r="K86" s="203">
        <v>1.81</v>
      </c>
      <c r="L86" s="203">
        <v>2.2799999999999998</v>
      </c>
      <c r="M86" s="203">
        <v>0</v>
      </c>
      <c r="N86" s="203">
        <v>1.06</v>
      </c>
      <c r="O86" s="203">
        <v>1.76</v>
      </c>
      <c r="P86" s="203">
        <v>2.41</v>
      </c>
      <c r="Q86" s="203">
        <v>0.19</v>
      </c>
      <c r="R86" s="203">
        <v>0.38</v>
      </c>
      <c r="S86" s="203">
        <v>0.23</v>
      </c>
      <c r="T86" s="203">
        <v>0</v>
      </c>
      <c r="U86" s="203">
        <v>8.44</v>
      </c>
      <c r="V86" s="203">
        <v>0.13</v>
      </c>
      <c r="W86" s="203">
        <v>0.28000000000000003</v>
      </c>
      <c r="X86" s="203">
        <v>1.31</v>
      </c>
      <c r="Y86" s="203">
        <v>0</v>
      </c>
      <c r="Z86" s="203">
        <v>1.97</v>
      </c>
      <c r="AA86" s="203">
        <v>10.58</v>
      </c>
      <c r="AB86" s="203">
        <v>0</v>
      </c>
      <c r="AC86" s="203">
        <v>11.67</v>
      </c>
      <c r="AD86" s="203">
        <v>0</v>
      </c>
      <c r="AE86" s="203">
        <v>0</v>
      </c>
      <c r="AF86" s="203">
        <v>0</v>
      </c>
      <c r="AG86" s="203">
        <v>19.53</v>
      </c>
      <c r="AH86" s="203">
        <v>0</v>
      </c>
      <c r="AI86" s="203">
        <v>32.619999999999997</v>
      </c>
      <c r="AJ86" s="203">
        <v>0</v>
      </c>
      <c r="AK86" s="203">
        <v>1.25</v>
      </c>
      <c r="AL86" s="203">
        <v>0</v>
      </c>
      <c r="AM86" s="203">
        <v>0</v>
      </c>
      <c r="AN86" s="203">
        <v>0</v>
      </c>
      <c r="AO86" s="203">
        <v>148.19999999999999</v>
      </c>
      <c r="AP86" s="203">
        <v>0</v>
      </c>
    </row>
    <row r="87" spans="1:42">
      <c r="A87" t="s">
        <v>129</v>
      </c>
      <c r="B87" s="203">
        <v>0</v>
      </c>
      <c r="C87" s="203">
        <v>8.67</v>
      </c>
      <c r="D87" s="203">
        <v>2.13</v>
      </c>
      <c r="E87" s="203">
        <v>0</v>
      </c>
      <c r="F87" s="203">
        <v>13.24</v>
      </c>
      <c r="G87" s="203">
        <v>4.41</v>
      </c>
      <c r="H87" s="203">
        <v>0</v>
      </c>
      <c r="I87" s="203">
        <v>12.81</v>
      </c>
      <c r="J87" s="203">
        <v>1.39</v>
      </c>
      <c r="K87" s="203">
        <v>1.81</v>
      </c>
      <c r="L87" s="203">
        <v>46.91</v>
      </c>
      <c r="M87" s="203">
        <v>0</v>
      </c>
      <c r="N87" s="203">
        <v>1.06</v>
      </c>
      <c r="O87" s="203">
        <v>1.76</v>
      </c>
      <c r="P87" s="203">
        <v>2.41</v>
      </c>
      <c r="Q87" s="203">
        <v>0.19</v>
      </c>
      <c r="R87" s="203">
        <v>0.38</v>
      </c>
      <c r="S87" s="203">
        <v>0.23</v>
      </c>
      <c r="T87" s="203">
        <v>0</v>
      </c>
      <c r="U87" s="203">
        <v>8.44</v>
      </c>
      <c r="V87" s="203">
        <v>0.13</v>
      </c>
      <c r="W87" s="203">
        <v>0.28000000000000003</v>
      </c>
      <c r="X87" s="203">
        <v>1.31</v>
      </c>
      <c r="Y87" s="203">
        <v>0</v>
      </c>
      <c r="Z87" s="203">
        <v>1.97</v>
      </c>
      <c r="AA87" s="203">
        <v>0.71</v>
      </c>
      <c r="AB87" s="203">
        <v>0</v>
      </c>
      <c r="AC87" s="203">
        <v>0.41</v>
      </c>
      <c r="AD87" s="203">
        <v>0</v>
      </c>
      <c r="AE87" s="203">
        <v>0</v>
      </c>
      <c r="AF87" s="203">
        <v>0</v>
      </c>
      <c r="AG87" s="203">
        <v>19.53</v>
      </c>
      <c r="AH87" s="203">
        <v>0</v>
      </c>
      <c r="AI87" s="203">
        <v>32.619999999999997</v>
      </c>
      <c r="AJ87" s="203">
        <v>0</v>
      </c>
      <c r="AK87" s="203">
        <v>0.46</v>
      </c>
      <c r="AL87" s="203">
        <v>0</v>
      </c>
      <c r="AM87" s="203">
        <v>0</v>
      </c>
      <c r="AN87" s="203">
        <v>0</v>
      </c>
      <c r="AO87" s="203">
        <v>148.19999999999999</v>
      </c>
      <c r="AP87" s="203">
        <v>0</v>
      </c>
    </row>
    <row r="88" spans="1:42">
      <c r="A88" t="s">
        <v>130</v>
      </c>
      <c r="B88" s="203">
        <v>0</v>
      </c>
      <c r="C88" s="203">
        <v>8.67</v>
      </c>
      <c r="D88" s="203">
        <v>2.13</v>
      </c>
      <c r="E88" s="203">
        <v>0</v>
      </c>
      <c r="F88" s="203">
        <v>13.52</v>
      </c>
      <c r="G88" s="203">
        <v>4.1399999999999997</v>
      </c>
      <c r="H88" s="203">
        <v>0</v>
      </c>
      <c r="I88" s="203">
        <v>12.81</v>
      </c>
      <c r="J88" s="203">
        <v>1.39</v>
      </c>
      <c r="K88" s="203">
        <v>1.81</v>
      </c>
      <c r="L88" s="203">
        <v>46.91</v>
      </c>
      <c r="M88" s="203">
        <v>0</v>
      </c>
      <c r="N88" s="203">
        <v>1.06</v>
      </c>
      <c r="O88" s="203">
        <v>1.76</v>
      </c>
      <c r="P88" s="203">
        <v>2.41</v>
      </c>
      <c r="Q88" s="203">
        <v>0.19</v>
      </c>
      <c r="R88" s="203">
        <v>0.38</v>
      </c>
      <c r="S88" s="203">
        <v>0.23</v>
      </c>
      <c r="T88" s="203">
        <v>0</v>
      </c>
      <c r="U88" s="203">
        <v>8.44</v>
      </c>
      <c r="V88" s="203">
        <v>0.13</v>
      </c>
      <c r="W88" s="203">
        <v>0.28000000000000003</v>
      </c>
      <c r="X88" s="203">
        <v>1.31</v>
      </c>
      <c r="Y88" s="203">
        <v>0</v>
      </c>
      <c r="Z88" s="203">
        <v>1.97</v>
      </c>
      <c r="AA88" s="203">
        <v>0.71</v>
      </c>
      <c r="AB88" s="203">
        <v>0</v>
      </c>
      <c r="AC88" s="203">
        <v>0.41</v>
      </c>
      <c r="AD88" s="203">
        <v>0</v>
      </c>
      <c r="AE88" s="203">
        <v>0</v>
      </c>
      <c r="AF88" s="203">
        <v>0</v>
      </c>
      <c r="AG88" s="203">
        <v>19.53</v>
      </c>
      <c r="AH88" s="203">
        <v>0</v>
      </c>
      <c r="AI88" s="203">
        <v>32.619999999999997</v>
      </c>
      <c r="AJ88" s="203">
        <v>0</v>
      </c>
      <c r="AK88" s="203">
        <v>0.46</v>
      </c>
      <c r="AL88" s="203">
        <v>0</v>
      </c>
      <c r="AM88" s="203">
        <v>0</v>
      </c>
      <c r="AN88" s="203">
        <v>0</v>
      </c>
      <c r="AO88" s="203">
        <v>148.19999999999999</v>
      </c>
      <c r="AP88" s="203">
        <v>0</v>
      </c>
    </row>
    <row r="89" spans="1:42">
      <c r="A89" t="s">
        <v>131</v>
      </c>
      <c r="B89" s="203">
        <v>0</v>
      </c>
      <c r="C89" s="203">
        <v>8.67</v>
      </c>
      <c r="D89" s="203">
        <v>2.13</v>
      </c>
      <c r="E89" s="203">
        <v>0</v>
      </c>
      <c r="F89" s="203">
        <v>13.52</v>
      </c>
      <c r="G89" s="203">
        <v>4.1399999999999997</v>
      </c>
      <c r="H89" s="203">
        <v>0</v>
      </c>
      <c r="I89" s="203">
        <v>12.81</v>
      </c>
      <c r="J89" s="203">
        <v>1.39</v>
      </c>
      <c r="K89" s="203">
        <v>1.81</v>
      </c>
      <c r="L89" s="203">
        <v>46.91</v>
      </c>
      <c r="M89" s="203">
        <v>0</v>
      </c>
      <c r="N89" s="203">
        <v>1.06</v>
      </c>
      <c r="O89" s="203">
        <v>1.76</v>
      </c>
      <c r="P89" s="203">
        <v>2.41</v>
      </c>
      <c r="Q89" s="203">
        <v>0.19</v>
      </c>
      <c r="R89" s="203">
        <v>0.38</v>
      </c>
      <c r="S89" s="203">
        <v>0.23</v>
      </c>
      <c r="T89" s="203">
        <v>0</v>
      </c>
      <c r="U89" s="203">
        <v>8.44</v>
      </c>
      <c r="V89" s="203">
        <v>0.13</v>
      </c>
      <c r="W89" s="203">
        <v>0.28000000000000003</v>
      </c>
      <c r="X89" s="203">
        <v>1.31</v>
      </c>
      <c r="Y89" s="203">
        <v>0</v>
      </c>
      <c r="Z89" s="203">
        <v>1.97</v>
      </c>
      <c r="AA89" s="203">
        <v>0.71</v>
      </c>
      <c r="AB89" s="203">
        <v>0</v>
      </c>
      <c r="AC89" s="203">
        <v>0.41</v>
      </c>
      <c r="AD89" s="203">
        <v>0</v>
      </c>
      <c r="AE89" s="203">
        <v>0</v>
      </c>
      <c r="AF89" s="203">
        <v>0</v>
      </c>
      <c r="AG89" s="203">
        <v>19.53</v>
      </c>
      <c r="AH89" s="203">
        <v>0</v>
      </c>
      <c r="AI89" s="203">
        <v>32.619999999999997</v>
      </c>
      <c r="AJ89" s="203">
        <v>0</v>
      </c>
      <c r="AK89" s="203">
        <v>0.46</v>
      </c>
      <c r="AL89" s="203">
        <v>0</v>
      </c>
      <c r="AM89" s="203">
        <v>0</v>
      </c>
      <c r="AN89" s="203">
        <v>0</v>
      </c>
      <c r="AO89" s="203">
        <v>148.19999999999999</v>
      </c>
      <c r="AP89" s="203">
        <v>0</v>
      </c>
    </row>
    <row r="90" spans="1:42">
      <c r="A90" t="s">
        <v>132</v>
      </c>
      <c r="B90" s="203">
        <v>0</v>
      </c>
      <c r="C90" s="203">
        <v>8.67</v>
      </c>
      <c r="D90" s="203">
        <v>2.13</v>
      </c>
      <c r="E90" s="203">
        <v>0</v>
      </c>
      <c r="F90" s="203">
        <v>13.52</v>
      </c>
      <c r="G90" s="203">
        <v>4.1399999999999997</v>
      </c>
      <c r="H90" s="203">
        <v>0</v>
      </c>
      <c r="I90" s="203">
        <v>12.81</v>
      </c>
      <c r="J90" s="203">
        <v>1.39</v>
      </c>
      <c r="K90" s="203">
        <v>1.81</v>
      </c>
      <c r="L90" s="203">
        <v>46.91</v>
      </c>
      <c r="M90" s="203">
        <v>0</v>
      </c>
      <c r="N90" s="203">
        <v>1.06</v>
      </c>
      <c r="O90" s="203">
        <v>1.76</v>
      </c>
      <c r="P90" s="203">
        <v>2.41</v>
      </c>
      <c r="Q90" s="203">
        <v>0.19</v>
      </c>
      <c r="R90" s="203">
        <v>0.38</v>
      </c>
      <c r="S90" s="203">
        <v>0.23</v>
      </c>
      <c r="T90" s="203">
        <v>0</v>
      </c>
      <c r="U90" s="203">
        <v>8.44</v>
      </c>
      <c r="V90" s="203">
        <v>0.13</v>
      </c>
      <c r="W90" s="203">
        <v>0.28000000000000003</v>
      </c>
      <c r="X90" s="203">
        <v>1.31</v>
      </c>
      <c r="Y90" s="203">
        <v>0</v>
      </c>
      <c r="Z90" s="203">
        <v>1.97</v>
      </c>
      <c r="AA90" s="203">
        <v>0.71</v>
      </c>
      <c r="AB90" s="203">
        <v>0</v>
      </c>
      <c r="AC90" s="203">
        <v>0.41</v>
      </c>
      <c r="AD90" s="203">
        <v>0</v>
      </c>
      <c r="AE90" s="203">
        <v>0</v>
      </c>
      <c r="AF90" s="203">
        <v>0</v>
      </c>
      <c r="AG90" s="203">
        <v>19.53</v>
      </c>
      <c r="AH90" s="203">
        <v>0</v>
      </c>
      <c r="AI90" s="203">
        <v>32.619999999999997</v>
      </c>
      <c r="AJ90" s="203">
        <v>0</v>
      </c>
      <c r="AK90" s="203">
        <v>0.46</v>
      </c>
      <c r="AL90" s="203">
        <v>0</v>
      </c>
      <c r="AM90" s="203">
        <v>0</v>
      </c>
      <c r="AN90" s="203">
        <v>0</v>
      </c>
      <c r="AO90" s="203">
        <v>148.19999999999999</v>
      </c>
      <c r="AP90" s="203">
        <v>0</v>
      </c>
    </row>
    <row r="91" spans="1:42">
      <c r="A91" t="s">
        <v>133</v>
      </c>
      <c r="B91" s="203">
        <v>0</v>
      </c>
      <c r="C91" s="203">
        <v>8.67</v>
      </c>
      <c r="D91" s="203">
        <v>2.13</v>
      </c>
      <c r="E91" s="203">
        <v>0</v>
      </c>
      <c r="F91" s="203">
        <v>13.52</v>
      </c>
      <c r="G91" s="203">
        <v>4.1399999999999997</v>
      </c>
      <c r="H91" s="203">
        <v>0</v>
      </c>
      <c r="I91" s="203">
        <v>12.81</v>
      </c>
      <c r="J91" s="203">
        <v>1.39</v>
      </c>
      <c r="K91" s="203">
        <v>1.81</v>
      </c>
      <c r="L91" s="203">
        <v>47.55</v>
      </c>
      <c r="M91" s="203">
        <v>0</v>
      </c>
      <c r="N91" s="203">
        <v>1.06</v>
      </c>
      <c r="O91" s="203">
        <v>1.76</v>
      </c>
      <c r="P91" s="203">
        <v>2.42</v>
      </c>
      <c r="Q91" s="203">
        <v>0.19</v>
      </c>
      <c r="R91" s="203">
        <v>0.38</v>
      </c>
      <c r="S91" s="203">
        <v>0.23</v>
      </c>
      <c r="T91" s="203">
        <v>0</v>
      </c>
      <c r="U91" s="203">
        <v>8.44</v>
      </c>
      <c r="V91" s="203">
        <v>0.13</v>
      </c>
      <c r="W91" s="203">
        <v>0.28000000000000003</v>
      </c>
      <c r="X91" s="203">
        <v>1.31</v>
      </c>
      <c r="Y91" s="203">
        <v>0</v>
      </c>
      <c r="Z91" s="203">
        <v>1.97</v>
      </c>
      <c r="AA91" s="203">
        <v>0.71</v>
      </c>
      <c r="AB91" s="203">
        <v>0</v>
      </c>
      <c r="AC91" s="203">
        <v>-0.11</v>
      </c>
      <c r="AD91" s="203">
        <v>0</v>
      </c>
      <c r="AE91" s="203">
        <v>0</v>
      </c>
      <c r="AF91" s="203">
        <v>0</v>
      </c>
      <c r="AG91" s="203">
        <v>19.53</v>
      </c>
      <c r="AH91" s="203">
        <v>0</v>
      </c>
      <c r="AI91" s="203">
        <v>32.619999999999997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 s="203">
        <v>148.19999999999999</v>
      </c>
      <c r="AP91" s="203">
        <v>0</v>
      </c>
    </row>
    <row r="92" spans="1:42">
      <c r="A92" t="s">
        <v>134</v>
      </c>
      <c r="B92" s="203">
        <v>0</v>
      </c>
      <c r="C92" s="203">
        <v>8.67</v>
      </c>
      <c r="D92" s="203">
        <v>2.13</v>
      </c>
      <c r="E92" s="203">
        <v>0</v>
      </c>
      <c r="F92" s="203">
        <v>13.52</v>
      </c>
      <c r="G92" s="203">
        <v>4.1399999999999997</v>
      </c>
      <c r="H92" s="203">
        <v>0</v>
      </c>
      <c r="I92" s="203">
        <v>12.81</v>
      </c>
      <c r="J92" s="203">
        <v>1.39</v>
      </c>
      <c r="K92" s="203">
        <v>1.81</v>
      </c>
      <c r="L92" s="203">
        <v>47.55</v>
      </c>
      <c r="M92" s="203">
        <v>0</v>
      </c>
      <c r="N92" s="203">
        <v>1.06</v>
      </c>
      <c r="O92" s="203">
        <v>1.76</v>
      </c>
      <c r="P92" s="203">
        <v>2.42</v>
      </c>
      <c r="Q92" s="203">
        <v>0.19</v>
      </c>
      <c r="R92" s="203">
        <v>0.38</v>
      </c>
      <c r="S92" s="203">
        <v>0.23</v>
      </c>
      <c r="T92" s="203">
        <v>0</v>
      </c>
      <c r="U92" s="203">
        <v>8.44</v>
      </c>
      <c r="V92" s="203">
        <v>0.13</v>
      </c>
      <c r="W92" s="203">
        <v>0.28000000000000003</v>
      </c>
      <c r="X92" s="203">
        <v>1.31</v>
      </c>
      <c r="Y92" s="203">
        <v>0</v>
      </c>
      <c r="Z92" s="203">
        <v>1.97</v>
      </c>
      <c r="AA92" s="203">
        <v>0.71</v>
      </c>
      <c r="AB92" s="203">
        <v>0</v>
      </c>
      <c r="AC92" s="203">
        <v>-0.11</v>
      </c>
      <c r="AD92" s="203">
        <v>0</v>
      </c>
      <c r="AE92" s="203">
        <v>0</v>
      </c>
      <c r="AF92" s="203">
        <v>0</v>
      </c>
      <c r="AG92" s="203">
        <v>19.53</v>
      </c>
      <c r="AH92" s="203">
        <v>0</v>
      </c>
      <c r="AI92" s="203">
        <v>32.619999999999997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 s="203">
        <v>148.19999999999999</v>
      </c>
      <c r="AP92" s="203">
        <v>0</v>
      </c>
    </row>
    <row r="93" spans="1:42">
      <c r="A93" t="s">
        <v>135</v>
      </c>
      <c r="B93" s="203">
        <v>0</v>
      </c>
      <c r="C93" s="203">
        <v>8.67</v>
      </c>
      <c r="D93" s="203">
        <v>2.13</v>
      </c>
      <c r="E93" s="203">
        <v>0</v>
      </c>
      <c r="F93" s="203">
        <v>13.52</v>
      </c>
      <c r="G93" s="203">
        <v>4.1399999999999997</v>
      </c>
      <c r="H93" s="203">
        <v>0</v>
      </c>
      <c r="I93" s="203">
        <v>12.81</v>
      </c>
      <c r="J93" s="203">
        <v>1.39</v>
      </c>
      <c r="K93" s="203">
        <v>1.81</v>
      </c>
      <c r="L93" s="203">
        <v>47.55</v>
      </c>
      <c r="M93" s="203">
        <v>0</v>
      </c>
      <c r="N93" s="203">
        <v>1.06</v>
      </c>
      <c r="O93" s="203">
        <v>1.76</v>
      </c>
      <c r="P93" s="203">
        <v>2.42</v>
      </c>
      <c r="Q93" s="203">
        <v>0.19</v>
      </c>
      <c r="R93" s="203">
        <v>0.38</v>
      </c>
      <c r="S93" s="203">
        <v>0.23</v>
      </c>
      <c r="T93" s="203">
        <v>0</v>
      </c>
      <c r="U93" s="203">
        <v>8.44</v>
      </c>
      <c r="V93" s="203">
        <v>0.13</v>
      </c>
      <c r="W93" s="203">
        <v>0.28000000000000003</v>
      </c>
      <c r="X93" s="203">
        <v>1.31</v>
      </c>
      <c r="Y93" s="203">
        <v>0</v>
      </c>
      <c r="Z93" s="203">
        <v>1.97</v>
      </c>
      <c r="AA93" s="203">
        <v>0.71</v>
      </c>
      <c r="AB93" s="203">
        <v>0</v>
      </c>
      <c r="AC93" s="203">
        <v>-0.11</v>
      </c>
      <c r="AD93" s="203">
        <v>0</v>
      </c>
      <c r="AE93" s="203">
        <v>0</v>
      </c>
      <c r="AF93" s="203">
        <v>0</v>
      </c>
      <c r="AG93" s="203">
        <v>19.53</v>
      </c>
      <c r="AH93" s="203">
        <v>0</v>
      </c>
      <c r="AI93" s="203">
        <v>32.619999999999997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 s="203">
        <v>148.19999999999999</v>
      </c>
      <c r="AP93" s="203">
        <v>0</v>
      </c>
    </row>
    <row r="94" spans="1:42">
      <c r="A94" t="s">
        <v>136</v>
      </c>
      <c r="B94" s="203">
        <v>0</v>
      </c>
      <c r="C94" s="203">
        <v>8.67</v>
      </c>
      <c r="D94" s="203">
        <v>2.13</v>
      </c>
      <c r="E94" s="203">
        <v>0</v>
      </c>
      <c r="F94" s="203">
        <v>13.52</v>
      </c>
      <c r="G94" s="203">
        <v>4.1399999999999997</v>
      </c>
      <c r="H94" s="203">
        <v>0</v>
      </c>
      <c r="I94" s="203">
        <v>12.81</v>
      </c>
      <c r="J94" s="203">
        <v>1.39</v>
      </c>
      <c r="K94" s="203">
        <v>1.81</v>
      </c>
      <c r="L94" s="203">
        <v>47.55</v>
      </c>
      <c r="M94" s="203">
        <v>0</v>
      </c>
      <c r="N94" s="203">
        <v>1.06</v>
      </c>
      <c r="O94" s="203">
        <v>1.76</v>
      </c>
      <c r="P94" s="203">
        <v>2.42</v>
      </c>
      <c r="Q94" s="203">
        <v>0.19</v>
      </c>
      <c r="R94" s="203">
        <v>0.38</v>
      </c>
      <c r="S94" s="203">
        <v>0.23</v>
      </c>
      <c r="T94" s="203">
        <v>0</v>
      </c>
      <c r="U94" s="203">
        <v>8.44</v>
      </c>
      <c r="V94" s="203">
        <v>0.13</v>
      </c>
      <c r="W94" s="203">
        <v>0.28000000000000003</v>
      </c>
      <c r="X94" s="203">
        <v>1.31</v>
      </c>
      <c r="Y94" s="203">
        <v>0</v>
      </c>
      <c r="Z94" s="203">
        <v>1.97</v>
      </c>
      <c r="AA94" s="203">
        <v>0.71</v>
      </c>
      <c r="AB94" s="203">
        <v>0</v>
      </c>
      <c r="AC94" s="203">
        <v>-0.11</v>
      </c>
      <c r="AD94" s="203">
        <v>0</v>
      </c>
      <c r="AE94" s="203">
        <v>0</v>
      </c>
      <c r="AF94" s="203">
        <v>0</v>
      </c>
      <c r="AG94" s="203">
        <v>19.53</v>
      </c>
      <c r="AH94" s="203">
        <v>0</v>
      </c>
      <c r="AI94" s="203">
        <v>32.619999999999997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 s="203">
        <v>148.19999999999999</v>
      </c>
      <c r="AP94" s="203">
        <v>0</v>
      </c>
    </row>
    <row r="95" spans="1:42">
      <c r="A95" t="s">
        <v>137</v>
      </c>
      <c r="B95" s="203">
        <v>0</v>
      </c>
      <c r="C95" s="203">
        <v>8.67</v>
      </c>
      <c r="D95" s="203">
        <v>2.13</v>
      </c>
      <c r="E95" s="203">
        <v>0</v>
      </c>
      <c r="F95" s="203">
        <v>13.52</v>
      </c>
      <c r="G95" s="203">
        <v>4.1399999999999997</v>
      </c>
      <c r="H95" s="203">
        <v>0</v>
      </c>
      <c r="I95" s="203">
        <v>12.81</v>
      </c>
      <c r="J95" s="203">
        <v>1.39</v>
      </c>
      <c r="K95" s="203">
        <v>1.81</v>
      </c>
      <c r="L95" s="203">
        <v>47.55</v>
      </c>
      <c r="M95" s="203">
        <v>0</v>
      </c>
      <c r="N95" s="203">
        <v>1.06</v>
      </c>
      <c r="O95" s="203">
        <v>1.76</v>
      </c>
      <c r="P95" s="203">
        <v>2.42</v>
      </c>
      <c r="Q95" s="203">
        <v>0.19</v>
      </c>
      <c r="R95" s="203">
        <v>0.38</v>
      </c>
      <c r="S95" s="203">
        <v>0.23</v>
      </c>
      <c r="T95" s="203">
        <v>0</v>
      </c>
      <c r="U95" s="203">
        <v>8.44</v>
      </c>
      <c r="V95" s="203">
        <v>0.13</v>
      </c>
      <c r="W95" s="203">
        <v>0.28000000000000003</v>
      </c>
      <c r="X95" s="203">
        <v>1.31</v>
      </c>
      <c r="Y95" s="203">
        <v>0</v>
      </c>
      <c r="Z95" s="203">
        <v>1.97</v>
      </c>
      <c r="AA95" s="203">
        <v>0.71</v>
      </c>
      <c r="AB95" s="203">
        <v>0</v>
      </c>
      <c r="AC95" s="203">
        <v>-0.11</v>
      </c>
      <c r="AD95" s="203">
        <v>0</v>
      </c>
      <c r="AE95" s="203">
        <v>0</v>
      </c>
      <c r="AF95" s="203">
        <v>0</v>
      </c>
      <c r="AG95" s="203">
        <v>19.53</v>
      </c>
      <c r="AH95" s="203">
        <v>0</v>
      </c>
      <c r="AI95" s="203">
        <v>32.619999999999997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 s="203">
        <v>148.19999999999999</v>
      </c>
      <c r="AP95" s="203">
        <v>0</v>
      </c>
    </row>
    <row r="96" spans="1:42">
      <c r="A96" t="s">
        <v>138</v>
      </c>
      <c r="B96" s="203">
        <v>0</v>
      </c>
      <c r="C96" s="203">
        <v>8.67</v>
      </c>
      <c r="D96" s="203">
        <v>2.13</v>
      </c>
      <c r="E96" s="203">
        <v>0</v>
      </c>
      <c r="F96" s="203">
        <v>13.52</v>
      </c>
      <c r="G96" s="203">
        <v>4.1399999999999997</v>
      </c>
      <c r="H96" s="203">
        <v>0</v>
      </c>
      <c r="I96" s="203">
        <v>12.81</v>
      </c>
      <c r="J96" s="203">
        <v>1.39</v>
      </c>
      <c r="K96" s="203">
        <v>1.81</v>
      </c>
      <c r="L96" s="203">
        <v>47.55</v>
      </c>
      <c r="M96" s="203">
        <v>0</v>
      </c>
      <c r="N96" s="203">
        <v>1.06</v>
      </c>
      <c r="O96" s="203">
        <v>1.76</v>
      </c>
      <c r="P96" s="203">
        <v>2.42</v>
      </c>
      <c r="Q96" s="203">
        <v>0.19</v>
      </c>
      <c r="R96" s="203">
        <v>0.38</v>
      </c>
      <c r="S96" s="203">
        <v>0.23</v>
      </c>
      <c r="T96" s="203">
        <v>0</v>
      </c>
      <c r="U96" s="203">
        <v>8.44</v>
      </c>
      <c r="V96" s="203">
        <v>0.13</v>
      </c>
      <c r="W96" s="203">
        <v>0.28000000000000003</v>
      </c>
      <c r="X96" s="203">
        <v>1.31</v>
      </c>
      <c r="Y96" s="203">
        <v>0</v>
      </c>
      <c r="Z96" s="203">
        <v>1.97</v>
      </c>
      <c r="AA96" s="203">
        <v>0.71</v>
      </c>
      <c r="AB96" s="203">
        <v>0</v>
      </c>
      <c r="AC96" s="203">
        <v>-0.11</v>
      </c>
      <c r="AD96" s="203">
        <v>0</v>
      </c>
      <c r="AE96" s="203">
        <v>0</v>
      </c>
      <c r="AF96" s="203">
        <v>0</v>
      </c>
      <c r="AG96" s="203">
        <v>19.53</v>
      </c>
      <c r="AH96" s="203">
        <v>0</v>
      </c>
      <c r="AI96" s="203">
        <v>32.619999999999997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 s="203">
        <v>148.19999999999999</v>
      </c>
      <c r="AP96" s="203">
        <v>0</v>
      </c>
    </row>
    <row r="97" spans="1:42">
      <c r="A97" t="s">
        <v>139</v>
      </c>
      <c r="B97" s="203">
        <v>0</v>
      </c>
      <c r="C97" s="203">
        <v>8.67</v>
      </c>
      <c r="D97" s="203">
        <v>2.13</v>
      </c>
      <c r="E97" s="203">
        <v>0</v>
      </c>
      <c r="F97" s="203">
        <v>13.52</v>
      </c>
      <c r="G97" s="203">
        <v>4.1399999999999997</v>
      </c>
      <c r="H97" s="203">
        <v>0</v>
      </c>
      <c r="I97" s="203">
        <v>12.81</v>
      </c>
      <c r="J97" s="203">
        <v>1.39</v>
      </c>
      <c r="K97" s="203">
        <v>27.67</v>
      </c>
      <c r="L97" s="203">
        <v>47.55</v>
      </c>
      <c r="M97" s="203">
        <v>0</v>
      </c>
      <c r="N97" s="203">
        <v>1.06</v>
      </c>
      <c r="O97" s="203">
        <v>1.76</v>
      </c>
      <c r="P97" s="203">
        <v>2.42</v>
      </c>
      <c r="Q97" s="203">
        <v>0.19</v>
      </c>
      <c r="R97" s="203">
        <v>0.38</v>
      </c>
      <c r="S97" s="203">
        <v>0.23</v>
      </c>
      <c r="T97" s="203">
        <v>0</v>
      </c>
      <c r="U97" s="203">
        <v>8.44</v>
      </c>
      <c r="V97" s="203">
        <v>0.13</v>
      </c>
      <c r="W97" s="203">
        <v>0.28999999999999998</v>
      </c>
      <c r="X97" s="203">
        <v>1.31</v>
      </c>
      <c r="Y97" s="203">
        <v>0</v>
      </c>
      <c r="Z97" s="203">
        <v>1.97</v>
      </c>
      <c r="AA97" s="203">
        <v>10.67</v>
      </c>
      <c r="AB97" s="203">
        <v>0</v>
      </c>
      <c r="AC97" s="203">
        <v>11.32</v>
      </c>
      <c r="AD97" s="203">
        <v>0</v>
      </c>
      <c r="AE97" s="203">
        <v>0</v>
      </c>
      <c r="AF97" s="203">
        <v>0</v>
      </c>
      <c r="AG97" s="203">
        <v>19.53</v>
      </c>
      <c r="AH97" s="203">
        <v>0</v>
      </c>
      <c r="AI97" s="203">
        <v>32.619999999999997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 s="203">
        <v>148.19999999999999</v>
      </c>
      <c r="AP97" s="203">
        <v>0</v>
      </c>
    </row>
    <row r="98" spans="1:42">
      <c r="A98" t="s">
        <v>140</v>
      </c>
      <c r="B98" s="203">
        <v>0</v>
      </c>
      <c r="C98" s="203">
        <v>8.67</v>
      </c>
      <c r="D98" s="203">
        <v>2.13</v>
      </c>
      <c r="E98" s="203">
        <v>0</v>
      </c>
      <c r="F98" s="203">
        <v>13.52</v>
      </c>
      <c r="G98" s="203">
        <v>4.1399999999999997</v>
      </c>
      <c r="H98" s="203">
        <v>0</v>
      </c>
      <c r="I98" s="203">
        <v>12.81</v>
      </c>
      <c r="J98" s="203">
        <v>1.39</v>
      </c>
      <c r="K98" s="203">
        <v>27.67</v>
      </c>
      <c r="L98" s="203">
        <v>47.55</v>
      </c>
      <c r="M98" s="203">
        <v>0</v>
      </c>
      <c r="N98" s="203">
        <v>1.06</v>
      </c>
      <c r="O98" s="203">
        <v>1.76</v>
      </c>
      <c r="P98" s="203">
        <v>2.42</v>
      </c>
      <c r="Q98" s="203">
        <v>4.58</v>
      </c>
      <c r="R98" s="203">
        <v>7.87</v>
      </c>
      <c r="S98" s="203">
        <v>4.7699999999999996</v>
      </c>
      <c r="T98" s="203">
        <v>0</v>
      </c>
      <c r="U98" s="203">
        <v>8.44</v>
      </c>
      <c r="V98" s="203">
        <v>0.13</v>
      </c>
      <c r="W98" s="203">
        <v>0.28999999999999998</v>
      </c>
      <c r="X98" s="203">
        <v>1.31</v>
      </c>
      <c r="Y98" s="203">
        <v>0</v>
      </c>
      <c r="Z98" s="203">
        <v>1.97</v>
      </c>
      <c r="AA98" s="203">
        <v>10.67</v>
      </c>
      <c r="AB98" s="203">
        <v>0</v>
      </c>
      <c r="AC98" s="203">
        <v>11.32</v>
      </c>
      <c r="AD98" s="203">
        <v>0</v>
      </c>
      <c r="AE98" s="203">
        <v>0</v>
      </c>
      <c r="AF98" s="203">
        <v>0</v>
      </c>
      <c r="AG98" s="203">
        <v>19.53</v>
      </c>
      <c r="AH98" s="203">
        <v>0</v>
      </c>
      <c r="AI98" s="203">
        <v>32.619999999999997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 s="203">
        <v>148.19999999999999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0.21310249999999994</v>
      </c>
      <c r="D99">
        <f t="shared" si="0"/>
        <v>4.7339999999999979E-2</v>
      </c>
      <c r="E99">
        <f t="shared" si="0"/>
        <v>0</v>
      </c>
      <c r="F99">
        <f t="shared" si="0"/>
        <v>0.31985499999999989</v>
      </c>
      <c r="G99">
        <f t="shared" si="0"/>
        <v>0.10397999999999979</v>
      </c>
      <c r="H99">
        <f t="shared" si="0"/>
        <v>0</v>
      </c>
      <c r="I99">
        <f t="shared" si="0"/>
        <v>0.33621499999999938</v>
      </c>
      <c r="J99">
        <f t="shared" si="0"/>
        <v>2.4045000000000004E-2</v>
      </c>
      <c r="K99">
        <f t="shared" si="0"/>
        <v>0.4451399999999997</v>
      </c>
      <c r="L99">
        <f t="shared" si="0"/>
        <v>0.833955000000001</v>
      </c>
      <c r="M99">
        <f t="shared" si="0"/>
        <v>0</v>
      </c>
      <c r="N99">
        <f t="shared" si="0"/>
        <v>2.5440000000000032E-2</v>
      </c>
      <c r="O99">
        <f t="shared" si="0"/>
        <v>4.2239999999999986E-2</v>
      </c>
      <c r="P99">
        <f t="shared" si="0"/>
        <v>5.8475000000000034E-2</v>
      </c>
      <c r="Q99">
        <f t="shared" si="0"/>
        <v>5.6697499999999922E-2</v>
      </c>
      <c r="R99">
        <f t="shared" si="0"/>
        <v>9.9332499999999907E-2</v>
      </c>
      <c r="S99">
        <f t="shared" si="0"/>
        <v>5.9989999999999898E-2</v>
      </c>
      <c r="T99">
        <f t="shared" si="0"/>
        <v>0</v>
      </c>
      <c r="U99">
        <f t="shared" si="0"/>
        <v>0.20202000000000028</v>
      </c>
      <c r="V99">
        <f t="shared" si="0"/>
        <v>2.8422499999999969E-2</v>
      </c>
      <c r="W99">
        <f t="shared" si="0"/>
        <v>4.6537500000000023E-2</v>
      </c>
      <c r="X99">
        <f t="shared" si="0"/>
        <v>0.17239999999999953</v>
      </c>
      <c r="Y99">
        <f t="shared" si="0"/>
        <v>0</v>
      </c>
      <c r="Z99">
        <f t="shared" si="0"/>
        <v>0.27040500000000045</v>
      </c>
      <c r="AA99">
        <f t="shared" si="0"/>
        <v>0.18076250000000021</v>
      </c>
      <c r="AB99">
        <f t="shared" si="0"/>
        <v>0</v>
      </c>
      <c r="AC99">
        <f t="shared" si="0"/>
        <v>0.20476749999999999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0.46871999999999947</v>
      </c>
      <c r="AH99">
        <f t="shared" si="0"/>
        <v>0</v>
      </c>
      <c r="AI99">
        <f t="shared" si="0"/>
        <v>0.78287999999999824</v>
      </c>
      <c r="AJ99">
        <f t="shared" si="0"/>
        <v>0</v>
      </c>
      <c r="AK99">
        <f t="shared" si="0"/>
        <v>3.21725E-2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3.5380800000000026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7.36</v>
      </c>
      <c r="AH3" s="203">
        <v>0</v>
      </c>
      <c r="AI3" s="203">
        <v>12.3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 s="203">
        <v>17.29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7.36</v>
      </c>
      <c r="AH4" s="203">
        <v>0</v>
      </c>
      <c r="AI4" s="203">
        <v>12.3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 s="203">
        <v>17.29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7.36</v>
      </c>
      <c r="AH5" s="203">
        <v>0</v>
      </c>
      <c r="AI5" s="203">
        <v>12.3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 s="203">
        <v>17.29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7.36</v>
      </c>
      <c r="AH6" s="203">
        <v>0</v>
      </c>
      <c r="AI6" s="203">
        <v>12.3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17.29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7.36</v>
      </c>
      <c r="AH7" s="203">
        <v>0</v>
      </c>
      <c r="AI7" s="203">
        <v>12.3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17.29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7.36</v>
      </c>
      <c r="AH8" s="203">
        <v>0</v>
      </c>
      <c r="AI8" s="203">
        <v>12.3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17.29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7.36</v>
      </c>
      <c r="AH9" s="203">
        <v>0</v>
      </c>
      <c r="AI9" s="203">
        <v>12.3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17.29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7.36</v>
      </c>
      <c r="AH10" s="203">
        <v>0</v>
      </c>
      <c r="AI10" s="203">
        <v>12.3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17.29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7.36</v>
      </c>
      <c r="AH11" s="203">
        <v>0</v>
      </c>
      <c r="AI11" s="203">
        <v>12.3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17.29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7.36</v>
      </c>
      <c r="AH12" s="203">
        <v>0</v>
      </c>
      <c r="AI12" s="203">
        <v>12.3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17.29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7.36</v>
      </c>
      <c r="AH13" s="203">
        <v>0</v>
      </c>
      <c r="AI13" s="203">
        <v>12.3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17.29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7.36</v>
      </c>
      <c r="AH14" s="203">
        <v>0</v>
      </c>
      <c r="AI14" s="203">
        <v>12.3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17.29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7.36</v>
      </c>
      <c r="AH15" s="203">
        <v>0</v>
      </c>
      <c r="AI15" s="203">
        <v>12.3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17.29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7.36</v>
      </c>
      <c r="AH16" s="203">
        <v>0</v>
      </c>
      <c r="AI16" s="203">
        <v>12.3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17.29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7.36</v>
      </c>
      <c r="AH17" s="203">
        <v>0</v>
      </c>
      <c r="AI17" s="203">
        <v>12.3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17.29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7.36</v>
      </c>
      <c r="AH18" s="203">
        <v>0</v>
      </c>
      <c r="AI18" s="203">
        <v>12.3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17.29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7.36</v>
      </c>
      <c r="AH19" s="203">
        <v>0</v>
      </c>
      <c r="AI19" s="203">
        <v>12.3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17.29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7.36</v>
      </c>
      <c r="AH20" s="203">
        <v>0</v>
      </c>
      <c r="AI20" s="203">
        <v>12.3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17.29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7.36</v>
      </c>
      <c r="AH21" s="203">
        <v>0</v>
      </c>
      <c r="AI21" s="203">
        <v>12.3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17.29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7.36</v>
      </c>
      <c r="AH22" s="203">
        <v>0</v>
      </c>
      <c r="AI22" s="203">
        <v>12.3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17.29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7.36</v>
      </c>
      <c r="AH23" s="203">
        <v>0</v>
      </c>
      <c r="AI23" s="203">
        <v>12.3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17.29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7.36</v>
      </c>
      <c r="AH24" s="203">
        <v>0</v>
      </c>
      <c r="AI24" s="203">
        <v>12.3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17.29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7.36</v>
      </c>
      <c r="AH25" s="203">
        <v>0</v>
      </c>
      <c r="AI25" s="203">
        <v>12.3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17.29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7.36</v>
      </c>
      <c r="AH26" s="203">
        <v>0</v>
      </c>
      <c r="AI26" s="203">
        <v>12.3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17.29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7.36</v>
      </c>
      <c r="AH27" s="203">
        <v>0</v>
      </c>
      <c r="AI27" s="203">
        <v>12.3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17.29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7.36</v>
      </c>
      <c r="AH28" s="203">
        <v>0</v>
      </c>
      <c r="AI28" s="203">
        <v>12.3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17.29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7.36</v>
      </c>
      <c r="AH29" s="203">
        <v>0</v>
      </c>
      <c r="AI29" s="203">
        <v>12.3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17.29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7.36</v>
      </c>
      <c r="AH30" s="203">
        <v>0</v>
      </c>
      <c r="AI30" s="203">
        <v>12.3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17.29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7.36</v>
      </c>
      <c r="AH31" s="203">
        <v>0</v>
      </c>
      <c r="AI31" s="203">
        <v>12.3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17.29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7.36</v>
      </c>
      <c r="AH32" s="203">
        <v>0</v>
      </c>
      <c r="AI32" s="203">
        <v>12.3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17.29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7.36</v>
      </c>
      <c r="AH33" s="203">
        <v>0</v>
      </c>
      <c r="AI33" s="203">
        <v>12.3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17.29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7.36</v>
      </c>
      <c r="AH34" s="203">
        <v>0</v>
      </c>
      <c r="AI34" s="203">
        <v>12.3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17.29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7.36</v>
      </c>
      <c r="AH35" s="203">
        <v>0</v>
      </c>
      <c r="AI35" s="203">
        <v>12.3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17.29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7.36</v>
      </c>
      <c r="AH36" s="203">
        <v>0</v>
      </c>
      <c r="AI36" s="203">
        <v>12.3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17.29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7.36</v>
      </c>
      <c r="AH37" s="203">
        <v>0</v>
      </c>
      <c r="AI37" s="203">
        <v>12.3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17.29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7.36</v>
      </c>
      <c r="AH38" s="203">
        <v>0</v>
      </c>
      <c r="AI38" s="203">
        <v>12.3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17.29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7.36</v>
      </c>
      <c r="AH39" s="203">
        <v>0</v>
      </c>
      <c r="AI39" s="203">
        <v>12.3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17.29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7.36</v>
      </c>
      <c r="AH40" s="203">
        <v>0</v>
      </c>
      <c r="AI40" s="203">
        <v>12.3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17.29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7.36</v>
      </c>
      <c r="AH41" s="203">
        <v>0</v>
      </c>
      <c r="AI41" s="203">
        <v>12.3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17.29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7.36</v>
      </c>
      <c r="AH42" s="203">
        <v>0</v>
      </c>
      <c r="AI42" s="203">
        <v>12.3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17.29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7.36</v>
      </c>
      <c r="AH43" s="203">
        <v>0</v>
      </c>
      <c r="AI43" s="203">
        <v>12.3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17.29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7.36</v>
      </c>
      <c r="AH44" s="203">
        <v>0</v>
      </c>
      <c r="AI44" s="203">
        <v>12.3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17.29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7.36</v>
      </c>
      <c r="AH45" s="203">
        <v>0</v>
      </c>
      <c r="AI45" s="203">
        <v>12.3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17.29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7.36</v>
      </c>
      <c r="AH46" s="203">
        <v>0</v>
      </c>
      <c r="AI46" s="203">
        <v>12.3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17.29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7.36</v>
      </c>
      <c r="AH47" s="203">
        <v>0</v>
      </c>
      <c r="AI47" s="203">
        <v>12.3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17.29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7.36</v>
      </c>
      <c r="AH48" s="203">
        <v>0</v>
      </c>
      <c r="AI48" s="203">
        <v>12.3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17.29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7.36</v>
      </c>
      <c r="AH49" s="203">
        <v>0</v>
      </c>
      <c r="AI49" s="203">
        <v>12.3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17.29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7.36</v>
      </c>
      <c r="AH50" s="203">
        <v>0</v>
      </c>
      <c r="AI50" s="203">
        <v>12.3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17.29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7.36</v>
      </c>
      <c r="AH51" s="203">
        <v>0</v>
      </c>
      <c r="AI51" s="203">
        <v>12.3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16.93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7.36</v>
      </c>
      <c r="AH52" s="203">
        <v>0</v>
      </c>
      <c r="AI52" s="203">
        <v>12.3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16.93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7.36</v>
      </c>
      <c r="AH53" s="203">
        <v>0</v>
      </c>
      <c r="AI53" s="203">
        <v>12.3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16.93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7.36</v>
      </c>
      <c r="AH54" s="203">
        <v>0</v>
      </c>
      <c r="AI54" s="203">
        <v>12.3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16.93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7.36</v>
      </c>
      <c r="AH55" s="203">
        <v>0</v>
      </c>
      <c r="AI55" s="203">
        <v>12.3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16.93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7.36</v>
      </c>
      <c r="AH56" s="203">
        <v>0</v>
      </c>
      <c r="AI56" s="203">
        <v>12.3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16.93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7.36</v>
      </c>
      <c r="AH57" s="203">
        <v>0</v>
      </c>
      <c r="AI57" s="203">
        <v>12.3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16.93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7.36</v>
      </c>
      <c r="AH58" s="203">
        <v>0</v>
      </c>
      <c r="AI58" s="203">
        <v>12.3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16.93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7.36</v>
      </c>
      <c r="AH59" s="203">
        <v>0</v>
      </c>
      <c r="AI59" s="203">
        <v>12.3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16.93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7.36</v>
      </c>
      <c r="AH60" s="203">
        <v>0</v>
      </c>
      <c r="AI60" s="203">
        <v>12.3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16.93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7.36</v>
      </c>
      <c r="AH61" s="203">
        <v>0</v>
      </c>
      <c r="AI61" s="203">
        <v>12.3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16.93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7.36</v>
      </c>
      <c r="AH62" s="203">
        <v>0</v>
      </c>
      <c r="AI62" s="203">
        <v>12.3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16.93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7.36</v>
      </c>
      <c r="AH63" s="203">
        <v>0</v>
      </c>
      <c r="AI63" s="203">
        <v>12.3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16.93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7.36</v>
      </c>
      <c r="AH64" s="203">
        <v>0</v>
      </c>
      <c r="AI64" s="203">
        <v>12.3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16.93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7.36</v>
      </c>
      <c r="AH65" s="203">
        <v>0</v>
      </c>
      <c r="AI65" s="203">
        <v>12.3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16.93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7.36</v>
      </c>
      <c r="AH66" s="203">
        <v>0</v>
      </c>
      <c r="AI66" s="203">
        <v>12.3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16.93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7.36</v>
      </c>
      <c r="AH67" s="203">
        <v>0</v>
      </c>
      <c r="AI67" s="203">
        <v>12.3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16.93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7.36</v>
      </c>
      <c r="AH68" s="203">
        <v>0</v>
      </c>
      <c r="AI68" s="203">
        <v>12.3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16.93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7.36</v>
      </c>
      <c r="AH69" s="203">
        <v>0</v>
      </c>
      <c r="AI69" s="203">
        <v>12.3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16.93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7.36</v>
      </c>
      <c r="AH70" s="203">
        <v>0</v>
      </c>
      <c r="AI70" s="203">
        <v>12.3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16.93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7.36</v>
      </c>
      <c r="AH71" s="203">
        <v>0</v>
      </c>
      <c r="AI71" s="203">
        <v>12.3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16.93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7.36</v>
      </c>
      <c r="AH72" s="203">
        <v>0</v>
      </c>
      <c r="AI72" s="203">
        <v>12.3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16.93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7.36</v>
      </c>
      <c r="AH73" s="203">
        <v>0</v>
      </c>
      <c r="AI73" s="203">
        <v>12.3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16.93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7.36</v>
      </c>
      <c r="AH74" s="203">
        <v>0</v>
      </c>
      <c r="AI74" s="203">
        <v>12.3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16.93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7.36</v>
      </c>
      <c r="AH75" s="203">
        <v>0</v>
      </c>
      <c r="AI75" s="203">
        <v>12.3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17.29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7.36</v>
      </c>
      <c r="AH76" s="203">
        <v>0</v>
      </c>
      <c r="AI76" s="203">
        <v>12.3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17.29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7.36</v>
      </c>
      <c r="AH77" s="203">
        <v>0</v>
      </c>
      <c r="AI77" s="203">
        <v>12.3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 s="203">
        <v>17.29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7.36</v>
      </c>
      <c r="AH78" s="203">
        <v>0</v>
      </c>
      <c r="AI78" s="203">
        <v>12.3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17.29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7.36</v>
      </c>
      <c r="AH79" s="203">
        <v>0</v>
      </c>
      <c r="AI79" s="203">
        <v>12.3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 s="203">
        <v>17.29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7.36</v>
      </c>
      <c r="AH80" s="203">
        <v>0</v>
      </c>
      <c r="AI80" s="203">
        <v>12.3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 s="203">
        <v>17.29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7.36</v>
      </c>
      <c r="AH81" s="203">
        <v>0</v>
      </c>
      <c r="AI81" s="203">
        <v>12.3</v>
      </c>
      <c r="AJ81" s="203">
        <v>0</v>
      </c>
      <c r="AK81" s="203">
        <v>0.15</v>
      </c>
      <c r="AL81" s="203">
        <v>0</v>
      </c>
      <c r="AM81" s="203">
        <v>0</v>
      </c>
      <c r="AN81" s="203">
        <v>0</v>
      </c>
      <c r="AO81" s="203">
        <v>17.29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7.36</v>
      </c>
      <c r="AH82" s="203">
        <v>0</v>
      </c>
      <c r="AI82" s="203">
        <v>12.3</v>
      </c>
      <c r="AJ82" s="203">
        <v>0</v>
      </c>
      <c r="AK82" s="203">
        <v>0.15</v>
      </c>
      <c r="AL82" s="203">
        <v>0</v>
      </c>
      <c r="AM82" s="203">
        <v>0</v>
      </c>
      <c r="AN82" s="203">
        <v>0</v>
      </c>
      <c r="AO82" s="203">
        <v>17.29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7.36</v>
      </c>
      <c r="AH83" s="203">
        <v>0</v>
      </c>
      <c r="AI83" s="203">
        <v>12.3</v>
      </c>
      <c r="AJ83" s="203">
        <v>0</v>
      </c>
      <c r="AK83" s="203">
        <v>0.15</v>
      </c>
      <c r="AL83" s="203">
        <v>0</v>
      </c>
      <c r="AM83" s="203">
        <v>0</v>
      </c>
      <c r="AN83" s="203">
        <v>0</v>
      </c>
      <c r="AO83" s="203">
        <v>17.29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7.36</v>
      </c>
      <c r="AH84" s="203">
        <v>0</v>
      </c>
      <c r="AI84" s="203">
        <v>12.3</v>
      </c>
      <c r="AJ84" s="203">
        <v>0</v>
      </c>
      <c r="AK84" s="203">
        <v>0.15</v>
      </c>
      <c r="AL84" s="203">
        <v>0</v>
      </c>
      <c r="AM84" s="203">
        <v>0</v>
      </c>
      <c r="AN84" s="203">
        <v>0</v>
      </c>
      <c r="AO84" s="203">
        <v>17.29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7.36</v>
      </c>
      <c r="AH85" s="203">
        <v>0</v>
      </c>
      <c r="AI85" s="203">
        <v>12.3</v>
      </c>
      <c r="AJ85" s="203">
        <v>0</v>
      </c>
      <c r="AK85" s="203">
        <v>-1.79</v>
      </c>
      <c r="AL85" s="203">
        <v>0</v>
      </c>
      <c r="AM85" s="203">
        <v>0</v>
      </c>
      <c r="AN85" s="203">
        <v>0</v>
      </c>
      <c r="AO85" s="203">
        <v>17.29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7.36</v>
      </c>
      <c r="AH86" s="203">
        <v>0</v>
      </c>
      <c r="AI86" s="203">
        <v>12.3</v>
      </c>
      <c r="AJ86" s="203">
        <v>0</v>
      </c>
      <c r="AK86" s="203">
        <v>0.15</v>
      </c>
      <c r="AL86" s="203">
        <v>0</v>
      </c>
      <c r="AM86" s="203">
        <v>0</v>
      </c>
      <c r="AN86" s="203">
        <v>0</v>
      </c>
      <c r="AO86" s="203">
        <v>17.29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7.36</v>
      </c>
      <c r="AH87" s="203">
        <v>0</v>
      </c>
      <c r="AI87" s="203">
        <v>12.3</v>
      </c>
      <c r="AJ87" s="203">
        <v>0</v>
      </c>
      <c r="AK87" s="203">
        <v>0.05</v>
      </c>
      <c r="AL87" s="203">
        <v>0</v>
      </c>
      <c r="AM87" s="203">
        <v>0</v>
      </c>
      <c r="AN87" s="203">
        <v>0</v>
      </c>
      <c r="AO87" s="203">
        <v>17.29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7.36</v>
      </c>
      <c r="AH88" s="203">
        <v>0</v>
      </c>
      <c r="AI88" s="203">
        <v>12.3</v>
      </c>
      <c r="AJ88" s="203">
        <v>0</v>
      </c>
      <c r="AK88" s="203">
        <v>0.05</v>
      </c>
      <c r="AL88" s="203">
        <v>0</v>
      </c>
      <c r="AM88" s="203">
        <v>0</v>
      </c>
      <c r="AN88" s="203">
        <v>0</v>
      </c>
      <c r="AO88" s="203">
        <v>17.29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7.36</v>
      </c>
      <c r="AH89" s="203">
        <v>0</v>
      </c>
      <c r="AI89" s="203">
        <v>12.3</v>
      </c>
      <c r="AJ89" s="203">
        <v>0</v>
      </c>
      <c r="AK89" s="203">
        <v>0.05</v>
      </c>
      <c r="AL89" s="203">
        <v>0</v>
      </c>
      <c r="AM89" s="203">
        <v>0</v>
      </c>
      <c r="AN89" s="203">
        <v>0</v>
      </c>
      <c r="AO89" s="203">
        <v>17.29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7.36</v>
      </c>
      <c r="AH90" s="203">
        <v>0</v>
      </c>
      <c r="AI90" s="203">
        <v>12.3</v>
      </c>
      <c r="AJ90" s="203">
        <v>0</v>
      </c>
      <c r="AK90" s="203">
        <v>0.05</v>
      </c>
      <c r="AL90" s="203">
        <v>0</v>
      </c>
      <c r="AM90" s="203">
        <v>0</v>
      </c>
      <c r="AN90" s="203">
        <v>0</v>
      </c>
      <c r="AO90" s="203">
        <v>17.29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7.36</v>
      </c>
      <c r="AH91" s="203">
        <v>0</v>
      </c>
      <c r="AI91" s="203">
        <v>12.3</v>
      </c>
      <c r="AJ91" s="203">
        <v>0</v>
      </c>
      <c r="AK91" s="203">
        <v>-23</v>
      </c>
      <c r="AL91" s="203">
        <v>0</v>
      </c>
      <c r="AM91" s="203">
        <v>0</v>
      </c>
      <c r="AN91" s="203">
        <v>0</v>
      </c>
      <c r="AO91" s="203">
        <v>17.29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7.36</v>
      </c>
      <c r="AH92" s="203">
        <v>0</v>
      </c>
      <c r="AI92" s="203">
        <v>12.3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 s="203">
        <v>17.29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7.36</v>
      </c>
      <c r="AH93" s="203">
        <v>0</v>
      </c>
      <c r="AI93" s="203">
        <v>12.3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 s="203">
        <v>17.29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7.36</v>
      </c>
      <c r="AH94" s="203">
        <v>0</v>
      </c>
      <c r="AI94" s="203">
        <v>12.3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 s="203">
        <v>17.29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7.36</v>
      </c>
      <c r="AH95" s="203">
        <v>0</v>
      </c>
      <c r="AI95" s="203">
        <v>12.3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 s="203">
        <v>17.29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7.36</v>
      </c>
      <c r="AH96" s="203">
        <v>0</v>
      </c>
      <c r="AI96" s="203">
        <v>12.3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 s="203">
        <v>17.29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7.36</v>
      </c>
      <c r="AH97" s="203">
        <v>0</v>
      </c>
      <c r="AI97" s="203">
        <v>12.3</v>
      </c>
      <c r="AJ97" s="203">
        <v>0</v>
      </c>
      <c r="AK97" s="203">
        <v>-19</v>
      </c>
      <c r="AL97" s="203">
        <v>0</v>
      </c>
      <c r="AM97" s="203">
        <v>0</v>
      </c>
      <c r="AN97" s="203">
        <v>0</v>
      </c>
      <c r="AO97" s="203">
        <v>17.29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7.36</v>
      </c>
      <c r="AH98" s="203">
        <v>0</v>
      </c>
      <c r="AI98" s="203">
        <v>12.3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 s="203">
        <v>17.29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0.17664000000000027</v>
      </c>
      <c r="AH99">
        <f t="shared" si="0"/>
        <v>0</v>
      </c>
      <c r="AI99">
        <f t="shared" si="0"/>
        <v>0.29519999999999946</v>
      </c>
      <c r="AJ99">
        <f t="shared" si="0"/>
        <v>0</v>
      </c>
      <c r="AK99">
        <f t="shared" si="0"/>
        <v>-1.0710000000000001E-2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0.41279999999999972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2.08</v>
      </c>
      <c r="AD3" s="203">
        <v>0</v>
      </c>
      <c r="AE3" s="203">
        <v>0</v>
      </c>
      <c r="AF3" s="203">
        <v>0</v>
      </c>
      <c r="AG3" s="203">
        <v>36.81</v>
      </c>
      <c r="AH3" s="203">
        <v>0</v>
      </c>
      <c r="AI3" s="203">
        <v>61.51</v>
      </c>
      <c r="AJ3" s="203">
        <v>0</v>
      </c>
      <c r="AK3" s="203">
        <v>2.04</v>
      </c>
      <c r="AL3" s="203">
        <v>0</v>
      </c>
      <c r="AM3" s="203">
        <v>0</v>
      </c>
      <c r="AN3" s="203">
        <v>0</v>
      </c>
      <c r="AO3" s="203">
        <v>92.15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2.81</v>
      </c>
      <c r="AD4" s="203">
        <v>0</v>
      </c>
      <c r="AE4" s="203">
        <v>0</v>
      </c>
      <c r="AF4" s="203">
        <v>0</v>
      </c>
      <c r="AG4" s="203">
        <v>36.81</v>
      </c>
      <c r="AH4" s="203">
        <v>0</v>
      </c>
      <c r="AI4" s="203">
        <v>61.51</v>
      </c>
      <c r="AJ4" s="203">
        <v>0</v>
      </c>
      <c r="AK4" s="203">
        <v>2.04</v>
      </c>
      <c r="AL4" s="203">
        <v>0</v>
      </c>
      <c r="AM4" s="203">
        <v>0</v>
      </c>
      <c r="AN4" s="203">
        <v>0</v>
      </c>
      <c r="AO4" s="203">
        <v>92.15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2.81</v>
      </c>
      <c r="AD5" s="203">
        <v>0</v>
      </c>
      <c r="AE5" s="203">
        <v>0</v>
      </c>
      <c r="AF5" s="203">
        <v>0</v>
      </c>
      <c r="AG5" s="203">
        <v>36.81</v>
      </c>
      <c r="AH5" s="203">
        <v>0</v>
      </c>
      <c r="AI5" s="203">
        <v>61.51</v>
      </c>
      <c r="AJ5" s="203">
        <v>0</v>
      </c>
      <c r="AK5" s="203">
        <v>2.04</v>
      </c>
      <c r="AL5" s="203">
        <v>0</v>
      </c>
      <c r="AM5" s="203">
        <v>0</v>
      </c>
      <c r="AN5" s="203">
        <v>0</v>
      </c>
      <c r="AO5" s="203">
        <v>92.15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2.81</v>
      </c>
      <c r="AD6" s="203">
        <v>0</v>
      </c>
      <c r="AE6" s="203">
        <v>0</v>
      </c>
      <c r="AF6" s="203">
        <v>0</v>
      </c>
      <c r="AG6" s="203">
        <v>36.81</v>
      </c>
      <c r="AH6" s="203">
        <v>0</v>
      </c>
      <c r="AI6" s="203">
        <v>61.51</v>
      </c>
      <c r="AJ6" s="203">
        <v>0</v>
      </c>
      <c r="AK6" s="203">
        <v>2.04</v>
      </c>
      <c r="AL6" s="203">
        <v>0</v>
      </c>
      <c r="AM6" s="203">
        <v>0</v>
      </c>
      <c r="AN6" s="203">
        <v>0</v>
      </c>
      <c r="AO6" s="203">
        <v>92.15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2.81</v>
      </c>
      <c r="AD7" s="203">
        <v>0</v>
      </c>
      <c r="AE7" s="203">
        <v>0</v>
      </c>
      <c r="AF7" s="203">
        <v>0</v>
      </c>
      <c r="AG7" s="203">
        <v>36.81</v>
      </c>
      <c r="AH7" s="203">
        <v>0</v>
      </c>
      <c r="AI7" s="203">
        <v>61.51</v>
      </c>
      <c r="AJ7" s="203">
        <v>0</v>
      </c>
      <c r="AK7" s="203">
        <v>2.04</v>
      </c>
      <c r="AL7" s="203">
        <v>0</v>
      </c>
      <c r="AM7" s="203">
        <v>0</v>
      </c>
      <c r="AN7" s="203">
        <v>0</v>
      </c>
      <c r="AO7" s="203">
        <v>92.15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2.81</v>
      </c>
      <c r="AD8" s="203">
        <v>0</v>
      </c>
      <c r="AE8" s="203">
        <v>0</v>
      </c>
      <c r="AF8" s="203">
        <v>0</v>
      </c>
      <c r="AG8" s="203">
        <v>36.81</v>
      </c>
      <c r="AH8" s="203">
        <v>0</v>
      </c>
      <c r="AI8" s="203">
        <v>61.51</v>
      </c>
      <c r="AJ8" s="203">
        <v>0</v>
      </c>
      <c r="AK8" s="203">
        <v>2.04</v>
      </c>
      <c r="AL8" s="203">
        <v>0</v>
      </c>
      <c r="AM8" s="203">
        <v>0</v>
      </c>
      <c r="AN8" s="203">
        <v>0</v>
      </c>
      <c r="AO8" s="203">
        <v>92.15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2.81</v>
      </c>
      <c r="AD9" s="203">
        <v>0</v>
      </c>
      <c r="AE9" s="203">
        <v>0</v>
      </c>
      <c r="AF9" s="203">
        <v>0</v>
      </c>
      <c r="AG9" s="203">
        <v>36.81</v>
      </c>
      <c r="AH9" s="203">
        <v>0</v>
      </c>
      <c r="AI9" s="203">
        <v>61.51</v>
      </c>
      <c r="AJ9" s="203">
        <v>0</v>
      </c>
      <c r="AK9" s="203">
        <v>2.04</v>
      </c>
      <c r="AL9" s="203">
        <v>0</v>
      </c>
      <c r="AM9" s="203">
        <v>0</v>
      </c>
      <c r="AN9" s="203">
        <v>0</v>
      </c>
      <c r="AO9" s="203">
        <v>92.15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2.81</v>
      </c>
      <c r="AD10" s="203">
        <v>0</v>
      </c>
      <c r="AE10" s="203">
        <v>0</v>
      </c>
      <c r="AF10" s="203">
        <v>0</v>
      </c>
      <c r="AG10" s="203">
        <v>36.81</v>
      </c>
      <c r="AH10" s="203">
        <v>0</v>
      </c>
      <c r="AI10" s="203">
        <v>61.51</v>
      </c>
      <c r="AJ10" s="203">
        <v>0</v>
      </c>
      <c r="AK10" s="203">
        <v>2.04</v>
      </c>
      <c r="AL10" s="203">
        <v>0</v>
      </c>
      <c r="AM10" s="203">
        <v>0</v>
      </c>
      <c r="AN10" s="203">
        <v>0</v>
      </c>
      <c r="AO10" s="203">
        <v>92.15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2.08</v>
      </c>
      <c r="AD11" s="203">
        <v>0</v>
      </c>
      <c r="AE11" s="203">
        <v>0</v>
      </c>
      <c r="AF11" s="203">
        <v>0</v>
      </c>
      <c r="AG11" s="203">
        <v>36.81</v>
      </c>
      <c r="AH11" s="203">
        <v>0</v>
      </c>
      <c r="AI11" s="203">
        <v>61.51</v>
      </c>
      <c r="AJ11" s="203">
        <v>0</v>
      </c>
      <c r="AK11" s="203">
        <v>2.04</v>
      </c>
      <c r="AL11" s="203">
        <v>0</v>
      </c>
      <c r="AM11" s="203">
        <v>0</v>
      </c>
      <c r="AN11" s="203">
        <v>0</v>
      </c>
      <c r="AO11" s="203">
        <v>92.15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2.08</v>
      </c>
      <c r="AD12" s="203">
        <v>0</v>
      </c>
      <c r="AE12" s="203">
        <v>0</v>
      </c>
      <c r="AF12" s="203">
        <v>0</v>
      </c>
      <c r="AG12" s="203">
        <v>36.81</v>
      </c>
      <c r="AH12" s="203">
        <v>0</v>
      </c>
      <c r="AI12" s="203">
        <v>61.51</v>
      </c>
      <c r="AJ12" s="203">
        <v>0</v>
      </c>
      <c r="AK12" s="203">
        <v>2.04</v>
      </c>
      <c r="AL12" s="203">
        <v>0</v>
      </c>
      <c r="AM12" s="203">
        <v>0</v>
      </c>
      <c r="AN12" s="203">
        <v>0</v>
      </c>
      <c r="AO12" s="203">
        <v>92.15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2.08</v>
      </c>
      <c r="AD13" s="203">
        <v>0</v>
      </c>
      <c r="AE13" s="203">
        <v>0</v>
      </c>
      <c r="AF13" s="203">
        <v>0</v>
      </c>
      <c r="AG13" s="203">
        <v>36.81</v>
      </c>
      <c r="AH13" s="203">
        <v>0</v>
      </c>
      <c r="AI13" s="203">
        <v>61.51</v>
      </c>
      <c r="AJ13" s="203">
        <v>0</v>
      </c>
      <c r="AK13" s="203">
        <v>2.04</v>
      </c>
      <c r="AL13" s="203">
        <v>0</v>
      </c>
      <c r="AM13" s="203">
        <v>0</v>
      </c>
      <c r="AN13" s="203">
        <v>0</v>
      </c>
      <c r="AO13" s="203">
        <v>92.15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2.08</v>
      </c>
      <c r="AD14" s="203">
        <v>0</v>
      </c>
      <c r="AE14" s="203">
        <v>0</v>
      </c>
      <c r="AF14" s="203">
        <v>0</v>
      </c>
      <c r="AG14" s="203">
        <v>36.81</v>
      </c>
      <c r="AH14" s="203">
        <v>0</v>
      </c>
      <c r="AI14" s="203">
        <v>61.51</v>
      </c>
      <c r="AJ14" s="203">
        <v>0</v>
      </c>
      <c r="AK14" s="203">
        <v>2.04</v>
      </c>
      <c r="AL14" s="203">
        <v>0</v>
      </c>
      <c r="AM14" s="203">
        <v>0</v>
      </c>
      <c r="AN14" s="203">
        <v>0</v>
      </c>
      <c r="AO14" s="203">
        <v>92.15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2.08</v>
      </c>
      <c r="AD15" s="203">
        <v>0</v>
      </c>
      <c r="AE15" s="203">
        <v>0</v>
      </c>
      <c r="AF15" s="203">
        <v>0</v>
      </c>
      <c r="AG15" s="203">
        <v>36.81</v>
      </c>
      <c r="AH15" s="203">
        <v>0</v>
      </c>
      <c r="AI15" s="203">
        <v>61.51</v>
      </c>
      <c r="AJ15" s="203">
        <v>0</v>
      </c>
      <c r="AK15" s="203">
        <v>2.04</v>
      </c>
      <c r="AL15" s="203">
        <v>0</v>
      </c>
      <c r="AM15" s="203">
        <v>0</v>
      </c>
      <c r="AN15" s="203">
        <v>0</v>
      </c>
      <c r="AO15" s="203">
        <v>92.15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2.08</v>
      </c>
      <c r="AD16" s="203">
        <v>0</v>
      </c>
      <c r="AE16" s="203">
        <v>0</v>
      </c>
      <c r="AF16" s="203">
        <v>0</v>
      </c>
      <c r="AG16" s="203">
        <v>36.81</v>
      </c>
      <c r="AH16" s="203">
        <v>0</v>
      </c>
      <c r="AI16" s="203">
        <v>61.51</v>
      </c>
      <c r="AJ16" s="203">
        <v>0</v>
      </c>
      <c r="AK16" s="203">
        <v>2.04</v>
      </c>
      <c r="AL16" s="203">
        <v>0</v>
      </c>
      <c r="AM16" s="203">
        <v>0</v>
      </c>
      <c r="AN16" s="203">
        <v>0</v>
      </c>
      <c r="AO16" s="203">
        <v>92.15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2.08</v>
      </c>
      <c r="AD17" s="203">
        <v>0</v>
      </c>
      <c r="AE17" s="203">
        <v>0</v>
      </c>
      <c r="AF17" s="203">
        <v>0</v>
      </c>
      <c r="AG17" s="203">
        <v>36.81</v>
      </c>
      <c r="AH17" s="203">
        <v>0</v>
      </c>
      <c r="AI17" s="203">
        <v>61.51</v>
      </c>
      <c r="AJ17" s="203">
        <v>0</v>
      </c>
      <c r="AK17" s="203">
        <v>2.04</v>
      </c>
      <c r="AL17" s="203">
        <v>0</v>
      </c>
      <c r="AM17" s="203">
        <v>0</v>
      </c>
      <c r="AN17" s="203">
        <v>0</v>
      </c>
      <c r="AO17" s="203">
        <v>92.15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2.08</v>
      </c>
      <c r="AD18" s="203">
        <v>0</v>
      </c>
      <c r="AE18" s="203">
        <v>0</v>
      </c>
      <c r="AF18" s="203">
        <v>0</v>
      </c>
      <c r="AG18" s="203">
        <v>36.81</v>
      </c>
      <c r="AH18" s="203">
        <v>0</v>
      </c>
      <c r="AI18" s="203">
        <v>61.51</v>
      </c>
      <c r="AJ18" s="203">
        <v>0</v>
      </c>
      <c r="AK18" s="203">
        <v>2.04</v>
      </c>
      <c r="AL18" s="203">
        <v>0</v>
      </c>
      <c r="AM18" s="203">
        <v>0</v>
      </c>
      <c r="AN18" s="203">
        <v>0</v>
      </c>
      <c r="AO18" s="203">
        <v>92.15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2.08</v>
      </c>
      <c r="AD19" s="203">
        <v>0</v>
      </c>
      <c r="AE19" s="203">
        <v>0</v>
      </c>
      <c r="AF19" s="203">
        <v>0</v>
      </c>
      <c r="AG19" s="203">
        <v>36.81</v>
      </c>
      <c r="AH19" s="203">
        <v>0</v>
      </c>
      <c r="AI19" s="203">
        <v>61.51</v>
      </c>
      <c r="AJ19" s="203">
        <v>0</v>
      </c>
      <c r="AK19" s="203">
        <v>2.04</v>
      </c>
      <c r="AL19" s="203">
        <v>0</v>
      </c>
      <c r="AM19" s="203">
        <v>0</v>
      </c>
      <c r="AN19" s="203">
        <v>0</v>
      </c>
      <c r="AO19" s="203">
        <v>92.15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2.08</v>
      </c>
      <c r="AD20" s="203">
        <v>0</v>
      </c>
      <c r="AE20" s="203">
        <v>0</v>
      </c>
      <c r="AF20" s="203">
        <v>0</v>
      </c>
      <c r="AG20" s="203">
        <v>36.81</v>
      </c>
      <c r="AH20" s="203">
        <v>0</v>
      </c>
      <c r="AI20" s="203">
        <v>61.51</v>
      </c>
      <c r="AJ20" s="203">
        <v>0</v>
      </c>
      <c r="AK20" s="203">
        <v>2.04</v>
      </c>
      <c r="AL20" s="203">
        <v>0</v>
      </c>
      <c r="AM20" s="203">
        <v>0</v>
      </c>
      <c r="AN20" s="203">
        <v>0</v>
      </c>
      <c r="AO20" s="203">
        <v>92.15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2.08</v>
      </c>
      <c r="AD21" s="203">
        <v>0</v>
      </c>
      <c r="AE21" s="203">
        <v>0</v>
      </c>
      <c r="AF21" s="203">
        <v>0</v>
      </c>
      <c r="AG21" s="203">
        <v>36.81</v>
      </c>
      <c r="AH21" s="203">
        <v>0</v>
      </c>
      <c r="AI21" s="203">
        <v>61.51</v>
      </c>
      <c r="AJ21" s="203">
        <v>0</v>
      </c>
      <c r="AK21" s="203">
        <v>2.04</v>
      </c>
      <c r="AL21" s="203">
        <v>0</v>
      </c>
      <c r="AM21" s="203">
        <v>0</v>
      </c>
      <c r="AN21" s="203">
        <v>0</v>
      </c>
      <c r="AO21" s="203">
        <v>92.15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2.08</v>
      </c>
      <c r="AD22" s="203">
        <v>0</v>
      </c>
      <c r="AE22" s="203">
        <v>0</v>
      </c>
      <c r="AF22" s="203">
        <v>0</v>
      </c>
      <c r="AG22" s="203">
        <v>36.81</v>
      </c>
      <c r="AH22" s="203">
        <v>0</v>
      </c>
      <c r="AI22" s="203">
        <v>61.51</v>
      </c>
      <c r="AJ22" s="203">
        <v>0</v>
      </c>
      <c r="AK22" s="203">
        <v>2.04</v>
      </c>
      <c r="AL22" s="203">
        <v>0</v>
      </c>
      <c r="AM22" s="203">
        <v>0</v>
      </c>
      <c r="AN22" s="203">
        <v>0</v>
      </c>
      <c r="AO22" s="203">
        <v>92.15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2.08</v>
      </c>
      <c r="AD23" s="203">
        <v>0</v>
      </c>
      <c r="AE23" s="203">
        <v>0</v>
      </c>
      <c r="AF23" s="203">
        <v>0</v>
      </c>
      <c r="AG23" s="203">
        <v>36.81</v>
      </c>
      <c r="AH23" s="203">
        <v>0</v>
      </c>
      <c r="AI23" s="203">
        <v>61.51</v>
      </c>
      <c r="AJ23" s="203">
        <v>0</v>
      </c>
      <c r="AK23" s="203">
        <v>2.04</v>
      </c>
      <c r="AL23" s="203">
        <v>0</v>
      </c>
      <c r="AM23" s="203">
        <v>0</v>
      </c>
      <c r="AN23" s="203">
        <v>0</v>
      </c>
      <c r="AO23" s="203">
        <v>92.15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2.08</v>
      </c>
      <c r="AD24" s="203">
        <v>0</v>
      </c>
      <c r="AE24" s="203">
        <v>0</v>
      </c>
      <c r="AF24" s="203">
        <v>0</v>
      </c>
      <c r="AG24" s="203">
        <v>36.81</v>
      </c>
      <c r="AH24" s="203">
        <v>0</v>
      </c>
      <c r="AI24" s="203">
        <v>61.51</v>
      </c>
      <c r="AJ24" s="203">
        <v>0</v>
      </c>
      <c r="AK24" s="203">
        <v>2.04</v>
      </c>
      <c r="AL24" s="203">
        <v>0</v>
      </c>
      <c r="AM24" s="203">
        <v>0</v>
      </c>
      <c r="AN24" s="203">
        <v>0</v>
      </c>
      <c r="AO24" s="203">
        <v>92.15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2.08</v>
      </c>
      <c r="AD25" s="203">
        <v>0</v>
      </c>
      <c r="AE25" s="203">
        <v>0</v>
      </c>
      <c r="AF25" s="203">
        <v>0</v>
      </c>
      <c r="AG25" s="203">
        <v>36.81</v>
      </c>
      <c r="AH25" s="203">
        <v>0</v>
      </c>
      <c r="AI25" s="203">
        <v>61.51</v>
      </c>
      <c r="AJ25" s="203">
        <v>0</v>
      </c>
      <c r="AK25" s="203">
        <v>2.04</v>
      </c>
      <c r="AL25" s="203">
        <v>0</v>
      </c>
      <c r="AM25" s="203">
        <v>0</v>
      </c>
      <c r="AN25" s="203">
        <v>0</v>
      </c>
      <c r="AO25" s="203">
        <v>92.15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2.08</v>
      </c>
      <c r="AD26" s="203">
        <v>0</v>
      </c>
      <c r="AE26" s="203">
        <v>0</v>
      </c>
      <c r="AF26" s="203">
        <v>0</v>
      </c>
      <c r="AG26" s="203">
        <v>36.81</v>
      </c>
      <c r="AH26" s="203">
        <v>0</v>
      </c>
      <c r="AI26" s="203">
        <v>61.51</v>
      </c>
      <c r="AJ26" s="203">
        <v>0</v>
      </c>
      <c r="AK26" s="203">
        <v>2.04</v>
      </c>
      <c r="AL26" s="203">
        <v>0</v>
      </c>
      <c r="AM26" s="203">
        <v>0</v>
      </c>
      <c r="AN26" s="203">
        <v>0</v>
      </c>
      <c r="AO26" s="203">
        <v>92.15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2.08</v>
      </c>
      <c r="AD27" s="203">
        <v>0</v>
      </c>
      <c r="AE27" s="203">
        <v>0</v>
      </c>
      <c r="AF27" s="203">
        <v>0</v>
      </c>
      <c r="AG27" s="203">
        <v>36.81</v>
      </c>
      <c r="AH27" s="203">
        <v>0</v>
      </c>
      <c r="AI27" s="203">
        <v>61.51</v>
      </c>
      <c r="AJ27" s="203">
        <v>0</v>
      </c>
      <c r="AK27" s="203">
        <v>2.04</v>
      </c>
      <c r="AL27" s="203">
        <v>0</v>
      </c>
      <c r="AM27" s="203">
        <v>0</v>
      </c>
      <c r="AN27" s="203">
        <v>0</v>
      </c>
      <c r="AO27" s="203">
        <v>92.15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2.08</v>
      </c>
      <c r="AD28" s="203">
        <v>0</v>
      </c>
      <c r="AE28" s="203">
        <v>0</v>
      </c>
      <c r="AF28" s="203">
        <v>0</v>
      </c>
      <c r="AG28" s="203">
        <v>36.81</v>
      </c>
      <c r="AH28" s="203">
        <v>0</v>
      </c>
      <c r="AI28" s="203">
        <v>61.51</v>
      </c>
      <c r="AJ28" s="203">
        <v>0</v>
      </c>
      <c r="AK28" s="203">
        <v>2.04</v>
      </c>
      <c r="AL28" s="203">
        <v>0</v>
      </c>
      <c r="AM28" s="203">
        <v>0</v>
      </c>
      <c r="AN28" s="203">
        <v>0</v>
      </c>
      <c r="AO28" s="203">
        <v>92.15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2.08</v>
      </c>
      <c r="AD29" s="203">
        <v>0</v>
      </c>
      <c r="AE29" s="203">
        <v>0</v>
      </c>
      <c r="AF29" s="203">
        <v>0</v>
      </c>
      <c r="AG29" s="203">
        <v>36.81</v>
      </c>
      <c r="AH29" s="203">
        <v>0</v>
      </c>
      <c r="AI29" s="203">
        <v>61.51</v>
      </c>
      <c r="AJ29" s="203">
        <v>0</v>
      </c>
      <c r="AK29" s="203">
        <v>2.04</v>
      </c>
      <c r="AL29" s="203">
        <v>0</v>
      </c>
      <c r="AM29" s="203">
        <v>0</v>
      </c>
      <c r="AN29" s="203">
        <v>0</v>
      </c>
      <c r="AO29" s="203">
        <v>92.15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2.08</v>
      </c>
      <c r="AD30" s="203">
        <v>0</v>
      </c>
      <c r="AE30" s="203">
        <v>0</v>
      </c>
      <c r="AF30" s="203">
        <v>0</v>
      </c>
      <c r="AG30" s="203">
        <v>36.81</v>
      </c>
      <c r="AH30" s="203">
        <v>0</v>
      </c>
      <c r="AI30" s="203">
        <v>61.51</v>
      </c>
      <c r="AJ30" s="203">
        <v>0</v>
      </c>
      <c r="AK30" s="203">
        <v>2.04</v>
      </c>
      <c r="AL30" s="203">
        <v>0</v>
      </c>
      <c r="AM30" s="203">
        <v>0</v>
      </c>
      <c r="AN30" s="203">
        <v>0</v>
      </c>
      <c r="AO30" s="203">
        <v>92.15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2.08</v>
      </c>
      <c r="AD31" s="203">
        <v>0</v>
      </c>
      <c r="AE31" s="203">
        <v>0</v>
      </c>
      <c r="AF31" s="203">
        <v>0</v>
      </c>
      <c r="AG31" s="203">
        <v>36.81</v>
      </c>
      <c r="AH31" s="203">
        <v>0</v>
      </c>
      <c r="AI31" s="203">
        <v>61.51</v>
      </c>
      <c r="AJ31" s="203">
        <v>0</v>
      </c>
      <c r="AK31" s="203">
        <v>2.04</v>
      </c>
      <c r="AL31" s="203">
        <v>0</v>
      </c>
      <c r="AM31" s="203">
        <v>0</v>
      </c>
      <c r="AN31" s="203">
        <v>0</v>
      </c>
      <c r="AO31" s="203">
        <v>92.15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2.08</v>
      </c>
      <c r="AD32" s="203">
        <v>0</v>
      </c>
      <c r="AE32" s="203">
        <v>0</v>
      </c>
      <c r="AF32" s="203">
        <v>0</v>
      </c>
      <c r="AG32" s="203">
        <v>36.81</v>
      </c>
      <c r="AH32" s="203">
        <v>0</v>
      </c>
      <c r="AI32" s="203">
        <v>61.51</v>
      </c>
      <c r="AJ32" s="203">
        <v>0</v>
      </c>
      <c r="AK32" s="203">
        <v>2.04</v>
      </c>
      <c r="AL32" s="203">
        <v>0</v>
      </c>
      <c r="AM32" s="203">
        <v>0</v>
      </c>
      <c r="AN32" s="203">
        <v>0</v>
      </c>
      <c r="AO32" s="203">
        <v>92.15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2.08</v>
      </c>
      <c r="AD33" s="203">
        <v>0</v>
      </c>
      <c r="AE33" s="203">
        <v>0</v>
      </c>
      <c r="AF33" s="203">
        <v>0</v>
      </c>
      <c r="AG33" s="203">
        <v>36.81</v>
      </c>
      <c r="AH33" s="203">
        <v>0</v>
      </c>
      <c r="AI33" s="203">
        <v>61.51</v>
      </c>
      <c r="AJ33" s="203">
        <v>0</v>
      </c>
      <c r="AK33" s="203">
        <v>2.04</v>
      </c>
      <c r="AL33" s="203">
        <v>0</v>
      </c>
      <c r="AM33" s="203">
        <v>0</v>
      </c>
      <c r="AN33" s="203">
        <v>0</v>
      </c>
      <c r="AO33" s="203">
        <v>92.15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2.08</v>
      </c>
      <c r="AD34" s="203">
        <v>0</v>
      </c>
      <c r="AE34" s="203">
        <v>0</v>
      </c>
      <c r="AF34" s="203">
        <v>0</v>
      </c>
      <c r="AG34" s="203">
        <v>36.81</v>
      </c>
      <c r="AH34" s="203">
        <v>0</v>
      </c>
      <c r="AI34" s="203">
        <v>61.51</v>
      </c>
      <c r="AJ34" s="203">
        <v>0</v>
      </c>
      <c r="AK34" s="203">
        <v>2.04</v>
      </c>
      <c r="AL34" s="203">
        <v>0</v>
      </c>
      <c r="AM34" s="203">
        <v>0</v>
      </c>
      <c r="AN34" s="203">
        <v>0</v>
      </c>
      <c r="AO34" s="203">
        <v>92.15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2.08</v>
      </c>
      <c r="AD35" s="203">
        <v>0</v>
      </c>
      <c r="AE35" s="203">
        <v>0</v>
      </c>
      <c r="AF35" s="203">
        <v>0</v>
      </c>
      <c r="AG35" s="203">
        <v>36.81</v>
      </c>
      <c r="AH35" s="203">
        <v>0</v>
      </c>
      <c r="AI35" s="203">
        <v>61.51</v>
      </c>
      <c r="AJ35" s="203">
        <v>0</v>
      </c>
      <c r="AK35" s="203">
        <v>2.04</v>
      </c>
      <c r="AL35" s="203">
        <v>0</v>
      </c>
      <c r="AM35" s="203">
        <v>0</v>
      </c>
      <c r="AN35" s="203">
        <v>0</v>
      </c>
      <c r="AO35" s="203">
        <v>92.15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2.08</v>
      </c>
      <c r="AD36" s="203">
        <v>0</v>
      </c>
      <c r="AE36" s="203">
        <v>0</v>
      </c>
      <c r="AF36" s="203">
        <v>0</v>
      </c>
      <c r="AG36" s="203">
        <v>36.81</v>
      </c>
      <c r="AH36" s="203">
        <v>0</v>
      </c>
      <c r="AI36" s="203">
        <v>61.51</v>
      </c>
      <c r="AJ36" s="203">
        <v>0</v>
      </c>
      <c r="AK36" s="203">
        <v>2.04</v>
      </c>
      <c r="AL36" s="203">
        <v>0</v>
      </c>
      <c r="AM36" s="203">
        <v>0</v>
      </c>
      <c r="AN36" s="203">
        <v>0</v>
      </c>
      <c r="AO36" s="203">
        <v>92.15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2.08</v>
      </c>
      <c r="AD37" s="203">
        <v>0</v>
      </c>
      <c r="AE37" s="203">
        <v>0</v>
      </c>
      <c r="AF37" s="203">
        <v>0</v>
      </c>
      <c r="AG37" s="203">
        <v>36.81</v>
      </c>
      <c r="AH37" s="203">
        <v>0</v>
      </c>
      <c r="AI37" s="203">
        <v>61.51</v>
      </c>
      <c r="AJ37" s="203">
        <v>0</v>
      </c>
      <c r="AK37" s="203">
        <v>2.04</v>
      </c>
      <c r="AL37" s="203">
        <v>0</v>
      </c>
      <c r="AM37" s="203">
        <v>0</v>
      </c>
      <c r="AN37" s="203">
        <v>0</v>
      </c>
      <c r="AO37" s="203">
        <v>92.15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2.08</v>
      </c>
      <c r="AD38" s="203">
        <v>0</v>
      </c>
      <c r="AE38" s="203">
        <v>0</v>
      </c>
      <c r="AF38" s="203">
        <v>0</v>
      </c>
      <c r="AG38" s="203">
        <v>36.81</v>
      </c>
      <c r="AH38" s="203">
        <v>0</v>
      </c>
      <c r="AI38" s="203">
        <v>61.51</v>
      </c>
      <c r="AJ38" s="203">
        <v>0</v>
      </c>
      <c r="AK38" s="203">
        <v>2.04</v>
      </c>
      <c r="AL38" s="203">
        <v>0</v>
      </c>
      <c r="AM38" s="203">
        <v>0</v>
      </c>
      <c r="AN38" s="203">
        <v>0</v>
      </c>
      <c r="AO38" s="203">
        <v>92.15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2.08</v>
      </c>
      <c r="AD39" s="203">
        <v>0</v>
      </c>
      <c r="AE39" s="203">
        <v>0</v>
      </c>
      <c r="AF39" s="203">
        <v>0</v>
      </c>
      <c r="AG39" s="203">
        <v>36.81</v>
      </c>
      <c r="AH39" s="203">
        <v>0</v>
      </c>
      <c r="AI39" s="203">
        <v>61.51</v>
      </c>
      <c r="AJ39" s="203">
        <v>0</v>
      </c>
      <c r="AK39" s="203">
        <v>2.04</v>
      </c>
      <c r="AL39" s="203">
        <v>0</v>
      </c>
      <c r="AM39" s="203">
        <v>0</v>
      </c>
      <c r="AN39" s="203">
        <v>0</v>
      </c>
      <c r="AO39" s="203">
        <v>92.15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2.08</v>
      </c>
      <c r="AD40" s="203">
        <v>0</v>
      </c>
      <c r="AE40" s="203">
        <v>0</v>
      </c>
      <c r="AF40" s="203">
        <v>0</v>
      </c>
      <c r="AG40" s="203">
        <v>36.81</v>
      </c>
      <c r="AH40" s="203">
        <v>0</v>
      </c>
      <c r="AI40" s="203">
        <v>61.51</v>
      </c>
      <c r="AJ40" s="203">
        <v>0</v>
      </c>
      <c r="AK40" s="203">
        <v>2.04</v>
      </c>
      <c r="AL40" s="203">
        <v>0</v>
      </c>
      <c r="AM40" s="203">
        <v>0</v>
      </c>
      <c r="AN40" s="203">
        <v>0</v>
      </c>
      <c r="AO40" s="203">
        <v>92.15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2.08</v>
      </c>
      <c r="AD41" s="203">
        <v>0</v>
      </c>
      <c r="AE41" s="203">
        <v>0</v>
      </c>
      <c r="AF41" s="203">
        <v>0</v>
      </c>
      <c r="AG41" s="203">
        <v>36.81</v>
      </c>
      <c r="AH41" s="203">
        <v>0</v>
      </c>
      <c r="AI41" s="203">
        <v>61.51</v>
      </c>
      <c r="AJ41" s="203">
        <v>0</v>
      </c>
      <c r="AK41" s="203">
        <v>2.04</v>
      </c>
      <c r="AL41" s="203">
        <v>0</v>
      </c>
      <c r="AM41" s="203">
        <v>0</v>
      </c>
      <c r="AN41" s="203">
        <v>0</v>
      </c>
      <c r="AO41" s="203">
        <v>92.15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2.08</v>
      </c>
      <c r="AD42" s="203">
        <v>0</v>
      </c>
      <c r="AE42" s="203">
        <v>0</v>
      </c>
      <c r="AF42" s="203">
        <v>0</v>
      </c>
      <c r="AG42" s="203">
        <v>36.81</v>
      </c>
      <c r="AH42" s="203">
        <v>0</v>
      </c>
      <c r="AI42" s="203">
        <v>61.51</v>
      </c>
      <c r="AJ42" s="203">
        <v>0</v>
      </c>
      <c r="AK42" s="203">
        <v>2.04</v>
      </c>
      <c r="AL42" s="203">
        <v>0</v>
      </c>
      <c r="AM42" s="203">
        <v>0</v>
      </c>
      <c r="AN42" s="203">
        <v>0</v>
      </c>
      <c r="AO42" s="203">
        <v>92.15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2.72</v>
      </c>
      <c r="AD43" s="203">
        <v>0</v>
      </c>
      <c r="AE43" s="203">
        <v>0</v>
      </c>
      <c r="AF43" s="203">
        <v>0</v>
      </c>
      <c r="AG43" s="203">
        <v>36.81</v>
      </c>
      <c r="AH43" s="203">
        <v>0</v>
      </c>
      <c r="AI43" s="203">
        <v>61.51</v>
      </c>
      <c r="AJ43" s="203">
        <v>0</v>
      </c>
      <c r="AK43" s="203">
        <v>2.04</v>
      </c>
      <c r="AL43" s="203">
        <v>0</v>
      </c>
      <c r="AM43" s="203">
        <v>0</v>
      </c>
      <c r="AN43" s="203">
        <v>0</v>
      </c>
      <c r="AO43" s="203">
        <v>92.15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2.08</v>
      </c>
      <c r="AD44" s="203">
        <v>0</v>
      </c>
      <c r="AE44" s="203">
        <v>0</v>
      </c>
      <c r="AF44" s="203">
        <v>0</v>
      </c>
      <c r="AG44" s="203">
        <v>36.81</v>
      </c>
      <c r="AH44" s="203">
        <v>0</v>
      </c>
      <c r="AI44" s="203">
        <v>61.51</v>
      </c>
      <c r="AJ44" s="203">
        <v>0</v>
      </c>
      <c r="AK44" s="203">
        <v>2.04</v>
      </c>
      <c r="AL44" s="203">
        <v>0</v>
      </c>
      <c r="AM44" s="203">
        <v>0</v>
      </c>
      <c r="AN44" s="203">
        <v>0</v>
      </c>
      <c r="AO44" s="203">
        <v>92.15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2.08</v>
      </c>
      <c r="AD45" s="203">
        <v>0</v>
      </c>
      <c r="AE45" s="203">
        <v>0</v>
      </c>
      <c r="AF45" s="203">
        <v>0</v>
      </c>
      <c r="AG45" s="203">
        <v>36.81</v>
      </c>
      <c r="AH45" s="203">
        <v>0</v>
      </c>
      <c r="AI45" s="203">
        <v>61.51</v>
      </c>
      <c r="AJ45" s="203">
        <v>0</v>
      </c>
      <c r="AK45" s="203">
        <v>2.04</v>
      </c>
      <c r="AL45" s="203">
        <v>0</v>
      </c>
      <c r="AM45" s="203">
        <v>0</v>
      </c>
      <c r="AN45" s="203">
        <v>0</v>
      </c>
      <c r="AO45" s="203">
        <v>92.15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2.08</v>
      </c>
      <c r="AD46" s="203">
        <v>0</v>
      </c>
      <c r="AE46" s="203">
        <v>0</v>
      </c>
      <c r="AF46" s="203">
        <v>0</v>
      </c>
      <c r="AG46" s="203">
        <v>36.81</v>
      </c>
      <c r="AH46" s="203">
        <v>0</v>
      </c>
      <c r="AI46" s="203">
        <v>61.51</v>
      </c>
      <c r="AJ46" s="203">
        <v>0</v>
      </c>
      <c r="AK46" s="203">
        <v>2.04</v>
      </c>
      <c r="AL46" s="203">
        <v>0</v>
      </c>
      <c r="AM46" s="203">
        <v>0</v>
      </c>
      <c r="AN46" s="203">
        <v>0</v>
      </c>
      <c r="AO46" s="203">
        <v>92.15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2.08</v>
      </c>
      <c r="AD47" s="203">
        <v>0</v>
      </c>
      <c r="AE47" s="203">
        <v>0</v>
      </c>
      <c r="AF47" s="203">
        <v>0</v>
      </c>
      <c r="AG47" s="203">
        <v>36.81</v>
      </c>
      <c r="AH47" s="203">
        <v>0</v>
      </c>
      <c r="AI47" s="203">
        <v>61.51</v>
      </c>
      <c r="AJ47" s="203">
        <v>0</v>
      </c>
      <c r="AK47" s="203">
        <v>2.04</v>
      </c>
      <c r="AL47" s="203">
        <v>0</v>
      </c>
      <c r="AM47" s="203">
        <v>0</v>
      </c>
      <c r="AN47" s="203">
        <v>0</v>
      </c>
      <c r="AO47" s="203">
        <v>92.15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2.08</v>
      </c>
      <c r="AD48" s="203">
        <v>0</v>
      </c>
      <c r="AE48" s="203">
        <v>0</v>
      </c>
      <c r="AF48" s="203">
        <v>0</v>
      </c>
      <c r="AG48" s="203">
        <v>36.81</v>
      </c>
      <c r="AH48" s="203">
        <v>0</v>
      </c>
      <c r="AI48" s="203">
        <v>61.51</v>
      </c>
      <c r="AJ48" s="203">
        <v>0</v>
      </c>
      <c r="AK48" s="203">
        <v>2.04</v>
      </c>
      <c r="AL48" s="203">
        <v>0</v>
      </c>
      <c r="AM48" s="203">
        <v>0</v>
      </c>
      <c r="AN48" s="203">
        <v>0</v>
      </c>
      <c r="AO48" s="203">
        <v>92.15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2.08</v>
      </c>
      <c r="AD49" s="203">
        <v>0</v>
      </c>
      <c r="AE49" s="203">
        <v>0</v>
      </c>
      <c r="AF49" s="203">
        <v>0</v>
      </c>
      <c r="AG49" s="203">
        <v>36.81</v>
      </c>
      <c r="AH49" s="203">
        <v>0</v>
      </c>
      <c r="AI49" s="203">
        <v>61.51</v>
      </c>
      <c r="AJ49" s="203">
        <v>0</v>
      </c>
      <c r="AK49" s="203">
        <v>2.04</v>
      </c>
      <c r="AL49" s="203">
        <v>0</v>
      </c>
      <c r="AM49" s="203">
        <v>0</v>
      </c>
      <c r="AN49" s="203">
        <v>0</v>
      </c>
      <c r="AO49" s="203">
        <v>92.15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2.08</v>
      </c>
      <c r="AD50" s="203">
        <v>0</v>
      </c>
      <c r="AE50" s="203">
        <v>0</v>
      </c>
      <c r="AF50" s="203">
        <v>0</v>
      </c>
      <c r="AG50" s="203">
        <v>36.81</v>
      </c>
      <c r="AH50" s="203">
        <v>0</v>
      </c>
      <c r="AI50" s="203">
        <v>61.51</v>
      </c>
      <c r="AJ50" s="203">
        <v>0</v>
      </c>
      <c r="AK50" s="203">
        <v>2.04</v>
      </c>
      <c r="AL50" s="203">
        <v>0</v>
      </c>
      <c r="AM50" s="203">
        <v>0</v>
      </c>
      <c r="AN50" s="203">
        <v>0</v>
      </c>
      <c r="AO50" s="203">
        <v>92.15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2.08</v>
      </c>
      <c r="AD51" s="203">
        <v>0</v>
      </c>
      <c r="AE51" s="203">
        <v>0</v>
      </c>
      <c r="AF51" s="203">
        <v>0</v>
      </c>
      <c r="AG51" s="203">
        <v>36.81</v>
      </c>
      <c r="AH51" s="203">
        <v>0</v>
      </c>
      <c r="AI51" s="203">
        <v>61.51</v>
      </c>
      <c r="AJ51" s="203">
        <v>0</v>
      </c>
      <c r="AK51" s="203">
        <v>2.04</v>
      </c>
      <c r="AL51" s="203">
        <v>0</v>
      </c>
      <c r="AM51" s="203">
        <v>0</v>
      </c>
      <c r="AN51" s="203">
        <v>0</v>
      </c>
      <c r="AO51" s="203">
        <v>90.21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2.08</v>
      </c>
      <c r="AD52" s="203">
        <v>0</v>
      </c>
      <c r="AE52" s="203">
        <v>0</v>
      </c>
      <c r="AF52" s="203">
        <v>0</v>
      </c>
      <c r="AG52" s="203">
        <v>36.81</v>
      </c>
      <c r="AH52" s="203">
        <v>0</v>
      </c>
      <c r="AI52" s="203">
        <v>61.51</v>
      </c>
      <c r="AJ52" s="203">
        <v>0</v>
      </c>
      <c r="AK52" s="203">
        <v>2.04</v>
      </c>
      <c r="AL52" s="203">
        <v>0</v>
      </c>
      <c r="AM52" s="203">
        <v>0</v>
      </c>
      <c r="AN52" s="203">
        <v>0</v>
      </c>
      <c r="AO52" s="203">
        <v>90.21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2.08</v>
      </c>
      <c r="AD53" s="203">
        <v>0</v>
      </c>
      <c r="AE53" s="203">
        <v>0</v>
      </c>
      <c r="AF53" s="203">
        <v>0</v>
      </c>
      <c r="AG53" s="203">
        <v>36.81</v>
      </c>
      <c r="AH53" s="203">
        <v>0</v>
      </c>
      <c r="AI53" s="203">
        <v>61.51</v>
      </c>
      <c r="AJ53" s="203">
        <v>0</v>
      </c>
      <c r="AK53" s="203">
        <v>2.04</v>
      </c>
      <c r="AL53" s="203">
        <v>0</v>
      </c>
      <c r="AM53" s="203">
        <v>0</v>
      </c>
      <c r="AN53" s="203">
        <v>0</v>
      </c>
      <c r="AO53" s="203">
        <v>90.21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2.08</v>
      </c>
      <c r="AD54" s="203">
        <v>0</v>
      </c>
      <c r="AE54" s="203">
        <v>0</v>
      </c>
      <c r="AF54" s="203">
        <v>0</v>
      </c>
      <c r="AG54" s="203">
        <v>36.81</v>
      </c>
      <c r="AH54" s="203">
        <v>0</v>
      </c>
      <c r="AI54" s="203">
        <v>61.51</v>
      </c>
      <c r="AJ54" s="203">
        <v>0</v>
      </c>
      <c r="AK54" s="203">
        <v>2.04</v>
      </c>
      <c r="AL54" s="203">
        <v>0</v>
      </c>
      <c r="AM54" s="203">
        <v>0</v>
      </c>
      <c r="AN54" s="203">
        <v>0</v>
      </c>
      <c r="AO54" s="203">
        <v>90.21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2.08</v>
      </c>
      <c r="AD55" s="203">
        <v>0</v>
      </c>
      <c r="AE55" s="203">
        <v>0</v>
      </c>
      <c r="AF55" s="203">
        <v>0</v>
      </c>
      <c r="AG55" s="203">
        <v>36.81</v>
      </c>
      <c r="AH55" s="203">
        <v>0</v>
      </c>
      <c r="AI55" s="203">
        <v>61.51</v>
      </c>
      <c r="AJ55" s="203">
        <v>0</v>
      </c>
      <c r="AK55" s="203">
        <v>2.04</v>
      </c>
      <c r="AL55" s="203">
        <v>0</v>
      </c>
      <c r="AM55" s="203">
        <v>0</v>
      </c>
      <c r="AN55" s="203">
        <v>0</v>
      </c>
      <c r="AO55" s="203">
        <v>90.21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2.08</v>
      </c>
      <c r="AD56" s="203">
        <v>0</v>
      </c>
      <c r="AE56" s="203">
        <v>0</v>
      </c>
      <c r="AF56" s="203">
        <v>0</v>
      </c>
      <c r="AG56" s="203">
        <v>36.81</v>
      </c>
      <c r="AH56" s="203">
        <v>0</v>
      </c>
      <c r="AI56" s="203">
        <v>61.51</v>
      </c>
      <c r="AJ56" s="203">
        <v>0</v>
      </c>
      <c r="AK56" s="203">
        <v>2.04</v>
      </c>
      <c r="AL56" s="203">
        <v>0</v>
      </c>
      <c r="AM56" s="203">
        <v>0</v>
      </c>
      <c r="AN56" s="203">
        <v>0</v>
      </c>
      <c r="AO56" s="203">
        <v>90.21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2.08</v>
      </c>
      <c r="AD57" s="203">
        <v>0</v>
      </c>
      <c r="AE57" s="203">
        <v>0</v>
      </c>
      <c r="AF57" s="203">
        <v>0</v>
      </c>
      <c r="AG57" s="203">
        <v>36.81</v>
      </c>
      <c r="AH57" s="203">
        <v>0</v>
      </c>
      <c r="AI57" s="203">
        <v>61.51</v>
      </c>
      <c r="AJ57" s="203">
        <v>0</v>
      </c>
      <c r="AK57" s="203">
        <v>2.04</v>
      </c>
      <c r="AL57" s="203">
        <v>0</v>
      </c>
      <c r="AM57" s="203">
        <v>0</v>
      </c>
      <c r="AN57" s="203">
        <v>0</v>
      </c>
      <c r="AO57" s="203">
        <v>90.21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2.08</v>
      </c>
      <c r="AD58" s="203">
        <v>0</v>
      </c>
      <c r="AE58" s="203">
        <v>0</v>
      </c>
      <c r="AF58" s="203">
        <v>0</v>
      </c>
      <c r="AG58" s="203">
        <v>36.81</v>
      </c>
      <c r="AH58" s="203">
        <v>0</v>
      </c>
      <c r="AI58" s="203">
        <v>61.51</v>
      </c>
      <c r="AJ58" s="203">
        <v>0</v>
      </c>
      <c r="AK58" s="203">
        <v>2.04</v>
      </c>
      <c r="AL58" s="203">
        <v>0</v>
      </c>
      <c r="AM58" s="203">
        <v>0</v>
      </c>
      <c r="AN58" s="203">
        <v>0</v>
      </c>
      <c r="AO58" s="203">
        <v>90.21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2.08</v>
      </c>
      <c r="AD59" s="203">
        <v>0</v>
      </c>
      <c r="AE59" s="203">
        <v>0</v>
      </c>
      <c r="AF59" s="203">
        <v>0</v>
      </c>
      <c r="AG59" s="203">
        <v>36.81</v>
      </c>
      <c r="AH59" s="203">
        <v>0</v>
      </c>
      <c r="AI59" s="203">
        <v>61.51</v>
      </c>
      <c r="AJ59" s="203">
        <v>0</v>
      </c>
      <c r="AK59" s="203">
        <v>2.04</v>
      </c>
      <c r="AL59" s="203">
        <v>0</v>
      </c>
      <c r="AM59" s="203">
        <v>0</v>
      </c>
      <c r="AN59" s="203">
        <v>0</v>
      </c>
      <c r="AO59" s="203">
        <v>90.21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2.08</v>
      </c>
      <c r="AD60" s="203">
        <v>0</v>
      </c>
      <c r="AE60" s="203">
        <v>0</v>
      </c>
      <c r="AF60" s="203">
        <v>0</v>
      </c>
      <c r="AG60" s="203">
        <v>36.81</v>
      </c>
      <c r="AH60" s="203">
        <v>0</v>
      </c>
      <c r="AI60" s="203">
        <v>61.51</v>
      </c>
      <c r="AJ60" s="203">
        <v>0</v>
      </c>
      <c r="AK60" s="203">
        <v>2.04</v>
      </c>
      <c r="AL60" s="203">
        <v>0</v>
      </c>
      <c r="AM60" s="203">
        <v>0</v>
      </c>
      <c r="AN60" s="203">
        <v>0</v>
      </c>
      <c r="AO60" s="203">
        <v>90.21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2.08</v>
      </c>
      <c r="AD61" s="203">
        <v>0</v>
      </c>
      <c r="AE61" s="203">
        <v>0</v>
      </c>
      <c r="AF61" s="203">
        <v>0</v>
      </c>
      <c r="AG61" s="203">
        <v>36.81</v>
      </c>
      <c r="AH61" s="203">
        <v>0</v>
      </c>
      <c r="AI61" s="203">
        <v>61.51</v>
      </c>
      <c r="AJ61" s="203">
        <v>0</v>
      </c>
      <c r="AK61" s="203">
        <v>2.04</v>
      </c>
      <c r="AL61" s="203">
        <v>0</v>
      </c>
      <c r="AM61" s="203">
        <v>0</v>
      </c>
      <c r="AN61" s="203">
        <v>0</v>
      </c>
      <c r="AO61" s="203">
        <v>90.21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2.08</v>
      </c>
      <c r="AD62" s="203">
        <v>0</v>
      </c>
      <c r="AE62" s="203">
        <v>0</v>
      </c>
      <c r="AF62" s="203">
        <v>0</v>
      </c>
      <c r="AG62" s="203">
        <v>36.81</v>
      </c>
      <c r="AH62" s="203">
        <v>0</v>
      </c>
      <c r="AI62" s="203">
        <v>61.51</v>
      </c>
      <c r="AJ62" s="203">
        <v>0</v>
      </c>
      <c r="AK62" s="203">
        <v>2.04</v>
      </c>
      <c r="AL62" s="203">
        <v>0</v>
      </c>
      <c r="AM62" s="203">
        <v>0</v>
      </c>
      <c r="AN62" s="203">
        <v>0</v>
      </c>
      <c r="AO62" s="203">
        <v>90.21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2.08</v>
      </c>
      <c r="AD63" s="203">
        <v>0</v>
      </c>
      <c r="AE63" s="203">
        <v>0</v>
      </c>
      <c r="AF63" s="203">
        <v>0</v>
      </c>
      <c r="AG63" s="203">
        <v>36.81</v>
      </c>
      <c r="AH63" s="203">
        <v>0</v>
      </c>
      <c r="AI63" s="203">
        <v>61.51</v>
      </c>
      <c r="AJ63" s="203">
        <v>0</v>
      </c>
      <c r="AK63" s="203">
        <v>2.04</v>
      </c>
      <c r="AL63" s="203">
        <v>0</v>
      </c>
      <c r="AM63" s="203">
        <v>0</v>
      </c>
      <c r="AN63" s="203">
        <v>0</v>
      </c>
      <c r="AO63" s="203">
        <v>90.21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2.08</v>
      </c>
      <c r="AD64" s="203">
        <v>0</v>
      </c>
      <c r="AE64" s="203">
        <v>0</v>
      </c>
      <c r="AF64" s="203">
        <v>0</v>
      </c>
      <c r="AG64" s="203">
        <v>36.81</v>
      </c>
      <c r="AH64" s="203">
        <v>0</v>
      </c>
      <c r="AI64" s="203">
        <v>61.51</v>
      </c>
      <c r="AJ64" s="203">
        <v>0</v>
      </c>
      <c r="AK64" s="203">
        <v>2.04</v>
      </c>
      <c r="AL64" s="203">
        <v>0</v>
      </c>
      <c r="AM64" s="203">
        <v>0</v>
      </c>
      <c r="AN64" s="203">
        <v>0</v>
      </c>
      <c r="AO64" s="203">
        <v>90.21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2.08</v>
      </c>
      <c r="AD65" s="203">
        <v>0</v>
      </c>
      <c r="AE65" s="203">
        <v>0</v>
      </c>
      <c r="AF65" s="203">
        <v>0</v>
      </c>
      <c r="AG65" s="203">
        <v>36.81</v>
      </c>
      <c r="AH65" s="203">
        <v>0</v>
      </c>
      <c r="AI65" s="203">
        <v>61.51</v>
      </c>
      <c r="AJ65" s="203">
        <v>0</v>
      </c>
      <c r="AK65" s="203">
        <v>2.04</v>
      </c>
      <c r="AL65" s="203">
        <v>0</v>
      </c>
      <c r="AM65" s="203">
        <v>0</v>
      </c>
      <c r="AN65" s="203">
        <v>0</v>
      </c>
      <c r="AO65" s="203">
        <v>90.21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2.08</v>
      </c>
      <c r="AD66" s="203">
        <v>0</v>
      </c>
      <c r="AE66" s="203">
        <v>0</v>
      </c>
      <c r="AF66" s="203">
        <v>0</v>
      </c>
      <c r="AG66" s="203">
        <v>36.81</v>
      </c>
      <c r="AH66" s="203">
        <v>0</v>
      </c>
      <c r="AI66" s="203">
        <v>61.51</v>
      </c>
      <c r="AJ66" s="203">
        <v>0</v>
      </c>
      <c r="AK66" s="203">
        <v>2.04</v>
      </c>
      <c r="AL66" s="203">
        <v>0</v>
      </c>
      <c r="AM66" s="203">
        <v>0</v>
      </c>
      <c r="AN66" s="203">
        <v>0</v>
      </c>
      <c r="AO66" s="203">
        <v>90.21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2.08</v>
      </c>
      <c r="AD67" s="203">
        <v>0</v>
      </c>
      <c r="AE67" s="203">
        <v>0</v>
      </c>
      <c r="AF67" s="203">
        <v>0</v>
      </c>
      <c r="AG67" s="203">
        <v>36.81</v>
      </c>
      <c r="AH67" s="203">
        <v>0</v>
      </c>
      <c r="AI67" s="203">
        <v>61.51</v>
      </c>
      <c r="AJ67" s="203">
        <v>0</v>
      </c>
      <c r="AK67" s="203">
        <v>2.04</v>
      </c>
      <c r="AL67" s="203">
        <v>0</v>
      </c>
      <c r="AM67" s="203">
        <v>0</v>
      </c>
      <c r="AN67" s="203">
        <v>0</v>
      </c>
      <c r="AO67" s="203">
        <v>90.21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2.08</v>
      </c>
      <c r="AD68" s="203">
        <v>0</v>
      </c>
      <c r="AE68" s="203">
        <v>0</v>
      </c>
      <c r="AF68" s="203">
        <v>0</v>
      </c>
      <c r="AG68" s="203">
        <v>36.81</v>
      </c>
      <c r="AH68" s="203">
        <v>0</v>
      </c>
      <c r="AI68" s="203">
        <v>61.51</v>
      </c>
      <c r="AJ68" s="203">
        <v>0</v>
      </c>
      <c r="AK68" s="203">
        <v>2.04</v>
      </c>
      <c r="AL68" s="203">
        <v>0</v>
      </c>
      <c r="AM68" s="203">
        <v>0</v>
      </c>
      <c r="AN68" s="203">
        <v>0</v>
      </c>
      <c r="AO68" s="203">
        <v>90.21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2.08</v>
      </c>
      <c r="AD69" s="203">
        <v>0</v>
      </c>
      <c r="AE69" s="203">
        <v>0</v>
      </c>
      <c r="AF69" s="203">
        <v>0</v>
      </c>
      <c r="AG69" s="203">
        <v>36.81</v>
      </c>
      <c r="AH69" s="203">
        <v>0</v>
      </c>
      <c r="AI69" s="203">
        <v>61.51</v>
      </c>
      <c r="AJ69" s="203">
        <v>0</v>
      </c>
      <c r="AK69" s="203">
        <v>2.04</v>
      </c>
      <c r="AL69" s="203">
        <v>0</v>
      </c>
      <c r="AM69" s="203">
        <v>0</v>
      </c>
      <c r="AN69" s="203">
        <v>0</v>
      </c>
      <c r="AO69" s="203">
        <v>90.21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2.08</v>
      </c>
      <c r="AD70" s="203">
        <v>0</v>
      </c>
      <c r="AE70" s="203">
        <v>0</v>
      </c>
      <c r="AF70" s="203">
        <v>0</v>
      </c>
      <c r="AG70" s="203">
        <v>36.81</v>
      </c>
      <c r="AH70" s="203">
        <v>0</v>
      </c>
      <c r="AI70" s="203">
        <v>61.51</v>
      </c>
      <c r="AJ70" s="203">
        <v>0</v>
      </c>
      <c r="AK70" s="203">
        <v>2.04</v>
      </c>
      <c r="AL70" s="203">
        <v>0</v>
      </c>
      <c r="AM70" s="203">
        <v>0</v>
      </c>
      <c r="AN70" s="203">
        <v>0</v>
      </c>
      <c r="AO70" s="203">
        <v>90.21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2.08</v>
      </c>
      <c r="AD71" s="203">
        <v>0</v>
      </c>
      <c r="AE71" s="203">
        <v>0</v>
      </c>
      <c r="AF71" s="203">
        <v>0</v>
      </c>
      <c r="AG71" s="203">
        <v>36.81</v>
      </c>
      <c r="AH71" s="203">
        <v>0</v>
      </c>
      <c r="AI71" s="203">
        <v>61.51</v>
      </c>
      <c r="AJ71" s="203">
        <v>0</v>
      </c>
      <c r="AK71" s="203">
        <v>2.04</v>
      </c>
      <c r="AL71" s="203">
        <v>0</v>
      </c>
      <c r="AM71" s="203">
        <v>0</v>
      </c>
      <c r="AN71" s="203">
        <v>0</v>
      </c>
      <c r="AO71" s="203">
        <v>90.21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2.08</v>
      </c>
      <c r="AD72" s="203">
        <v>0</v>
      </c>
      <c r="AE72" s="203">
        <v>0</v>
      </c>
      <c r="AF72" s="203">
        <v>0</v>
      </c>
      <c r="AG72" s="203">
        <v>36.81</v>
      </c>
      <c r="AH72" s="203">
        <v>0</v>
      </c>
      <c r="AI72" s="203">
        <v>61.51</v>
      </c>
      <c r="AJ72" s="203">
        <v>0</v>
      </c>
      <c r="AK72" s="203">
        <v>2.04</v>
      </c>
      <c r="AL72" s="203">
        <v>0</v>
      </c>
      <c r="AM72" s="203">
        <v>0</v>
      </c>
      <c r="AN72" s="203">
        <v>0</v>
      </c>
      <c r="AO72" s="203">
        <v>90.21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2.08</v>
      </c>
      <c r="AD73" s="203">
        <v>0</v>
      </c>
      <c r="AE73" s="203">
        <v>0</v>
      </c>
      <c r="AF73" s="203">
        <v>0</v>
      </c>
      <c r="AG73" s="203">
        <v>36.81</v>
      </c>
      <c r="AH73" s="203">
        <v>0</v>
      </c>
      <c r="AI73" s="203">
        <v>61.51</v>
      </c>
      <c r="AJ73" s="203">
        <v>0</v>
      </c>
      <c r="AK73" s="203">
        <v>2.04</v>
      </c>
      <c r="AL73" s="203">
        <v>0</v>
      </c>
      <c r="AM73" s="203">
        <v>0</v>
      </c>
      <c r="AN73" s="203">
        <v>0</v>
      </c>
      <c r="AO73" s="203">
        <v>90.21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2.08</v>
      </c>
      <c r="AD74" s="203">
        <v>0</v>
      </c>
      <c r="AE74" s="203">
        <v>0</v>
      </c>
      <c r="AF74" s="203">
        <v>0</v>
      </c>
      <c r="AG74" s="203">
        <v>36.81</v>
      </c>
      <c r="AH74" s="203">
        <v>0</v>
      </c>
      <c r="AI74" s="203">
        <v>61.51</v>
      </c>
      <c r="AJ74" s="203">
        <v>0</v>
      </c>
      <c r="AK74" s="203">
        <v>2.04</v>
      </c>
      <c r="AL74" s="203">
        <v>0</v>
      </c>
      <c r="AM74" s="203">
        <v>0</v>
      </c>
      <c r="AN74" s="203">
        <v>0</v>
      </c>
      <c r="AO74" s="203">
        <v>90.21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2.92</v>
      </c>
      <c r="AD75" s="203">
        <v>0</v>
      </c>
      <c r="AE75" s="203">
        <v>0</v>
      </c>
      <c r="AF75" s="203">
        <v>0</v>
      </c>
      <c r="AG75" s="203">
        <v>36.81</v>
      </c>
      <c r="AH75" s="203">
        <v>0</v>
      </c>
      <c r="AI75" s="203">
        <v>61.51</v>
      </c>
      <c r="AJ75" s="203">
        <v>0</v>
      </c>
      <c r="AK75" s="203">
        <v>2.04</v>
      </c>
      <c r="AL75" s="203">
        <v>0</v>
      </c>
      <c r="AM75" s="203">
        <v>0</v>
      </c>
      <c r="AN75" s="203">
        <v>0</v>
      </c>
      <c r="AO75" s="203">
        <v>92.15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2.88</v>
      </c>
      <c r="AD76" s="203">
        <v>0</v>
      </c>
      <c r="AE76" s="203">
        <v>0</v>
      </c>
      <c r="AF76" s="203">
        <v>0</v>
      </c>
      <c r="AG76" s="203">
        <v>36.81</v>
      </c>
      <c r="AH76" s="203">
        <v>0</v>
      </c>
      <c r="AI76" s="203">
        <v>61.51</v>
      </c>
      <c r="AJ76" s="203">
        <v>0</v>
      </c>
      <c r="AK76" s="203">
        <v>2.04</v>
      </c>
      <c r="AL76" s="203">
        <v>0</v>
      </c>
      <c r="AM76" s="203">
        <v>0</v>
      </c>
      <c r="AN76" s="203">
        <v>0</v>
      </c>
      <c r="AO76" s="203">
        <v>92.15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2.88</v>
      </c>
      <c r="AD77" s="203">
        <v>0</v>
      </c>
      <c r="AE77" s="203">
        <v>0</v>
      </c>
      <c r="AF77" s="203">
        <v>0</v>
      </c>
      <c r="AG77" s="203">
        <v>36.81</v>
      </c>
      <c r="AH77" s="203">
        <v>0</v>
      </c>
      <c r="AI77" s="203">
        <v>61.51</v>
      </c>
      <c r="AJ77" s="203">
        <v>0</v>
      </c>
      <c r="AK77" s="203">
        <v>2.04</v>
      </c>
      <c r="AL77" s="203">
        <v>0</v>
      </c>
      <c r="AM77" s="203">
        <v>0</v>
      </c>
      <c r="AN77" s="203">
        <v>0</v>
      </c>
      <c r="AO77" s="203">
        <v>92.15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2.88</v>
      </c>
      <c r="AD78" s="203">
        <v>0</v>
      </c>
      <c r="AE78" s="203">
        <v>0</v>
      </c>
      <c r="AF78" s="203">
        <v>0</v>
      </c>
      <c r="AG78" s="203">
        <v>36.81</v>
      </c>
      <c r="AH78" s="203">
        <v>0</v>
      </c>
      <c r="AI78" s="203">
        <v>61.51</v>
      </c>
      <c r="AJ78" s="203">
        <v>0</v>
      </c>
      <c r="AK78" s="203">
        <v>2.04</v>
      </c>
      <c r="AL78" s="203">
        <v>0</v>
      </c>
      <c r="AM78" s="203">
        <v>0</v>
      </c>
      <c r="AN78" s="203">
        <v>0</v>
      </c>
      <c r="AO78" s="203">
        <v>92.15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2.88</v>
      </c>
      <c r="AD79" s="203">
        <v>0</v>
      </c>
      <c r="AE79" s="203">
        <v>0</v>
      </c>
      <c r="AF79" s="203">
        <v>0</v>
      </c>
      <c r="AG79" s="203">
        <v>36.81</v>
      </c>
      <c r="AH79" s="203">
        <v>0</v>
      </c>
      <c r="AI79" s="203">
        <v>61.51</v>
      </c>
      <c r="AJ79" s="203">
        <v>0</v>
      </c>
      <c r="AK79" s="203">
        <v>2.04</v>
      </c>
      <c r="AL79" s="203">
        <v>0</v>
      </c>
      <c r="AM79" s="203">
        <v>0</v>
      </c>
      <c r="AN79" s="203">
        <v>0</v>
      </c>
      <c r="AO79" s="203">
        <v>92.15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2.88</v>
      </c>
      <c r="AD80" s="203">
        <v>0</v>
      </c>
      <c r="AE80" s="203">
        <v>0</v>
      </c>
      <c r="AF80" s="203">
        <v>0</v>
      </c>
      <c r="AG80" s="203">
        <v>36.81</v>
      </c>
      <c r="AH80" s="203">
        <v>0</v>
      </c>
      <c r="AI80" s="203">
        <v>61.51</v>
      </c>
      <c r="AJ80" s="203">
        <v>0</v>
      </c>
      <c r="AK80" s="203">
        <v>2.04</v>
      </c>
      <c r="AL80" s="203">
        <v>0</v>
      </c>
      <c r="AM80" s="203">
        <v>0</v>
      </c>
      <c r="AN80" s="203">
        <v>0</v>
      </c>
      <c r="AO80" s="203">
        <v>92.15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2.88</v>
      </c>
      <c r="AD81" s="203">
        <v>0</v>
      </c>
      <c r="AE81" s="203">
        <v>0</v>
      </c>
      <c r="AF81" s="203">
        <v>0</v>
      </c>
      <c r="AG81" s="203">
        <v>36.81</v>
      </c>
      <c r="AH81" s="203">
        <v>0</v>
      </c>
      <c r="AI81" s="203">
        <v>61.51</v>
      </c>
      <c r="AJ81" s="203">
        <v>0</v>
      </c>
      <c r="AK81" s="203">
        <v>2.77</v>
      </c>
      <c r="AL81" s="203">
        <v>0</v>
      </c>
      <c r="AM81" s="203">
        <v>0</v>
      </c>
      <c r="AN81" s="203">
        <v>0</v>
      </c>
      <c r="AO81" s="203">
        <v>92.15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2.08</v>
      </c>
      <c r="AD82" s="203">
        <v>0</v>
      </c>
      <c r="AE82" s="203">
        <v>0</v>
      </c>
      <c r="AF82" s="203">
        <v>0</v>
      </c>
      <c r="AG82" s="203">
        <v>36.81</v>
      </c>
      <c r="AH82" s="203">
        <v>0</v>
      </c>
      <c r="AI82" s="203">
        <v>61.51</v>
      </c>
      <c r="AJ82" s="203">
        <v>0</v>
      </c>
      <c r="AK82" s="203">
        <v>2.77</v>
      </c>
      <c r="AL82" s="203">
        <v>0</v>
      </c>
      <c r="AM82" s="203">
        <v>0</v>
      </c>
      <c r="AN82" s="203">
        <v>0</v>
      </c>
      <c r="AO82" s="203">
        <v>92.15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2.08</v>
      </c>
      <c r="AD83" s="203">
        <v>0</v>
      </c>
      <c r="AE83" s="203">
        <v>0</v>
      </c>
      <c r="AF83" s="203">
        <v>0</v>
      </c>
      <c r="AG83" s="203">
        <v>36.81</v>
      </c>
      <c r="AH83" s="203">
        <v>0</v>
      </c>
      <c r="AI83" s="203">
        <v>61.51</v>
      </c>
      <c r="AJ83" s="203">
        <v>0</v>
      </c>
      <c r="AK83" s="203">
        <v>2.77</v>
      </c>
      <c r="AL83" s="203">
        <v>0</v>
      </c>
      <c r="AM83" s="203">
        <v>0</v>
      </c>
      <c r="AN83" s="203">
        <v>0</v>
      </c>
      <c r="AO83" s="203">
        <v>92.15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2.08</v>
      </c>
      <c r="AD84" s="203">
        <v>0</v>
      </c>
      <c r="AE84" s="203">
        <v>0</v>
      </c>
      <c r="AF84" s="203">
        <v>0</v>
      </c>
      <c r="AG84" s="203">
        <v>36.81</v>
      </c>
      <c r="AH84" s="203">
        <v>0</v>
      </c>
      <c r="AI84" s="203">
        <v>61.51</v>
      </c>
      <c r="AJ84" s="203">
        <v>0</v>
      </c>
      <c r="AK84" s="203">
        <v>2.77</v>
      </c>
      <c r="AL84" s="203">
        <v>0</v>
      </c>
      <c r="AM84" s="203">
        <v>0</v>
      </c>
      <c r="AN84" s="203">
        <v>0</v>
      </c>
      <c r="AO84" s="203">
        <v>92.15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2.08</v>
      </c>
      <c r="AD85" s="203">
        <v>0</v>
      </c>
      <c r="AE85" s="203">
        <v>0</v>
      </c>
      <c r="AF85" s="203">
        <v>0</v>
      </c>
      <c r="AG85" s="203">
        <v>36.81</v>
      </c>
      <c r="AH85" s="203">
        <v>0</v>
      </c>
      <c r="AI85" s="203">
        <v>61.51</v>
      </c>
      <c r="AJ85" s="203">
        <v>0</v>
      </c>
      <c r="AK85" s="203">
        <v>2.95</v>
      </c>
      <c r="AL85" s="203">
        <v>0</v>
      </c>
      <c r="AM85" s="203">
        <v>0</v>
      </c>
      <c r="AN85" s="203">
        <v>0</v>
      </c>
      <c r="AO85" s="203">
        <v>92.15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2.08</v>
      </c>
      <c r="AD86" s="203">
        <v>0</v>
      </c>
      <c r="AE86" s="203">
        <v>0</v>
      </c>
      <c r="AF86" s="203">
        <v>0</v>
      </c>
      <c r="AG86" s="203">
        <v>36.81</v>
      </c>
      <c r="AH86" s="203">
        <v>0</v>
      </c>
      <c r="AI86" s="203">
        <v>61.51</v>
      </c>
      <c r="AJ86" s="203">
        <v>0</v>
      </c>
      <c r="AK86" s="203">
        <v>2.77</v>
      </c>
      <c r="AL86" s="203">
        <v>0</v>
      </c>
      <c r="AM86" s="203">
        <v>0</v>
      </c>
      <c r="AN86" s="203">
        <v>0</v>
      </c>
      <c r="AO86" s="203">
        <v>92.15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2.72</v>
      </c>
      <c r="AD87" s="203">
        <v>0</v>
      </c>
      <c r="AE87" s="203">
        <v>0</v>
      </c>
      <c r="AF87" s="203">
        <v>0</v>
      </c>
      <c r="AG87" s="203">
        <v>36.81</v>
      </c>
      <c r="AH87" s="203">
        <v>0</v>
      </c>
      <c r="AI87" s="203">
        <v>61.51</v>
      </c>
      <c r="AJ87" s="203">
        <v>0</v>
      </c>
      <c r="AK87" s="203">
        <v>2.31</v>
      </c>
      <c r="AL87" s="203">
        <v>0</v>
      </c>
      <c r="AM87" s="203">
        <v>0</v>
      </c>
      <c r="AN87" s="203">
        <v>0</v>
      </c>
      <c r="AO87" s="203">
        <v>92.15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2.72</v>
      </c>
      <c r="AD88" s="203">
        <v>0</v>
      </c>
      <c r="AE88" s="203">
        <v>0</v>
      </c>
      <c r="AF88" s="203">
        <v>0</v>
      </c>
      <c r="AG88" s="203">
        <v>36.81</v>
      </c>
      <c r="AH88" s="203">
        <v>0</v>
      </c>
      <c r="AI88" s="203">
        <v>61.51</v>
      </c>
      <c r="AJ88" s="203">
        <v>0</v>
      </c>
      <c r="AK88" s="203">
        <v>2.31</v>
      </c>
      <c r="AL88" s="203">
        <v>0</v>
      </c>
      <c r="AM88" s="203">
        <v>0</v>
      </c>
      <c r="AN88" s="203">
        <v>0</v>
      </c>
      <c r="AO88" s="203">
        <v>92.15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2.72</v>
      </c>
      <c r="AD89" s="203">
        <v>0</v>
      </c>
      <c r="AE89" s="203">
        <v>0</v>
      </c>
      <c r="AF89" s="203">
        <v>0</v>
      </c>
      <c r="AG89" s="203">
        <v>36.81</v>
      </c>
      <c r="AH89" s="203">
        <v>0</v>
      </c>
      <c r="AI89" s="203">
        <v>61.51</v>
      </c>
      <c r="AJ89" s="203">
        <v>0</v>
      </c>
      <c r="AK89" s="203">
        <v>2.31</v>
      </c>
      <c r="AL89" s="203">
        <v>0</v>
      </c>
      <c r="AM89" s="203">
        <v>0</v>
      </c>
      <c r="AN89" s="203">
        <v>0</v>
      </c>
      <c r="AO89" s="203">
        <v>92.15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2.72</v>
      </c>
      <c r="AD90" s="203">
        <v>0</v>
      </c>
      <c r="AE90" s="203">
        <v>0</v>
      </c>
      <c r="AF90" s="203">
        <v>0</v>
      </c>
      <c r="AG90" s="203">
        <v>36.81</v>
      </c>
      <c r="AH90" s="203">
        <v>0</v>
      </c>
      <c r="AI90" s="203">
        <v>61.51</v>
      </c>
      <c r="AJ90" s="203">
        <v>0</v>
      </c>
      <c r="AK90" s="203">
        <v>2.31</v>
      </c>
      <c r="AL90" s="203">
        <v>0</v>
      </c>
      <c r="AM90" s="203">
        <v>0</v>
      </c>
      <c r="AN90" s="203">
        <v>0</v>
      </c>
      <c r="AO90" s="203">
        <v>92.15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2.68</v>
      </c>
      <c r="AD91" s="203">
        <v>0</v>
      </c>
      <c r="AE91" s="203">
        <v>0</v>
      </c>
      <c r="AF91" s="203">
        <v>0</v>
      </c>
      <c r="AG91" s="203">
        <v>36.81</v>
      </c>
      <c r="AH91" s="203">
        <v>0</v>
      </c>
      <c r="AI91" s="203">
        <v>61.51</v>
      </c>
      <c r="AJ91" s="203">
        <v>0</v>
      </c>
      <c r="AK91" s="203">
        <v>2.04</v>
      </c>
      <c r="AL91" s="203">
        <v>0</v>
      </c>
      <c r="AM91" s="203">
        <v>0</v>
      </c>
      <c r="AN91" s="203">
        <v>0</v>
      </c>
      <c r="AO91" s="203">
        <v>92.15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2.68</v>
      </c>
      <c r="AD92" s="203">
        <v>0</v>
      </c>
      <c r="AE92" s="203">
        <v>0</v>
      </c>
      <c r="AF92" s="203">
        <v>0</v>
      </c>
      <c r="AG92" s="203">
        <v>36.81</v>
      </c>
      <c r="AH92" s="203">
        <v>0</v>
      </c>
      <c r="AI92" s="203">
        <v>61.51</v>
      </c>
      <c r="AJ92" s="203">
        <v>0</v>
      </c>
      <c r="AK92" s="203">
        <v>2.04</v>
      </c>
      <c r="AL92" s="203">
        <v>0</v>
      </c>
      <c r="AM92" s="203">
        <v>0</v>
      </c>
      <c r="AN92" s="203">
        <v>0</v>
      </c>
      <c r="AO92" s="203">
        <v>92.15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2.68</v>
      </c>
      <c r="AD93" s="203">
        <v>0</v>
      </c>
      <c r="AE93" s="203">
        <v>0</v>
      </c>
      <c r="AF93" s="203">
        <v>0</v>
      </c>
      <c r="AG93" s="203">
        <v>36.81</v>
      </c>
      <c r="AH93" s="203">
        <v>0</v>
      </c>
      <c r="AI93" s="203">
        <v>61.51</v>
      </c>
      <c r="AJ93" s="203">
        <v>0</v>
      </c>
      <c r="AK93" s="203">
        <v>2.04</v>
      </c>
      <c r="AL93" s="203">
        <v>0</v>
      </c>
      <c r="AM93" s="203">
        <v>0</v>
      </c>
      <c r="AN93" s="203">
        <v>0</v>
      </c>
      <c r="AO93" s="203">
        <v>92.15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2.68</v>
      </c>
      <c r="AD94" s="203">
        <v>0</v>
      </c>
      <c r="AE94" s="203">
        <v>0</v>
      </c>
      <c r="AF94" s="203">
        <v>0</v>
      </c>
      <c r="AG94" s="203">
        <v>36.81</v>
      </c>
      <c r="AH94" s="203">
        <v>0</v>
      </c>
      <c r="AI94" s="203">
        <v>61.51</v>
      </c>
      <c r="AJ94" s="203">
        <v>0</v>
      </c>
      <c r="AK94" s="203">
        <v>2.04</v>
      </c>
      <c r="AL94" s="203">
        <v>0</v>
      </c>
      <c r="AM94" s="203">
        <v>0</v>
      </c>
      <c r="AN94" s="203">
        <v>0</v>
      </c>
      <c r="AO94" s="203">
        <v>92.15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2.68</v>
      </c>
      <c r="AD95" s="203">
        <v>0</v>
      </c>
      <c r="AE95" s="203">
        <v>0</v>
      </c>
      <c r="AF95" s="203">
        <v>0</v>
      </c>
      <c r="AG95" s="203">
        <v>36.81</v>
      </c>
      <c r="AH95" s="203">
        <v>0</v>
      </c>
      <c r="AI95" s="203">
        <v>61.51</v>
      </c>
      <c r="AJ95" s="203">
        <v>0</v>
      </c>
      <c r="AK95" s="203">
        <v>2.04</v>
      </c>
      <c r="AL95" s="203">
        <v>0</v>
      </c>
      <c r="AM95" s="203">
        <v>0</v>
      </c>
      <c r="AN95" s="203">
        <v>0</v>
      </c>
      <c r="AO95" s="203">
        <v>92.15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2.68</v>
      </c>
      <c r="AD96" s="203">
        <v>0</v>
      </c>
      <c r="AE96" s="203">
        <v>0</v>
      </c>
      <c r="AF96" s="203">
        <v>0</v>
      </c>
      <c r="AG96" s="203">
        <v>36.81</v>
      </c>
      <c r="AH96" s="203">
        <v>0</v>
      </c>
      <c r="AI96" s="203">
        <v>61.51</v>
      </c>
      <c r="AJ96" s="203">
        <v>0</v>
      </c>
      <c r="AK96" s="203">
        <v>2.04</v>
      </c>
      <c r="AL96" s="203">
        <v>0</v>
      </c>
      <c r="AM96" s="203">
        <v>0</v>
      </c>
      <c r="AN96" s="203">
        <v>0</v>
      </c>
      <c r="AO96" s="203">
        <v>92.15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2.08</v>
      </c>
      <c r="AD97" s="203">
        <v>0</v>
      </c>
      <c r="AE97" s="203">
        <v>0</v>
      </c>
      <c r="AF97" s="203">
        <v>0</v>
      </c>
      <c r="AG97" s="203">
        <v>36.81</v>
      </c>
      <c r="AH97" s="203">
        <v>0</v>
      </c>
      <c r="AI97" s="203">
        <v>61.51</v>
      </c>
      <c r="AJ97" s="203">
        <v>0</v>
      </c>
      <c r="AK97" s="203">
        <v>2.04</v>
      </c>
      <c r="AL97" s="203">
        <v>0</v>
      </c>
      <c r="AM97" s="203">
        <v>0</v>
      </c>
      <c r="AN97" s="203">
        <v>0</v>
      </c>
      <c r="AO97" s="203">
        <v>92.15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2.08</v>
      </c>
      <c r="AD98" s="203">
        <v>0</v>
      </c>
      <c r="AE98" s="203">
        <v>0</v>
      </c>
      <c r="AF98" s="203">
        <v>0</v>
      </c>
      <c r="AG98" s="203">
        <v>36.81</v>
      </c>
      <c r="AH98" s="203">
        <v>0</v>
      </c>
      <c r="AI98" s="203">
        <v>61.51</v>
      </c>
      <c r="AJ98" s="203">
        <v>0</v>
      </c>
      <c r="AK98" s="203">
        <v>2.04</v>
      </c>
      <c r="AL98" s="203">
        <v>0</v>
      </c>
      <c r="AM98" s="203">
        <v>0</v>
      </c>
      <c r="AN98" s="203">
        <v>0</v>
      </c>
      <c r="AO98" s="203">
        <v>92.15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5.4307500000000043E-2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0.88343999999999889</v>
      </c>
      <c r="AH99">
        <f t="shared" si="0"/>
        <v>0</v>
      </c>
      <c r="AI99">
        <f t="shared" si="0"/>
        <v>1.4762400000000033</v>
      </c>
      <c r="AJ99">
        <f t="shared" si="0"/>
        <v>0</v>
      </c>
      <c r="AK99">
        <f t="shared" si="0"/>
        <v>5.0370000000000012E-2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2.1999599999999986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3">
        <v>0</v>
      </c>
      <c r="C3" s="203">
        <v>10.79</v>
      </c>
      <c r="D3" s="203">
        <v>2.3199999999999998</v>
      </c>
      <c r="E3" s="203">
        <v>0</v>
      </c>
      <c r="F3" s="203">
        <v>16.32</v>
      </c>
      <c r="G3" s="203">
        <v>5</v>
      </c>
      <c r="H3" s="203">
        <v>0</v>
      </c>
      <c r="I3" s="203">
        <v>17.989999999999998</v>
      </c>
      <c r="J3" s="203">
        <v>0.84</v>
      </c>
      <c r="K3" s="203">
        <v>0.1</v>
      </c>
      <c r="L3" s="203">
        <v>45.98</v>
      </c>
      <c r="M3" s="203">
        <v>0.49</v>
      </c>
      <c r="N3" s="203">
        <v>1.27</v>
      </c>
      <c r="O3" s="203">
        <v>0</v>
      </c>
      <c r="P3" s="203">
        <v>1.5</v>
      </c>
      <c r="Q3" s="203">
        <v>0.23</v>
      </c>
      <c r="R3" s="203">
        <v>0.45</v>
      </c>
      <c r="S3" s="203">
        <v>0.28000000000000003</v>
      </c>
      <c r="T3" s="203">
        <v>0</v>
      </c>
      <c r="U3" s="203">
        <v>1.81</v>
      </c>
      <c r="V3" s="203">
        <v>0.15</v>
      </c>
      <c r="W3" s="203">
        <v>1.51</v>
      </c>
      <c r="X3" s="203">
        <v>1.59</v>
      </c>
      <c r="Y3" s="203">
        <v>0</v>
      </c>
      <c r="Z3" s="203">
        <v>2.17</v>
      </c>
      <c r="AA3" s="203">
        <v>0.86</v>
      </c>
      <c r="AB3" s="203">
        <v>0</v>
      </c>
      <c r="AC3" s="203">
        <v>12.92</v>
      </c>
      <c r="AD3" s="203">
        <v>0</v>
      </c>
      <c r="AE3" s="203">
        <v>0</v>
      </c>
      <c r="AF3" s="203">
        <v>0</v>
      </c>
      <c r="AG3" s="203">
        <v>23.43</v>
      </c>
      <c r="AH3" s="203">
        <v>0</v>
      </c>
      <c r="AI3" s="203">
        <v>39.14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 s="203">
        <v>206.63</v>
      </c>
      <c r="AP3" s="203">
        <v>0</v>
      </c>
    </row>
    <row r="4" spans="1:42">
      <c r="A4" t="s">
        <v>46</v>
      </c>
      <c r="B4" s="203">
        <v>0</v>
      </c>
      <c r="C4" s="203">
        <v>10.79</v>
      </c>
      <c r="D4" s="203">
        <v>2.3199999999999998</v>
      </c>
      <c r="E4" s="203">
        <v>0</v>
      </c>
      <c r="F4" s="203">
        <v>16.32</v>
      </c>
      <c r="G4" s="203">
        <v>5</v>
      </c>
      <c r="H4" s="203">
        <v>0</v>
      </c>
      <c r="I4" s="203">
        <v>17.989999999999998</v>
      </c>
      <c r="J4" s="203">
        <v>0.84</v>
      </c>
      <c r="K4" s="203">
        <v>0.1</v>
      </c>
      <c r="L4" s="203">
        <v>65.28</v>
      </c>
      <c r="M4" s="203">
        <v>0.49</v>
      </c>
      <c r="N4" s="203">
        <v>1.27</v>
      </c>
      <c r="O4" s="203">
        <v>0</v>
      </c>
      <c r="P4" s="203">
        <v>1.5</v>
      </c>
      <c r="Q4" s="203">
        <v>0.23</v>
      </c>
      <c r="R4" s="203">
        <v>0.45</v>
      </c>
      <c r="S4" s="203">
        <v>0.28000000000000003</v>
      </c>
      <c r="T4" s="203">
        <v>0</v>
      </c>
      <c r="U4" s="203">
        <v>1.81</v>
      </c>
      <c r="V4" s="203">
        <v>0.15</v>
      </c>
      <c r="W4" s="203">
        <v>1.51</v>
      </c>
      <c r="X4" s="203">
        <v>1.59</v>
      </c>
      <c r="Y4" s="203">
        <v>0</v>
      </c>
      <c r="Z4" s="203">
        <v>2.17</v>
      </c>
      <c r="AA4" s="203">
        <v>0.86</v>
      </c>
      <c r="AB4" s="203">
        <v>0</v>
      </c>
      <c r="AC4" s="203">
        <v>17.13</v>
      </c>
      <c r="AD4" s="203">
        <v>0</v>
      </c>
      <c r="AE4" s="203">
        <v>0</v>
      </c>
      <c r="AF4" s="203">
        <v>0</v>
      </c>
      <c r="AG4" s="203">
        <v>23.43</v>
      </c>
      <c r="AH4" s="203">
        <v>0</v>
      </c>
      <c r="AI4" s="203">
        <v>39.14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 s="203">
        <v>206.63</v>
      </c>
      <c r="AP4" s="203">
        <v>0</v>
      </c>
    </row>
    <row r="5" spans="1:42">
      <c r="A5" t="s">
        <v>47</v>
      </c>
      <c r="B5" s="203">
        <v>0</v>
      </c>
      <c r="C5" s="203">
        <v>10.79</v>
      </c>
      <c r="D5" s="203">
        <v>2.3199999999999998</v>
      </c>
      <c r="E5" s="203">
        <v>0</v>
      </c>
      <c r="F5" s="203">
        <v>16.32</v>
      </c>
      <c r="G5" s="203">
        <v>5</v>
      </c>
      <c r="H5" s="203">
        <v>0</v>
      </c>
      <c r="I5" s="203">
        <v>17.989999999999998</v>
      </c>
      <c r="J5" s="203">
        <v>0.84</v>
      </c>
      <c r="K5" s="203">
        <v>0.1</v>
      </c>
      <c r="L5" s="203">
        <v>65.28</v>
      </c>
      <c r="M5" s="203">
        <v>0.49</v>
      </c>
      <c r="N5" s="203">
        <v>1.27</v>
      </c>
      <c r="O5" s="203">
        <v>0</v>
      </c>
      <c r="P5" s="203">
        <v>1.5</v>
      </c>
      <c r="Q5" s="203">
        <v>0.23</v>
      </c>
      <c r="R5" s="203">
        <v>0.45</v>
      </c>
      <c r="S5" s="203">
        <v>0.28000000000000003</v>
      </c>
      <c r="T5" s="203">
        <v>0</v>
      </c>
      <c r="U5" s="203">
        <v>1.81</v>
      </c>
      <c r="V5" s="203">
        <v>0.15</v>
      </c>
      <c r="W5" s="203">
        <v>1.51</v>
      </c>
      <c r="X5" s="203">
        <v>1.59</v>
      </c>
      <c r="Y5" s="203">
        <v>0</v>
      </c>
      <c r="Z5" s="203">
        <v>2.17</v>
      </c>
      <c r="AA5" s="203">
        <v>0.86</v>
      </c>
      <c r="AB5" s="203">
        <v>0</v>
      </c>
      <c r="AC5" s="203">
        <v>17.13</v>
      </c>
      <c r="AD5" s="203">
        <v>0</v>
      </c>
      <c r="AE5" s="203">
        <v>0</v>
      </c>
      <c r="AF5" s="203">
        <v>0</v>
      </c>
      <c r="AG5" s="203">
        <v>23.43</v>
      </c>
      <c r="AH5" s="203">
        <v>0</v>
      </c>
      <c r="AI5" s="203">
        <v>39.14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 s="203">
        <v>206.63</v>
      </c>
      <c r="AP5" s="203">
        <v>0</v>
      </c>
    </row>
    <row r="6" spans="1:42">
      <c r="A6" t="s">
        <v>48</v>
      </c>
      <c r="B6" s="203">
        <v>0</v>
      </c>
      <c r="C6" s="203">
        <v>10.79</v>
      </c>
      <c r="D6" s="203">
        <v>2.3199999999999998</v>
      </c>
      <c r="E6" s="203">
        <v>0</v>
      </c>
      <c r="F6" s="203">
        <v>16.32</v>
      </c>
      <c r="G6" s="203">
        <v>5</v>
      </c>
      <c r="H6" s="203">
        <v>0</v>
      </c>
      <c r="I6" s="203">
        <v>17.989999999999998</v>
      </c>
      <c r="J6" s="203">
        <v>0.84</v>
      </c>
      <c r="K6" s="203">
        <v>0.1</v>
      </c>
      <c r="L6" s="203">
        <v>84.58</v>
      </c>
      <c r="M6" s="203">
        <v>0.49</v>
      </c>
      <c r="N6" s="203">
        <v>1.27</v>
      </c>
      <c r="O6" s="203">
        <v>0</v>
      </c>
      <c r="P6" s="203">
        <v>1.5</v>
      </c>
      <c r="Q6" s="203">
        <v>0.23</v>
      </c>
      <c r="R6" s="203">
        <v>0.45</v>
      </c>
      <c r="S6" s="203">
        <v>0.28000000000000003</v>
      </c>
      <c r="T6" s="203">
        <v>0</v>
      </c>
      <c r="U6" s="203">
        <v>1.81</v>
      </c>
      <c r="V6" s="203">
        <v>0.15</v>
      </c>
      <c r="W6" s="203">
        <v>1.51</v>
      </c>
      <c r="X6" s="203">
        <v>1.59</v>
      </c>
      <c r="Y6" s="203">
        <v>0</v>
      </c>
      <c r="Z6" s="203">
        <v>2.17</v>
      </c>
      <c r="AA6" s="203">
        <v>0.86</v>
      </c>
      <c r="AB6" s="203">
        <v>0</v>
      </c>
      <c r="AC6" s="203">
        <v>17.13</v>
      </c>
      <c r="AD6" s="203">
        <v>0</v>
      </c>
      <c r="AE6" s="203">
        <v>0</v>
      </c>
      <c r="AF6" s="203">
        <v>0</v>
      </c>
      <c r="AG6" s="203">
        <v>23.43</v>
      </c>
      <c r="AH6" s="203">
        <v>0</v>
      </c>
      <c r="AI6" s="203">
        <v>39.14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206.63</v>
      </c>
      <c r="AP6" s="203">
        <v>0</v>
      </c>
    </row>
    <row r="7" spans="1:42">
      <c r="A7" t="s">
        <v>49</v>
      </c>
      <c r="B7" s="203">
        <v>0</v>
      </c>
      <c r="C7" s="203">
        <v>10.79</v>
      </c>
      <c r="D7" s="203">
        <v>2.3199999999999998</v>
      </c>
      <c r="E7" s="203">
        <v>0</v>
      </c>
      <c r="F7" s="203">
        <v>16.32</v>
      </c>
      <c r="G7" s="203">
        <v>5</v>
      </c>
      <c r="H7" s="203">
        <v>0</v>
      </c>
      <c r="I7" s="203">
        <v>17.989999999999998</v>
      </c>
      <c r="J7" s="203">
        <v>0.84</v>
      </c>
      <c r="K7" s="203">
        <v>0.1</v>
      </c>
      <c r="L7" s="203">
        <v>103.88</v>
      </c>
      <c r="M7" s="203">
        <v>0.49</v>
      </c>
      <c r="N7" s="203">
        <v>1.27</v>
      </c>
      <c r="O7" s="203">
        <v>0</v>
      </c>
      <c r="P7" s="203">
        <v>1.5</v>
      </c>
      <c r="Q7" s="203">
        <v>0.24</v>
      </c>
      <c r="R7" s="203">
        <v>0.45</v>
      </c>
      <c r="S7" s="203">
        <v>0.28999999999999998</v>
      </c>
      <c r="T7" s="203">
        <v>0</v>
      </c>
      <c r="U7" s="203">
        <v>1.81</v>
      </c>
      <c r="V7" s="203">
        <v>0.15</v>
      </c>
      <c r="W7" s="203">
        <v>1.51</v>
      </c>
      <c r="X7" s="203">
        <v>1.59</v>
      </c>
      <c r="Y7" s="203">
        <v>0</v>
      </c>
      <c r="Z7" s="203">
        <v>2.17</v>
      </c>
      <c r="AA7" s="203">
        <v>0.86</v>
      </c>
      <c r="AB7" s="203">
        <v>0</v>
      </c>
      <c r="AC7" s="203">
        <v>17.13</v>
      </c>
      <c r="AD7" s="203">
        <v>0</v>
      </c>
      <c r="AE7" s="203">
        <v>0</v>
      </c>
      <c r="AF7" s="203">
        <v>0</v>
      </c>
      <c r="AG7" s="203">
        <v>23.43</v>
      </c>
      <c r="AH7" s="203">
        <v>0</v>
      </c>
      <c r="AI7" s="203">
        <v>39.14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206.63</v>
      </c>
      <c r="AP7" s="203">
        <v>0</v>
      </c>
    </row>
    <row r="8" spans="1:42">
      <c r="A8" t="s">
        <v>50</v>
      </c>
      <c r="B8" s="203">
        <v>0</v>
      </c>
      <c r="C8" s="203">
        <v>10.79</v>
      </c>
      <c r="D8" s="203">
        <v>2.3199999999999998</v>
      </c>
      <c r="E8" s="203">
        <v>0</v>
      </c>
      <c r="F8" s="203">
        <v>16.32</v>
      </c>
      <c r="G8" s="203">
        <v>5</v>
      </c>
      <c r="H8" s="203">
        <v>0</v>
      </c>
      <c r="I8" s="203">
        <v>17.989999999999998</v>
      </c>
      <c r="J8" s="203">
        <v>0.84</v>
      </c>
      <c r="K8" s="203">
        <v>0.1</v>
      </c>
      <c r="L8" s="203">
        <v>113.53</v>
      </c>
      <c r="M8" s="203">
        <v>0.49</v>
      </c>
      <c r="N8" s="203">
        <v>1.27</v>
      </c>
      <c r="O8" s="203">
        <v>0</v>
      </c>
      <c r="P8" s="203">
        <v>1.5</v>
      </c>
      <c r="Q8" s="203">
        <v>0.24</v>
      </c>
      <c r="R8" s="203">
        <v>0.45</v>
      </c>
      <c r="S8" s="203">
        <v>0.28000000000000003</v>
      </c>
      <c r="T8" s="203">
        <v>0</v>
      </c>
      <c r="U8" s="203">
        <v>1.81</v>
      </c>
      <c r="V8" s="203">
        <v>0.15</v>
      </c>
      <c r="W8" s="203">
        <v>1.51</v>
      </c>
      <c r="X8" s="203">
        <v>1.59</v>
      </c>
      <c r="Y8" s="203">
        <v>0</v>
      </c>
      <c r="Z8" s="203">
        <v>2.17</v>
      </c>
      <c r="AA8" s="203">
        <v>0.86</v>
      </c>
      <c r="AB8" s="203">
        <v>0</v>
      </c>
      <c r="AC8" s="203">
        <v>17.13</v>
      </c>
      <c r="AD8" s="203">
        <v>0</v>
      </c>
      <c r="AE8" s="203">
        <v>0</v>
      </c>
      <c r="AF8" s="203">
        <v>0</v>
      </c>
      <c r="AG8" s="203">
        <v>23.43</v>
      </c>
      <c r="AH8" s="203">
        <v>0</v>
      </c>
      <c r="AI8" s="203">
        <v>39.14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206.63</v>
      </c>
      <c r="AP8" s="203">
        <v>0</v>
      </c>
    </row>
    <row r="9" spans="1:42">
      <c r="A9" t="s">
        <v>51</v>
      </c>
      <c r="B9" s="203">
        <v>0</v>
      </c>
      <c r="C9" s="203">
        <v>10.79</v>
      </c>
      <c r="D9" s="203">
        <v>2.3199999999999998</v>
      </c>
      <c r="E9" s="203">
        <v>0</v>
      </c>
      <c r="F9" s="203">
        <v>16.32</v>
      </c>
      <c r="G9" s="203">
        <v>5</v>
      </c>
      <c r="H9" s="203">
        <v>0</v>
      </c>
      <c r="I9" s="203">
        <v>17.989999999999998</v>
      </c>
      <c r="J9" s="203">
        <v>0.84</v>
      </c>
      <c r="K9" s="203">
        <v>0.1</v>
      </c>
      <c r="L9" s="203">
        <v>123.18</v>
      </c>
      <c r="M9" s="203">
        <v>0.49</v>
      </c>
      <c r="N9" s="203">
        <v>1.27</v>
      </c>
      <c r="O9" s="203">
        <v>0</v>
      </c>
      <c r="P9" s="203">
        <v>1.5</v>
      </c>
      <c r="Q9" s="203">
        <v>0.24</v>
      </c>
      <c r="R9" s="203">
        <v>0.45</v>
      </c>
      <c r="S9" s="203">
        <v>0.28000000000000003</v>
      </c>
      <c r="T9" s="203">
        <v>0</v>
      </c>
      <c r="U9" s="203">
        <v>1.81</v>
      </c>
      <c r="V9" s="203">
        <v>0.15</v>
      </c>
      <c r="W9" s="203">
        <v>1.51</v>
      </c>
      <c r="X9" s="203">
        <v>1.59</v>
      </c>
      <c r="Y9" s="203">
        <v>0</v>
      </c>
      <c r="Z9" s="203">
        <v>2.17</v>
      </c>
      <c r="AA9" s="203">
        <v>0.86</v>
      </c>
      <c r="AB9" s="203">
        <v>0</v>
      </c>
      <c r="AC9" s="203">
        <v>17.13</v>
      </c>
      <c r="AD9" s="203">
        <v>0</v>
      </c>
      <c r="AE9" s="203">
        <v>0</v>
      </c>
      <c r="AF9" s="203">
        <v>0</v>
      </c>
      <c r="AG9" s="203">
        <v>23.43</v>
      </c>
      <c r="AH9" s="203">
        <v>0</v>
      </c>
      <c r="AI9" s="203">
        <v>39.14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206.63</v>
      </c>
      <c r="AP9" s="203">
        <v>0</v>
      </c>
    </row>
    <row r="10" spans="1:42">
      <c r="A10" t="s">
        <v>52</v>
      </c>
      <c r="B10" s="203">
        <v>0</v>
      </c>
      <c r="C10" s="203">
        <v>10.79</v>
      </c>
      <c r="D10" s="203">
        <v>2.3199999999999998</v>
      </c>
      <c r="E10" s="203">
        <v>0</v>
      </c>
      <c r="F10" s="203">
        <v>16.32</v>
      </c>
      <c r="G10" s="203">
        <v>5</v>
      </c>
      <c r="H10" s="203">
        <v>0</v>
      </c>
      <c r="I10" s="203">
        <v>17.989999999999998</v>
      </c>
      <c r="J10" s="203">
        <v>0.84</v>
      </c>
      <c r="K10" s="203">
        <v>0.1</v>
      </c>
      <c r="L10" s="203">
        <v>142.47999999999999</v>
      </c>
      <c r="M10" s="203">
        <v>0.49</v>
      </c>
      <c r="N10" s="203">
        <v>1.27</v>
      </c>
      <c r="O10" s="203">
        <v>0</v>
      </c>
      <c r="P10" s="203">
        <v>1.5</v>
      </c>
      <c r="Q10" s="203">
        <v>0.24</v>
      </c>
      <c r="R10" s="203">
        <v>0.45</v>
      </c>
      <c r="S10" s="203">
        <v>0.28000000000000003</v>
      </c>
      <c r="T10" s="203">
        <v>0</v>
      </c>
      <c r="U10" s="203">
        <v>1.81</v>
      </c>
      <c r="V10" s="203">
        <v>0.15</v>
      </c>
      <c r="W10" s="203">
        <v>1.51</v>
      </c>
      <c r="X10" s="203">
        <v>1.59</v>
      </c>
      <c r="Y10" s="203">
        <v>0</v>
      </c>
      <c r="Z10" s="203">
        <v>2.17</v>
      </c>
      <c r="AA10" s="203">
        <v>0.86</v>
      </c>
      <c r="AB10" s="203">
        <v>0</v>
      </c>
      <c r="AC10" s="203">
        <v>17.13</v>
      </c>
      <c r="AD10" s="203">
        <v>0</v>
      </c>
      <c r="AE10" s="203">
        <v>0</v>
      </c>
      <c r="AF10" s="203">
        <v>0</v>
      </c>
      <c r="AG10" s="203">
        <v>23.43</v>
      </c>
      <c r="AH10" s="203">
        <v>0</v>
      </c>
      <c r="AI10" s="203">
        <v>39.14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206.63</v>
      </c>
      <c r="AP10" s="203">
        <v>0</v>
      </c>
    </row>
    <row r="11" spans="1:42">
      <c r="A11" t="s">
        <v>53</v>
      </c>
      <c r="B11" s="203">
        <v>0</v>
      </c>
      <c r="C11" s="203">
        <v>10.79</v>
      </c>
      <c r="D11" s="203">
        <v>2.3199999999999998</v>
      </c>
      <c r="E11" s="203">
        <v>0</v>
      </c>
      <c r="F11" s="203">
        <v>16.32</v>
      </c>
      <c r="G11" s="203">
        <v>5</v>
      </c>
      <c r="H11" s="203">
        <v>0</v>
      </c>
      <c r="I11" s="203">
        <v>17.989999999999998</v>
      </c>
      <c r="J11" s="203">
        <v>0.84</v>
      </c>
      <c r="K11" s="203">
        <v>0.1</v>
      </c>
      <c r="L11" s="203">
        <v>161.78</v>
      </c>
      <c r="M11" s="203">
        <v>0.49</v>
      </c>
      <c r="N11" s="203">
        <v>1.27</v>
      </c>
      <c r="O11" s="203">
        <v>0</v>
      </c>
      <c r="P11" s="203">
        <v>1.5</v>
      </c>
      <c r="Q11" s="203">
        <v>0.23</v>
      </c>
      <c r="R11" s="203">
        <v>0.45</v>
      </c>
      <c r="S11" s="203">
        <v>0.28000000000000003</v>
      </c>
      <c r="T11" s="203">
        <v>0</v>
      </c>
      <c r="U11" s="203">
        <v>1.81</v>
      </c>
      <c r="V11" s="203">
        <v>0.15</v>
      </c>
      <c r="W11" s="203">
        <v>0.37</v>
      </c>
      <c r="X11" s="203">
        <v>1.59</v>
      </c>
      <c r="Y11" s="203">
        <v>0</v>
      </c>
      <c r="Z11" s="203">
        <v>2.17</v>
      </c>
      <c r="AA11" s="203">
        <v>0.86</v>
      </c>
      <c r="AB11" s="203">
        <v>0</v>
      </c>
      <c r="AC11" s="203">
        <v>12.92</v>
      </c>
      <c r="AD11" s="203">
        <v>0</v>
      </c>
      <c r="AE11" s="203">
        <v>0</v>
      </c>
      <c r="AF11" s="203">
        <v>0</v>
      </c>
      <c r="AG11" s="203">
        <v>23.43</v>
      </c>
      <c r="AH11" s="203">
        <v>0</v>
      </c>
      <c r="AI11" s="203">
        <v>39.14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206.63</v>
      </c>
      <c r="AP11" s="203">
        <v>0</v>
      </c>
    </row>
    <row r="12" spans="1:42">
      <c r="A12" t="s">
        <v>54</v>
      </c>
      <c r="B12" s="203">
        <v>0</v>
      </c>
      <c r="C12" s="203">
        <v>10.79</v>
      </c>
      <c r="D12" s="203">
        <v>2.3199999999999998</v>
      </c>
      <c r="E12" s="203">
        <v>0</v>
      </c>
      <c r="F12" s="203">
        <v>16.32</v>
      </c>
      <c r="G12" s="203">
        <v>5</v>
      </c>
      <c r="H12" s="203">
        <v>0</v>
      </c>
      <c r="I12" s="203">
        <v>17.989999999999998</v>
      </c>
      <c r="J12" s="203">
        <v>0.84</v>
      </c>
      <c r="K12" s="203">
        <v>0.1</v>
      </c>
      <c r="L12" s="203">
        <v>171.43</v>
      </c>
      <c r="M12" s="203">
        <v>0.49</v>
      </c>
      <c r="N12" s="203">
        <v>1.27</v>
      </c>
      <c r="O12" s="203">
        <v>0</v>
      </c>
      <c r="P12" s="203">
        <v>1.5</v>
      </c>
      <c r="Q12" s="203">
        <v>0.23</v>
      </c>
      <c r="R12" s="203">
        <v>0.45</v>
      </c>
      <c r="S12" s="203">
        <v>0.28000000000000003</v>
      </c>
      <c r="T12" s="203">
        <v>0</v>
      </c>
      <c r="U12" s="203">
        <v>1.81</v>
      </c>
      <c r="V12" s="203">
        <v>0.15</v>
      </c>
      <c r="W12" s="203">
        <v>0.37</v>
      </c>
      <c r="X12" s="203">
        <v>1.59</v>
      </c>
      <c r="Y12" s="203">
        <v>0</v>
      </c>
      <c r="Z12" s="203">
        <v>2.17</v>
      </c>
      <c r="AA12" s="203">
        <v>0.86</v>
      </c>
      <c r="AB12" s="203">
        <v>0</v>
      </c>
      <c r="AC12" s="203">
        <v>12.92</v>
      </c>
      <c r="AD12" s="203">
        <v>0</v>
      </c>
      <c r="AE12" s="203">
        <v>0</v>
      </c>
      <c r="AF12" s="203">
        <v>0</v>
      </c>
      <c r="AG12" s="203">
        <v>23.43</v>
      </c>
      <c r="AH12" s="203">
        <v>0</v>
      </c>
      <c r="AI12" s="203">
        <v>39.14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206.63</v>
      </c>
      <c r="AP12" s="203">
        <v>0</v>
      </c>
    </row>
    <row r="13" spans="1:42">
      <c r="A13" t="s">
        <v>55</v>
      </c>
      <c r="B13" s="203">
        <v>0</v>
      </c>
      <c r="C13" s="203">
        <v>10.79</v>
      </c>
      <c r="D13" s="203">
        <v>2.3199999999999998</v>
      </c>
      <c r="E13" s="203">
        <v>0</v>
      </c>
      <c r="F13" s="203">
        <v>16.32</v>
      </c>
      <c r="G13" s="203">
        <v>5</v>
      </c>
      <c r="H13" s="203">
        <v>0</v>
      </c>
      <c r="I13" s="203">
        <v>17.989999999999998</v>
      </c>
      <c r="J13" s="203">
        <v>0.84</v>
      </c>
      <c r="K13" s="203">
        <v>0.1</v>
      </c>
      <c r="L13" s="203">
        <v>171.43</v>
      </c>
      <c r="M13" s="203">
        <v>0.49</v>
      </c>
      <c r="N13" s="203">
        <v>1.27</v>
      </c>
      <c r="O13" s="203">
        <v>0</v>
      </c>
      <c r="P13" s="203">
        <v>1.5</v>
      </c>
      <c r="Q13" s="203">
        <v>0.23</v>
      </c>
      <c r="R13" s="203">
        <v>0.45</v>
      </c>
      <c r="S13" s="203">
        <v>0.28000000000000003</v>
      </c>
      <c r="T13" s="203">
        <v>0</v>
      </c>
      <c r="U13" s="203">
        <v>1.81</v>
      </c>
      <c r="V13" s="203">
        <v>0.15</v>
      </c>
      <c r="W13" s="203">
        <v>0.37</v>
      </c>
      <c r="X13" s="203">
        <v>1.59</v>
      </c>
      <c r="Y13" s="203">
        <v>0</v>
      </c>
      <c r="Z13" s="203">
        <v>2.17</v>
      </c>
      <c r="AA13" s="203">
        <v>0.86</v>
      </c>
      <c r="AB13" s="203">
        <v>0</v>
      </c>
      <c r="AC13" s="203">
        <v>12.92</v>
      </c>
      <c r="AD13" s="203">
        <v>0</v>
      </c>
      <c r="AE13" s="203">
        <v>0</v>
      </c>
      <c r="AF13" s="203">
        <v>0</v>
      </c>
      <c r="AG13" s="203">
        <v>23.43</v>
      </c>
      <c r="AH13" s="203">
        <v>0</v>
      </c>
      <c r="AI13" s="203">
        <v>39.14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206.63</v>
      </c>
      <c r="AP13" s="203">
        <v>0</v>
      </c>
    </row>
    <row r="14" spans="1:42">
      <c r="A14" t="s">
        <v>56</v>
      </c>
      <c r="B14" s="203">
        <v>0</v>
      </c>
      <c r="C14" s="203">
        <v>10.79</v>
      </c>
      <c r="D14" s="203">
        <v>2.3199999999999998</v>
      </c>
      <c r="E14" s="203">
        <v>0</v>
      </c>
      <c r="F14" s="203">
        <v>16.32</v>
      </c>
      <c r="G14" s="203">
        <v>5</v>
      </c>
      <c r="H14" s="203">
        <v>0</v>
      </c>
      <c r="I14" s="203">
        <v>17.989999999999998</v>
      </c>
      <c r="J14" s="203">
        <v>0.84</v>
      </c>
      <c r="K14" s="203">
        <v>0.1</v>
      </c>
      <c r="L14" s="203">
        <v>190.73</v>
      </c>
      <c r="M14" s="203">
        <v>0.49</v>
      </c>
      <c r="N14" s="203">
        <v>1.27</v>
      </c>
      <c r="O14" s="203">
        <v>0</v>
      </c>
      <c r="P14" s="203">
        <v>1.5</v>
      </c>
      <c r="Q14" s="203">
        <v>0.23</v>
      </c>
      <c r="R14" s="203">
        <v>0.45</v>
      </c>
      <c r="S14" s="203">
        <v>0.28000000000000003</v>
      </c>
      <c r="T14" s="203">
        <v>0</v>
      </c>
      <c r="U14" s="203">
        <v>1.81</v>
      </c>
      <c r="V14" s="203">
        <v>0.15</v>
      </c>
      <c r="W14" s="203">
        <v>0.37</v>
      </c>
      <c r="X14" s="203">
        <v>1.59</v>
      </c>
      <c r="Y14" s="203">
        <v>0</v>
      </c>
      <c r="Z14" s="203">
        <v>2.17</v>
      </c>
      <c r="AA14" s="203">
        <v>0.86</v>
      </c>
      <c r="AB14" s="203">
        <v>0</v>
      </c>
      <c r="AC14" s="203">
        <v>12.92</v>
      </c>
      <c r="AD14" s="203">
        <v>0</v>
      </c>
      <c r="AE14" s="203">
        <v>0</v>
      </c>
      <c r="AF14" s="203">
        <v>0</v>
      </c>
      <c r="AG14" s="203">
        <v>23.43</v>
      </c>
      <c r="AH14" s="203">
        <v>0</v>
      </c>
      <c r="AI14" s="203">
        <v>39.14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206.63</v>
      </c>
      <c r="AP14" s="203">
        <v>0</v>
      </c>
    </row>
    <row r="15" spans="1:42">
      <c r="A15" t="s">
        <v>57</v>
      </c>
      <c r="B15" s="203">
        <v>0</v>
      </c>
      <c r="C15" s="203">
        <v>10.79</v>
      </c>
      <c r="D15" s="203">
        <v>2.3199999999999998</v>
      </c>
      <c r="E15" s="203">
        <v>0</v>
      </c>
      <c r="F15" s="203">
        <v>16.32</v>
      </c>
      <c r="G15" s="203">
        <v>5</v>
      </c>
      <c r="H15" s="203">
        <v>0</v>
      </c>
      <c r="I15" s="203">
        <v>17.989999999999998</v>
      </c>
      <c r="J15" s="203">
        <v>0.84</v>
      </c>
      <c r="K15" s="203">
        <v>0.1</v>
      </c>
      <c r="L15" s="203">
        <v>200.38</v>
      </c>
      <c r="M15" s="203">
        <v>0.49</v>
      </c>
      <c r="N15" s="203">
        <v>1.27</v>
      </c>
      <c r="O15" s="203">
        <v>0</v>
      </c>
      <c r="P15" s="203">
        <v>1.5</v>
      </c>
      <c r="Q15" s="203">
        <v>0.23</v>
      </c>
      <c r="R15" s="203">
        <v>0.45</v>
      </c>
      <c r="S15" s="203">
        <v>0.28000000000000003</v>
      </c>
      <c r="T15" s="203">
        <v>0</v>
      </c>
      <c r="U15" s="203">
        <v>1.81</v>
      </c>
      <c r="V15" s="203">
        <v>0.15</v>
      </c>
      <c r="W15" s="203">
        <v>0.37</v>
      </c>
      <c r="X15" s="203">
        <v>1.59</v>
      </c>
      <c r="Y15" s="203">
        <v>0</v>
      </c>
      <c r="Z15" s="203">
        <v>2.17</v>
      </c>
      <c r="AA15" s="203">
        <v>0.86</v>
      </c>
      <c r="AB15" s="203">
        <v>0</v>
      </c>
      <c r="AC15" s="203">
        <v>12.92</v>
      </c>
      <c r="AD15" s="203">
        <v>0</v>
      </c>
      <c r="AE15" s="203">
        <v>0</v>
      </c>
      <c r="AF15" s="203">
        <v>0</v>
      </c>
      <c r="AG15" s="203">
        <v>23.43</v>
      </c>
      <c r="AH15" s="203">
        <v>0</v>
      </c>
      <c r="AI15" s="203">
        <v>39.14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206.63</v>
      </c>
      <c r="AP15" s="203">
        <v>0</v>
      </c>
    </row>
    <row r="16" spans="1:42">
      <c r="A16" t="s">
        <v>58</v>
      </c>
      <c r="B16" s="203">
        <v>0</v>
      </c>
      <c r="C16" s="203">
        <v>10.79</v>
      </c>
      <c r="D16" s="203">
        <v>2.3199999999999998</v>
      </c>
      <c r="E16" s="203">
        <v>0</v>
      </c>
      <c r="F16" s="203">
        <v>16.32</v>
      </c>
      <c r="G16" s="203">
        <v>5</v>
      </c>
      <c r="H16" s="203">
        <v>0</v>
      </c>
      <c r="I16" s="203">
        <v>17.989999999999998</v>
      </c>
      <c r="J16" s="203">
        <v>0.84</v>
      </c>
      <c r="K16" s="203">
        <v>0.1</v>
      </c>
      <c r="L16" s="203">
        <v>210.48</v>
      </c>
      <c r="M16" s="203">
        <v>0.49</v>
      </c>
      <c r="N16" s="203">
        <v>1.27</v>
      </c>
      <c r="O16" s="203">
        <v>0</v>
      </c>
      <c r="P16" s="203">
        <v>1.5</v>
      </c>
      <c r="Q16" s="203">
        <v>0.23</v>
      </c>
      <c r="R16" s="203">
        <v>0.45</v>
      </c>
      <c r="S16" s="203">
        <v>0.28000000000000003</v>
      </c>
      <c r="T16" s="203">
        <v>0</v>
      </c>
      <c r="U16" s="203">
        <v>1.81</v>
      </c>
      <c r="V16" s="203">
        <v>0.15</v>
      </c>
      <c r="W16" s="203">
        <v>0.37</v>
      </c>
      <c r="X16" s="203">
        <v>1.59</v>
      </c>
      <c r="Y16" s="203">
        <v>0</v>
      </c>
      <c r="Z16" s="203">
        <v>2.17</v>
      </c>
      <c r="AA16" s="203">
        <v>16.82</v>
      </c>
      <c r="AB16" s="203">
        <v>0</v>
      </c>
      <c r="AC16" s="203">
        <v>12.92</v>
      </c>
      <c r="AD16" s="203">
        <v>0</v>
      </c>
      <c r="AE16" s="203">
        <v>0</v>
      </c>
      <c r="AF16" s="203">
        <v>0</v>
      </c>
      <c r="AG16" s="203">
        <v>23.43</v>
      </c>
      <c r="AH16" s="203">
        <v>0</v>
      </c>
      <c r="AI16" s="203">
        <v>39.14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206.63</v>
      </c>
      <c r="AP16" s="203">
        <v>0</v>
      </c>
    </row>
    <row r="17" spans="1:42">
      <c r="A17" t="s">
        <v>59</v>
      </c>
      <c r="B17" s="203">
        <v>0</v>
      </c>
      <c r="C17" s="203">
        <v>10.79</v>
      </c>
      <c r="D17" s="203">
        <v>2.3199999999999998</v>
      </c>
      <c r="E17" s="203">
        <v>0</v>
      </c>
      <c r="F17" s="203">
        <v>16.32</v>
      </c>
      <c r="G17" s="203">
        <v>5</v>
      </c>
      <c r="H17" s="203">
        <v>0</v>
      </c>
      <c r="I17" s="203">
        <v>17.989999999999998</v>
      </c>
      <c r="J17" s="203">
        <v>0.84</v>
      </c>
      <c r="K17" s="203">
        <v>0.1</v>
      </c>
      <c r="L17" s="203">
        <v>210.48</v>
      </c>
      <c r="M17" s="203">
        <v>0.49</v>
      </c>
      <c r="N17" s="203">
        <v>1.27</v>
      </c>
      <c r="O17" s="203">
        <v>0</v>
      </c>
      <c r="P17" s="203">
        <v>1.5</v>
      </c>
      <c r="Q17" s="203">
        <v>0.24</v>
      </c>
      <c r="R17" s="203">
        <v>0.46</v>
      </c>
      <c r="S17" s="203">
        <v>0.28000000000000003</v>
      </c>
      <c r="T17" s="203">
        <v>0</v>
      </c>
      <c r="U17" s="203">
        <v>1.81</v>
      </c>
      <c r="V17" s="203">
        <v>0.15</v>
      </c>
      <c r="W17" s="203">
        <v>0.37</v>
      </c>
      <c r="X17" s="203">
        <v>1.59</v>
      </c>
      <c r="Y17" s="203">
        <v>0</v>
      </c>
      <c r="Z17" s="203">
        <v>2.17</v>
      </c>
      <c r="AA17" s="203">
        <v>16.82</v>
      </c>
      <c r="AB17" s="203">
        <v>0</v>
      </c>
      <c r="AC17" s="203">
        <v>12.92</v>
      </c>
      <c r="AD17" s="203">
        <v>0</v>
      </c>
      <c r="AE17" s="203">
        <v>0</v>
      </c>
      <c r="AF17" s="203">
        <v>0</v>
      </c>
      <c r="AG17" s="203">
        <v>23.43</v>
      </c>
      <c r="AH17" s="203">
        <v>0</v>
      </c>
      <c r="AI17" s="203">
        <v>39.14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206.63</v>
      </c>
      <c r="AP17" s="203">
        <v>0</v>
      </c>
    </row>
    <row r="18" spans="1:42">
      <c r="A18" t="s">
        <v>60</v>
      </c>
      <c r="B18" s="203">
        <v>0</v>
      </c>
      <c r="C18" s="203">
        <v>10.79</v>
      </c>
      <c r="D18" s="203">
        <v>2.3199999999999998</v>
      </c>
      <c r="E18" s="203">
        <v>0</v>
      </c>
      <c r="F18" s="203">
        <v>16.32</v>
      </c>
      <c r="G18" s="203">
        <v>5</v>
      </c>
      <c r="H18" s="203">
        <v>0</v>
      </c>
      <c r="I18" s="203">
        <v>17.989999999999998</v>
      </c>
      <c r="J18" s="203">
        <v>0.84</v>
      </c>
      <c r="K18" s="203">
        <v>2.95</v>
      </c>
      <c r="L18" s="203">
        <v>210.48</v>
      </c>
      <c r="M18" s="203">
        <v>0.49</v>
      </c>
      <c r="N18" s="203">
        <v>1.27</v>
      </c>
      <c r="O18" s="203">
        <v>0</v>
      </c>
      <c r="P18" s="203">
        <v>1.5</v>
      </c>
      <c r="Q18" s="203">
        <v>0.24</v>
      </c>
      <c r="R18" s="203">
        <v>0.46</v>
      </c>
      <c r="S18" s="203">
        <v>0.28000000000000003</v>
      </c>
      <c r="T18" s="203">
        <v>0</v>
      </c>
      <c r="U18" s="203">
        <v>1.81</v>
      </c>
      <c r="V18" s="203">
        <v>0.15</v>
      </c>
      <c r="W18" s="203">
        <v>0.37</v>
      </c>
      <c r="X18" s="203">
        <v>1.59</v>
      </c>
      <c r="Y18" s="203">
        <v>0</v>
      </c>
      <c r="Z18" s="203">
        <v>2.17</v>
      </c>
      <c r="AA18" s="203">
        <v>16.82</v>
      </c>
      <c r="AB18" s="203">
        <v>0</v>
      </c>
      <c r="AC18" s="203">
        <v>12.92</v>
      </c>
      <c r="AD18" s="203">
        <v>0</v>
      </c>
      <c r="AE18" s="203">
        <v>0</v>
      </c>
      <c r="AF18" s="203">
        <v>0</v>
      </c>
      <c r="AG18" s="203">
        <v>23.43</v>
      </c>
      <c r="AH18" s="203">
        <v>0</v>
      </c>
      <c r="AI18" s="203">
        <v>39.14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206.63</v>
      </c>
      <c r="AP18" s="203">
        <v>0</v>
      </c>
    </row>
    <row r="19" spans="1:42">
      <c r="A19" t="s">
        <v>61</v>
      </c>
      <c r="B19" s="203">
        <v>0</v>
      </c>
      <c r="C19" s="203">
        <v>10.79</v>
      </c>
      <c r="D19" s="203">
        <v>2.3199999999999998</v>
      </c>
      <c r="E19" s="203">
        <v>0</v>
      </c>
      <c r="F19" s="203">
        <v>16.32</v>
      </c>
      <c r="G19" s="203">
        <v>5</v>
      </c>
      <c r="H19" s="203">
        <v>0</v>
      </c>
      <c r="I19" s="203">
        <v>17.989999999999998</v>
      </c>
      <c r="J19" s="203">
        <v>0.84</v>
      </c>
      <c r="K19" s="203">
        <v>2.95</v>
      </c>
      <c r="L19" s="203">
        <v>210.48</v>
      </c>
      <c r="M19" s="203">
        <v>0.49</v>
      </c>
      <c r="N19" s="203">
        <v>1.27</v>
      </c>
      <c r="O19" s="203">
        <v>0</v>
      </c>
      <c r="P19" s="203">
        <v>1.5</v>
      </c>
      <c r="Q19" s="203">
        <v>0.24</v>
      </c>
      <c r="R19" s="203">
        <v>0.46</v>
      </c>
      <c r="S19" s="203">
        <v>0.28000000000000003</v>
      </c>
      <c r="T19" s="203">
        <v>0</v>
      </c>
      <c r="U19" s="203">
        <v>1.81</v>
      </c>
      <c r="V19" s="203">
        <v>0.15</v>
      </c>
      <c r="W19" s="203">
        <v>0.37</v>
      </c>
      <c r="X19" s="203">
        <v>1.59</v>
      </c>
      <c r="Y19" s="203">
        <v>0</v>
      </c>
      <c r="Z19" s="203">
        <v>2.17</v>
      </c>
      <c r="AA19" s="203">
        <v>16.82</v>
      </c>
      <c r="AB19" s="203">
        <v>0</v>
      </c>
      <c r="AC19" s="203">
        <v>12.92</v>
      </c>
      <c r="AD19" s="203">
        <v>0</v>
      </c>
      <c r="AE19" s="203">
        <v>0</v>
      </c>
      <c r="AF19" s="203">
        <v>0</v>
      </c>
      <c r="AG19" s="203">
        <v>23.43</v>
      </c>
      <c r="AH19" s="203">
        <v>0</v>
      </c>
      <c r="AI19" s="203">
        <v>39.14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206.63</v>
      </c>
      <c r="AP19" s="203">
        <v>0</v>
      </c>
    </row>
    <row r="20" spans="1:42">
      <c r="A20" t="s">
        <v>62</v>
      </c>
      <c r="B20" s="203">
        <v>0</v>
      </c>
      <c r="C20" s="203">
        <v>10.79</v>
      </c>
      <c r="D20" s="203">
        <v>2.3199999999999998</v>
      </c>
      <c r="E20" s="203">
        <v>0</v>
      </c>
      <c r="F20" s="203">
        <v>16.32</v>
      </c>
      <c r="G20" s="203">
        <v>5</v>
      </c>
      <c r="H20" s="203">
        <v>0</v>
      </c>
      <c r="I20" s="203">
        <v>17.989999999999998</v>
      </c>
      <c r="J20" s="203">
        <v>0.84</v>
      </c>
      <c r="K20" s="203">
        <v>2.95</v>
      </c>
      <c r="L20" s="203">
        <v>210.48</v>
      </c>
      <c r="M20" s="203">
        <v>0.49</v>
      </c>
      <c r="N20" s="203">
        <v>1.27</v>
      </c>
      <c r="O20" s="203">
        <v>0</v>
      </c>
      <c r="P20" s="203">
        <v>1.5</v>
      </c>
      <c r="Q20" s="203">
        <v>0.24</v>
      </c>
      <c r="R20" s="203">
        <v>0.46</v>
      </c>
      <c r="S20" s="203">
        <v>0.28000000000000003</v>
      </c>
      <c r="T20" s="203">
        <v>0</v>
      </c>
      <c r="U20" s="203">
        <v>1.81</v>
      </c>
      <c r="V20" s="203">
        <v>0.15</v>
      </c>
      <c r="W20" s="203">
        <v>0.37</v>
      </c>
      <c r="X20" s="203">
        <v>1.59</v>
      </c>
      <c r="Y20" s="203">
        <v>0</v>
      </c>
      <c r="Z20" s="203">
        <v>2.17</v>
      </c>
      <c r="AA20" s="203">
        <v>16.82</v>
      </c>
      <c r="AB20" s="203">
        <v>0</v>
      </c>
      <c r="AC20" s="203">
        <v>12.92</v>
      </c>
      <c r="AD20" s="203">
        <v>0</v>
      </c>
      <c r="AE20" s="203">
        <v>0</v>
      </c>
      <c r="AF20" s="203">
        <v>0</v>
      </c>
      <c r="AG20" s="203">
        <v>23.43</v>
      </c>
      <c r="AH20" s="203">
        <v>0</v>
      </c>
      <c r="AI20" s="203">
        <v>39.14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206.63</v>
      </c>
      <c r="AP20" s="203">
        <v>0</v>
      </c>
    </row>
    <row r="21" spans="1:42">
      <c r="A21" t="s">
        <v>63</v>
      </c>
      <c r="B21" s="203">
        <v>0</v>
      </c>
      <c r="C21" s="203">
        <v>10.79</v>
      </c>
      <c r="D21" s="203">
        <v>2.3199999999999998</v>
      </c>
      <c r="E21" s="203">
        <v>0</v>
      </c>
      <c r="F21" s="203">
        <v>16.32</v>
      </c>
      <c r="G21" s="203">
        <v>5</v>
      </c>
      <c r="H21" s="203">
        <v>0</v>
      </c>
      <c r="I21" s="203">
        <v>17.989999999999998</v>
      </c>
      <c r="J21" s="203">
        <v>0.84</v>
      </c>
      <c r="K21" s="203">
        <v>2.95</v>
      </c>
      <c r="L21" s="203">
        <v>212.88</v>
      </c>
      <c r="M21" s="203">
        <v>0.49</v>
      </c>
      <c r="N21" s="203">
        <v>1.27</v>
      </c>
      <c r="O21" s="203">
        <v>0</v>
      </c>
      <c r="P21" s="203">
        <v>1.5</v>
      </c>
      <c r="Q21" s="203">
        <v>0.24</v>
      </c>
      <c r="R21" s="203">
        <v>0.46</v>
      </c>
      <c r="S21" s="203">
        <v>0.28000000000000003</v>
      </c>
      <c r="T21" s="203">
        <v>0</v>
      </c>
      <c r="U21" s="203">
        <v>1.81</v>
      </c>
      <c r="V21" s="203">
        <v>0.15</v>
      </c>
      <c r="W21" s="203">
        <v>0.37</v>
      </c>
      <c r="X21" s="203">
        <v>1.59</v>
      </c>
      <c r="Y21" s="203">
        <v>0</v>
      </c>
      <c r="Z21" s="203">
        <v>2.17</v>
      </c>
      <c r="AA21" s="203">
        <v>16.82</v>
      </c>
      <c r="AB21" s="203">
        <v>0</v>
      </c>
      <c r="AC21" s="203">
        <v>12.92</v>
      </c>
      <c r="AD21" s="203">
        <v>0</v>
      </c>
      <c r="AE21" s="203">
        <v>0</v>
      </c>
      <c r="AF21" s="203">
        <v>0</v>
      </c>
      <c r="AG21" s="203">
        <v>23.43</v>
      </c>
      <c r="AH21" s="203">
        <v>0</v>
      </c>
      <c r="AI21" s="203">
        <v>39.14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206.63</v>
      </c>
      <c r="AP21" s="203">
        <v>0</v>
      </c>
    </row>
    <row r="22" spans="1:42">
      <c r="A22" t="s">
        <v>64</v>
      </c>
      <c r="B22" s="203">
        <v>0</v>
      </c>
      <c r="C22" s="203">
        <v>10.79</v>
      </c>
      <c r="D22" s="203">
        <v>2.3199999999999998</v>
      </c>
      <c r="E22" s="203">
        <v>0</v>
      </c>
      <c r="F22" s="203">
        <v>16.32</v>
      </c>
      <c r="G22" s="203">
        <v>5</v>
      </c>
      <c r="H22" s="203">
        <v>0</v>
      </c>
      <c r="I22" s="203">
        <v>17.989999999999998</v>
      </c>
      <c r="J22" s="203">
        <v>0.84</v>
      </c>
      <c r="K22" s="203">
        <v>2.95</v>
      </c>
      <c r="L22" s="203">
        <v>212.88</v>
      </c>
      <c r="M22" s="203">
        <v>0.49</v>
      </c>
      <c r="N22" s="203">
        <v>1.27</v>
      </c>
      <c r="O22" s="203">
        <v>0</v>
      </c>
      <c r="P22" s="203">
        <v>1.5</v>
      </c>
      <c r="Q22" s="203">
        <v>0.24</v>
      </c>
      <c r="R22" s="203">
        <v>0.46</v>
      </c>
      <c r="S22" s="203">
        <v>0.28000000000000003</v>
      </c>
      <c r="T22" s="203">
        <v>0</v>
      </c>
      <c r="U22" s="203">
        <v>1.81</v>
      </c>
      <c r="V22" s="203">
        <v>0.15</v>
      </c>
      <c r="W22" s="203">
        <v>0.37</v>
      </c>
      <c r="X22" s="203">
        <v>1.59</v>
      </c>
      <c r="Y22" s="203">
        <v>0</v>
      </c>
      <c r="Z22" s="203">
        <v>2.17</v>
      </c>
      <c r="AA22" s="203">
        <v>16.82</v>
      </c>
      <c r="AB22" s="203">
        <v>0</v>
      </c>
      <c r="AC22" s="203">
        <v>12.92</v>
      </c>
      <c r="AD22" s="203">
        <v>0</v>
      </c>
      <c r="AE22" s="203">
        <v>0</v>
      </c>
      <c r="AF22" s="203">
        <v>0</v>
      </c>
      <c r="AG22" s="203">
        <v>23.43</v>
      </c>
      <c r="AH22" s="203">
        <v>0</v>
      </c>
      <c r="AI22" s="203">
        <v>39.14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206.63</v>
      </c>
      <c r="AP22" s="203">
        <v>0</v>
      </c>
    </row>
    <row r="23" spans="1:42">
      <c r="A23" t="s">
        <v>65</v>
      </c>
      <c r="B23" s="203">
        <v>0</v>
      </c>
      <c r="C23" s="203">
        <v>10.79</v>
      </c>
      <c r="D23" s="203">
        <v>2.3199999999999998</v>
      </c>
      <c r="E23" s="203">
        <v>0</v>
      </c>
      <c r="F23" s="203">
        <v>16.32</v>
      </c>
      <c r="G23" s="203">
        <v>5</v>
      </c>
      <c r="H23" s="203">
        <v>0</v>
      </c>
      <c r="I23" s="203">
        <v>17.989999999999998</v>
      </c>
      <c r="J23" s="203">
        <v>0.84</v>
      </c>
      <c r="K23" s="203">
        <v>2.95</v>
      </c>
      <c r="L23" s="203">
        <v>209.89</v>
      </c>
      <c r="M23" s="203">
        <v>0.49</v>
      </c>
      <c r="N23" s="203">
        <v>1.27</v>
      </c>
      <c r="O23" s="203">
        <v>0</v>
      </c>
      <c r="P23" s="203">
        <v>1.5</v>
      </c>
      <c r="Q23" s="203">
        <v>0.23</v>
      </c>
      <c r="R23" s="203">
        <v>0.45</v>
      </c>
      <c r="S23" s="203">
        <v>0.28000000000000003</v>
      </c>
      <c r="T23" s="203">
        <v>0</v>
      </c>
      <c r="U23" s="203">
        <v>1.81</v>
      </c>
      <c r="V23" s="203">
        <v>0.15</v>
      </c>
      <c r="W23" s="203">
        <v>0.37</v>
      </c>
      <c r="X23" s="203">
        <v>1.59</v>
      </c>
      <c r="Y23" s="203">
        <v>0</v>
      </c>
      <c r="Z23" s="203">
        <v>2.17</v>
      </c>
      <c r="AA23" s="203">
        <v>16.82</v>
      </c>
      <c r="AB23" s="203">
        <v>0</v>
      </c>
      <c r="AC23" s="203">
        <v>12.92</v>
      </c>
      <c r="AD23" s="203">
        <v>0</v>
      </c>
      <c r="AE23" s="203">
        <v>0</v>
      </c>
      <c r="AF23" s="203">
        <v>0</v>
      </c>
      <c r="AG23" s="203">
        <v>23.43</v>
      </c>
      <c r="AH23" s="203">
        <v>0</v>
      </c>
      <c r="AI23" s="203">
        <v>39.14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206.63</v>
      </c>
      <c r="AP23" s="203">
        <v>0</v>
      </c>
    </row>
    <row r="24" spans="1:42">
      <c r="A24" t="s">
        <v>66</v>
      </c>
      <c r="B24" s="203">
        <v>0</v>
      </c>
      <c r="C24" s="203">
        <v>10.79</v>
      </c>
      <c r="D24" s="203">
        <v>2.3199999999999998</v>
      </c>
      <c r="E24" s="203">
        <v>0</v>
      </c>
      <c r="F24" s="203">
        <v>16.32</v>
      </c>
      <c r="G24" s="203">
        <v>5</v>
      </c>
      <c r="H24" s="203">
        <v>0</v>
      </c>
      <c r="I24" s="203">
        <v>17.989999999999998</v>
      </c>
      <c r="J24" s="203">
        <v>0.84</v>
      </c>
      <c r="K24" s="203">
        <v>2.95</v>
      </c>
      <c r="L24" s="203">
        <v>209.89</v>
      </c>
      <c r="M24" s="203">
        <v>0.49</v>
      </c>
      <c r="N24" s="203">
        <v>1.27</v>
      </c>
      <c r="O24" s="203">
        <v>0</v>
      </c>
      <c r="P24" s="203">
        <v>1.5</v>
      </c>
      <c r="Q24" s="203">
        <v>0.23</v>
      </c>
      <c r="R24" s="203">
        <v>0.45</v>
      </c>
      <c r="S24" s="203">
        <v>0.28000000000000003</v>
      </c>
      <c r="T24" s="203">
        <v>0</v>
      </c>
      <c r="U24" s="203">
        <v>1.81</v>
      </c>
      <c r="V24" s="203">
        <v>0.15</v>
      </c>
      <c r="W24" s="203">
        <v>0.37</v>
      </c>
      <c r="X24" s="203">
        <v>1.59</v>
      </c>
      <c r="Y24" s="203">
        <v>0</v>
      </c>
      <c r="Z24" s="203">
        <v>2.17</v>
      </c>
      <c r="AA24" s="203">
        <v>16.82</v>
      </c>
      <c r="AB24" s="203">
        <v>0</v>
      </c>
      <c r="AC24" s="203">
        <v>12.92</v>
      </c>
      <c r="AD24" s="203">
        <v>0</v>
      </c>
      <c r="AE24" s="203">
        <v>0</v>
      </c>
      <c r="AF24" s="203">
        <v>0</v>
      </c>
      <c r="AG24" s="203">
        <v>23.43</v>
      </c>
      <c r="AH24" s="203">
        <v>0</v>
      </c>
      <c r="AI24" s="203">
        <v>39.14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206.63</v>
      </c>
      <c r="AP24" s="203">
        <v>0</v>
      </c>
    </row>
    <row r="25" spans="1:42">
      <c r="A25" t="s">
        <v>67</v>
      </c>
      <c r="B25" s="203">
        <v>0</v>
      </c>
      <c r="C25" s="203">
        <v>10.79</v>
      </c>
      <c r="D25" s="203">
        <v>2.3199999999999998</v>
      </c>
      <c r="E25" s="203">
        <v>0</v>
      </c>
      <c r="F25" s="203">
        <v>16.32</v>
      </c>
      <c r="G25" s="203">
        <v>5</v>
      </c>
      <c r="H25" s="203">
        <v>0</v>
      </c>
      <c r="I25" s="203">
        <v>17.989999999999998</v>
      </c>
      <c r="J25" s="203">
        <v>0.84</v>
      </c>
      <c r="K25" s="203">
        <v>0.1</v>
      </c>
      <c r="L25" s="203">
        <v>152.13</v>
      </c>
      <c r="M25" s="203">
        <v>0.49</v>
      </c>
      <c r="N25" s="203">
        <v>1.27</v>
      </c>
      <c r="O25" s="203">
        <v>0</v>
      </c>
      <c r="P25" s="203">
        <v>1.5</v>
      </c>
      <c r="Q25" s="203">
        <v>0.23</v>
      </c>
      <c r="R25" s="203">
        <v>0.45</v>
      </c>
      <c r="S25" s="203">
        <v>0.28000000000000003</v>
      </c>
      <c r="T25" s="203">
        <v>0</v>
      </c>
      <c r="U25" s="203">
        <v>1.81</v>
      </c>
      <c r="V25" s="203">
        <v>0.15</v>
      </c>
      <c r="W25" s="203">
        <v>0.37</v>
      </c>
      <c r="X25" s="203">
        <v>1.59</v>
      </c>
      <c r="Y25" s="203">
        <v>0</v>
      </c>
      <c r="Z25" s="203">
        <v>2.17</v>
      </c>
      <c r="AA25" s="203">
        <v>0.86</v>
      </c>
      <c r="AB25" s="203">
        <v>0</v>
      </c>
      <c r="AC25" s="203">
        <v>12.92</v>
      </c>
      <c r="AD25" s="203">
        <v>0</v>
      </c>
      <c r="AE25" s="203">
        <v>0</v>
      </c>
      <c r="AF25" s="203">
        <v>0</v>
      </c>
      <c r="AG25" s="203">
        <v>23.43</v>
      </c>
      <c r="AH25" s="203">
        <v>0</v>
      </c>
      <c r="AI25" s="203">
        <v>39.14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206.63</v>
      </c>
      <c r="AP25" s="203">
        <v>0</v>
      </c>
    </row>
    <row r="26" spans="1:42">
      <c r="A26" t="s">
        <v>68</v>
      </c>
      <c r="B26" s="203">
        <v>0</v>
      </c>
      <c r="C26" s="203">
        <v>10.79</v>
      </c>
      <c r="D26" s="203">
        <v>2.3199999999999998</v>
      </c>
      <c r="E26" s="203">
        <v>0</v>
      </c>
      <c r="F26" s="203">
        <v>16.32</v>
      </c>
      <c r="G26" s="203">
        <v>5</v>
      </c>
      <c r="H26" s="203">
        <v>0</v>
      </c>
      <c r="I26" s="203">
        <v>17.989999999999998</v>
      </c>
      <c r="J26" s="203">
        <v>0.84</v>
      </c>
      <c r="K26" s="203">
        <v>0.1</v>
      </c>
      <c r="L26" s="203">
        <v>16.13</v>
      </c>
      <c r="M26" s="203">
        <v>0.49</v>
      </c>
      <c r="N26" s="203">
        <v>1.27</v>
      </c>
      <c r="O26" s="203">
        <v>0</v>
      </c>
      <c r="P26" s="203">
        <v>1.5</v>
      </c>
      <c r="Q26" s="203">
        <v>0.23</v>
      </c>
      <c r="R26" s="203">
        <v>0.45</v>
      </c>
      <c r="S26" s="203">
        <v>0.28000000000000003</v>
      </c>
      <c r="T26" s="203">
        <v>0</v>
      </c>
      <c r="U26" s="203">
        <v>1.81</v>
      </c>
      <c r="V26" s="203">
        <v>0.15</v>
      </c>
      <c r="W26" s="203">
        <v>0.37</v>
      </c>
      <c r="X26" s="203">
        <v>1.59</v>
      </c>
      <c r="Y26" s="203">
        <v>0</v>
      </c>
      <c r="Z26" s="203">
        <v>2.17</v>
      </c>
      <c r="AA26" s="203">
        <v>0.86</v>
      </c>
      <c r="AB26" s="203">
        <v>0</v>
      </c>
      <c r="AC26" s="203">
        <v>12.92</v>
      </c>
      <c r="AD26" s="203">
        <v>0</v>
      </c>
      <c r="AE26" s="203">
        <v>0</v>
      </c>
      <c r="AF26" s="203">
        <v>0</v>
      </c>
      <c r="AG26" s="203">
        <v>23.43</v>
      </c>
      <c r="AH26" s="203">
        <v>0</v>
      </c>
      <c r="AI26" s="203">
        <v>39.14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206.63</v>
      </c>
      <c r="AP26" s="203">
        <v>0</v>
      </c>
    </row>
    <row r="27" spans="1:42">
      <c r="A27" t="s">
        <v>69</v>
      </c>
      <c r="B27" s="203">
        <v>0</v>
      </c>
      <c r="C27" s="203">
        <v>10.79</v>
      </c>
      <c r="D27" s="203">
        <v>2.3199999999999998</v>
      </c>
      <c r="E27" s="203">
        <v>0</v>
      </c>
      <c r="F27" s="203">
        <v>16.32</v>
      </c>
      <c r="G27" s="203">
        <v>5</v>
      </c>
      <c r="H27" s="203">
        <v>0</v>
      </c>
      <c r="I27" s="203">
        <v>17.989999999999998</v>
      </c>
      <c r="J27" s="203">
        <v>0.84</v>
      </c>
      <c r="K27" s="203">
        <v>0.1</v>
      </c>
      <c r="L27" s="203">
        <v>16.13</v>
      </c>
      <c r="M27" s="203">
        <v>0.49</v>
      </c>
      <c r="N27" s="203">
        <v>1.27</v>
      </c>
      <c r="O27" s="203">
        <v>0</v>
      </c>
      <c r="P27" s="203">
        <v>1.5</v>
      </c>
      <c r="Q27" s="203">
        <v>0.23</v>
      </c>
      <c r="R27" s="203">
        <v>0.45</v>
      </c>
      <c r="S27" s="203">
        <v>0.28000000000000003</v>
      </c>
      <c r="T27" s="203">
        <v>0</v>
      </c>
      <c r="U27" s="203">
        <v>1.85</v>
      </c>
      <c r="V27" s="203">
        <v>0.15</v>
      </c>
      <c r="W27" s="203">
        <v>0.37</v>
      </c>
      <c r="X27" s="203">
        <v>1.59</v>
      </c>
      <c r="Y27" s="203">
        <v>0</v>
      </c>
      <c r="Z27" s="203">
        <v>2.17</v>
      </c>
      <c r="AA27" s="203">
        <v>0.86</v>
      </c>
      <c r="AB27" s="203">
        <v>0</v>
      </c>
      <c r="AC27" s="203">
        <v>12.92</v>
      </c>
      <c r="AD27" s="203">
        <v>0</v>
      </c>
      <c r="AE27" s="203">
        <v>0</v>
      </c>
      <c r="AF27" s="203">
        <v>0</v>
      </c>
      <c r="AG27" s="203">
        <v>23.43</v>
      </c>
      <c r="AH27" s="203">
        <v>0</v>
      </c>
      <c r="AI27" s="203">
        <v>39.14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206.63</v>
      </c>
      <c r="AP27" s="203">
        <v>0</v>
      </c>
    </row>
    <row r="28" spans="1:42">
      <c r="A28" t="s">
        <v>70</v>
      </c>
      <c r="B28" s="203">
        <v>0</v>
      </c>
      <c r="C28" s="203">
        <v>10.79</v>
      </c>
      <c r="D28" s="203">
        <v>2.3199999999999998</v>
      </c>
      <c r="E28" s="203">
        <v>0</v>
      </c>
      <c r="F28" s="203">
        <v>16.32</v>
      </c>
      <c r="G28" s="203">
        <v>5</v>
      </c>
      <c r="H28" s="203">
        <v>0</v>
      </c>
      <c r="I28" s="203">
        <v>17.989999999999998</v>
      </c>
      <c r="J28" s="203">
        <v>0.84</v>
      </c>
      <c r="K28" s="203">
        <v>0.1</v>
      </c>
      <c r="L28" s="203">
        <v>16.13</v>
      </c>
      <c r="M28" s="203">
        <v>0.49</v>
      </c>
      <c r="N28" s="203">
        <v>1.27</v>
      </c>
      <c r="O28" s="203">
        <v>0</v>
      </c>
      <c r="P28" s="203">
        <v>1.5</v>
      </c>
      <c r="Q28" s="203">
        <v>0.23</v>
      </c>
      <c r="R28" s="203">
        <v>0.45</v>
      </c>
      <c r="S28" s="203">
        <v>0.28000000000000003</v>
      </c>
      <c r="T28" s="203">
        <v>0</v>
      </c>
      <c r="U28" s="203">
        <v>1.85</v>
      </c>
      <c r="V28" s="203">
        <v>0.15</v>
      </c>
      <c r="W28" s="203">
        <v>0.37</v>
      </c>
      <c r="X28" s="203">
        <v>1.59</v>
      </c>
      <c r="Y28" s="203">
        <v>0</v>
      </c>
      <c r="Z28" s="203">
        <v>2.17</v>
      </c>
      <c r="AA28" s="203">
        <v>0.86</v>
      </c>
      <c r="AB28" s="203">
        <v>0</v>
      </c>
      <c r="AC28" s="203">
        <v>12.92</v>
      </c>
      <c r="AD28" s="203">
        <v>0</v>
      </c>
      <c r="AE28" s="203">
        <v>0</v>
      </c>
      <c r="AF28" s="203">
        <v>0</v>
      </c>
      <c r="AG28" s="203">
        <v>23.43</v>
      </c>
      <c r="AH28" s="203">
        <v>0</v>
      </c>
      <c r="AI28" s="203">
        <v>39.14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206.63</v>
      </c>
      <c r="AP28" s="203">
        <v>0</v>
      </c>
    </row>
    <row r="29" spans="1:42">
      <c r="A29" t="s">
        <v>71</v>
      </c>
      <c r="B29" s="203">
        <v>0</v>
      </c>
      <c r="C29" s="203">
        <v>10.79</v>
      </c>
      <c r="D29" s="203">
        <v>2.3199999999999998</v>
      </c>
      <c r="E29" s="203">
        <v>0</v>
      </c>
      <c r="F29" s="203">
        <v>16.32</v>
      </c>
      <c r="G29" s="203">
        <v>5</v>
      </c>
      <c r="H29" s="203">
        <v>0</v>
      </c>
      <c r="I29" s="203">
        <v>17.989999999999998</v>
      </c>
      <c r="J29" s="203">
        <v>0.84</v>
      </c>
      <c r="K29" s="203">
        <v>0.1</v>
      </c>
      <c r="L29" s="203">
        <v>16.13</v>
      </c>
      <c r="M29" s="203">
        <v>0.49</v>
      </c>
      <c r="N29" s="203">
        <v>1.27</v>
      </c>
      <c r="O29" s="203">
        <v>0</v>
      </c>
      <c r="P29" s="203">
        <v>1.5</v>
      </c>
      <c r="Q29" s="203">
        <v>0.23</v>
      </c>
      <c r="R29" s="203">
        <v>0.45</v>
      </c>
      <c r="S29" s="203">
        <v>0.28000000000000003</v>
      </c>
      <c r="T29" s="203">
        <v>0</v>
      </c>
      <c r="U29" s="203">
        <v>1.85</v>
      </c>
      <c r="V29" s="203">
        <v>0.15</v>
      </c>
      <c r="W29" s="203">
        <v>0.37</v>
      </c>
      <c r="X29" s="203">
        <v>1.59</v>
      </c>
      <c r="Y29" s="203">
        <v>0</v>
      </c>
      <c r="Z29" s="203">
        <v>2.17</v>
      </c>
      <c r="AA29" s="203">
        <v>0.86</v>
      </c>
      <c r="AB29" s="203">
        <v>0</v>
      </c>
      <c r="AC29" s="203">
        <v>12.92</v>
      </c>
      <c r="AD29" s="203">
        <v>0</v>
      </c>
      <c r="AE29" s="203">
        <v>0</v>
      </c>
      <c r="AF29" s="203">
        <v>0</v>
      </c>
      <c r="AG29" s="203">
        <v>23.43</v>
      </c>
      <c r="AH29" s="203">
        <v>0</v>
      </c>
      <c r="AI29" s="203">
        <v>39.14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206.63</v>
      </c>
      <c r="AP29" s="203">
        <v>0</v>
      </c>
    </row>
    <row r="30" spans="1:42">
      <c r="A30" t="s">
        <v>72</v>
      </c>
      <c r="B30" s="203">
        <v>0</v>
      </c>
      <c r="C30" s="203">
        <v>10.79</v>
      </c>
      <c r="D30" s="203">
        <v>2.3199999999999998</v>
      </c>
      <c r="E30" s="203">
        <v>0</v>
      </c>
      <c r="F30" s="203">
        <v>16.32</v>
      </c>
      <c r="G30" s="203">
        <v>5</v>
      </c>
      <c r="H30" s="203">
        <v>0</v>
      </c>
      <c r="I30" s="203">
        <v>17.989999999999998</v>
      </c>
      <c r="J30" s="203">
        <v>0.84</v>
      </c>
      <c r="K30" s="203">
        <v>0.1</v>
      </c>
      <c r="L30" s="203">
        <v>16.13</v>
      </c>
      <c r="M30" s="203">
        <v>0.49</v>
      </c>
      <c r="N30" s="203">
        <v>1.27</v>
      </c>
      <c r="O30" s="203">
        <v>0</v>
      </c>
      <c r="P30" s="203">
        <v>1.5</v>
      </c>
      <c r="Q30" s="203">
        <v>0.23</v>
      </c>
      <c r="R30" s="203">
        <v>0.45</v>
      </c>
      <c r="S30" s="203">
        <v>0.28000000000000003</v>
      </c>
      <c r="T30" s="203">
        <v>0</v>
      </c>
      <c r="U30" s="203">
        <v>1.85</v>
      </c>
      <c r="V30" s="203">
        <v>0.15</v>
      </c>
      <c r="W30" s="203">
        <v>0.37</v>
      </c>
      <c r="X30" s="203">
        <v>1.59</v>
      </c>
      <c r="Y30" s="203">
        <v>0</v>
      </c>
      <c r="Z30" s="203">
        <v>2.17</v>
      </c>
      <c r="AA30" s="203">
        <v>0.86</v>
      </c>
      <c r="AB30" s="203">
        <v>0</v>
      </c>
      <c r="AC30" s="203">
        <v>12.92</v>
      </c>
      <c r="AD30" s="203">
        <v>0</v>
      </c>
      <c r="AE30" s="203">
        <v>0</v>
      </c>
      <c r="AF30" s="203">
        <v>0</v>
      </c>
      <c r="AG30" s="203">
        <v>23.43</v>
      </c>
      <c r="AH30" s="203">
        <v>0</v>
      </c>
      <c r="AI30" s="203">
        <v>39.14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206.63</v>
      </c>
      <c r="AP30" s="203">
        <v>0</v>
      </c>
    </row>
    <row r="31" spans="1:42">
      <c r="A31" t="s">
        <v>73</v>
      </c>
      <c r="B31" s="203">
        <v>0</v>
      </c>
      <c r="C31" s="203">
        <v>10.79</v>
      </c>
      <c r="D31" s="203">
        <v>2.3199999999999998</v>
      </c>
      <c r="E31" s="203">
        <v>0</v>
      </c>
      <c r="F31" s="203">
        <v>16.32</v>
      </c>
      <c r="G31" s="203">
        <v>5</v>
      </c>
      <c r="H31" s="203">
        <v>0</v>
      </c>
      <c r="I31" s="203">
        <v>17.989999999999998</v>
      </c>
      <c r="J31" s="203">
        <v>0.84</v>
      </c>
      <c r="K31" s="203">
        <v>0.1</v>
      </c>
      <c r="L31" s="203">
        <v>16.13</v>
      </c>
      <c r="M31" s="203">
        <v>0.49</v>
      </c>
      <c r="N31" s="203">
        <v>1.27</v>
      </c>
      <c r="O31" s="203">
        <v>0</v>
      </c>
      <c r="P31" s="203">
        <v>1.5</v>
      </c>
      <c r="Q31" s="203">
        <v>0.23</v>
      </c>
      <c r="R31" s="203">
        <v>0.45</v>
      </c>
      <c r="S31" s="203">
        <v>0.28000000000000003</v>
      </c>
      <c r="T31" s="203">
        <v>0</v>
      </c>
      <c r="U31" s="203">
        <v>1.87</v>
      </c>
      <c r="V31" s="203">
        <v>0.15</v>
      </c>
      <c r="W31" s="203">
        <v>0.37</v>
      </c>
      <c r="X31" s="203">
        <v>1.59</v>
      </c>
      <c r="Y31" s="203">
        <v>0</v>
      </c>
      <c r="Z31" s="203">
        <v>2.17</v>
      </c>
      <c r="AA31" s="203">
        <v>0.86</v>
      </c>
      <c r="AB31" s="203">
        <v>0</v>
      </c>
      <c r="AC31" s="203">
        <v>12.92</v>
      </c>
      <c r="AD31" s="203">
        <v>0</v>
      </c>
      <c r="AE31" s="203">
        <v>0</v>
      </c>
      <c r="AF31" s="203">
        <v>0</v>
      </c>
      <c r="AG31" s="203">
        <v>23.43</v>
      </c>
      <c r="AH31" s="203">
        <v>0</v>
      </c>
      <c r="AI31" s="203">
        <v>39.14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206.63</v>
      </c>
      <c r="AP31" s="203">
        <v>0</v>
      </c>
    </row>
    <row r="32" spans="1:42">
      <c r="A32" t="s">
        <v>74</v>
      </c>
      <c r="B32" s="203">
        <v>0</v>
      </c>
      <c r="C32" s="203">
        <v>10.79</v>
      </c>
      <c r="D32" s="203">
        <v>2.3199999999999998</v>
      </c>
      <c r="E32" s="203">
        <v>0</v>
      </c>
      <c r="F32" s="203">
        <v>16.32</v>
      </c>
      <c r="G32" s="203">
        <v>5</v>
      </c>
      <c r="H32" s="203">
        <v>0</v>
      </c>
      <c r="I32" s="203">
        <v>17.989999999999998</v>
      </c>
      <c r="J32" s="203">
        <v>0.84</v>
      </c>
      <c r="K32" s="203">
        <v>0.1</v>
      </c>
      <c r="L32" s="203">
        <v>55.63</v>
      </c>
      <c r="M32" s="203">
        <v>0.49</v>
      </c>
      <c r="N32" s="203">
        <v>1.27</v>
      </c>
      <c r="O32" s="203">
        <v>0</v>
      </c>
      <c r="P32" s="203">
        <v>1.5</v>
      </c>
      <c r="Q32" s="203">
        <v>0.23</v>
      </c>
      <c r="R32" s="203">
        <v>0.45</v>
      </c>
      <c r="S32" s="203">
        <v>0.28000000000000003</v>
      </c>
      <c r="T32" s="203">
        <v>0</v>
      </c>
      <c r="U32" s="203">
        <v>1.87</v>
      </c>
      <c r="V32" s="203">
        <v>0.15</v>
      </c>
      <c r="W32" s="203">
        <v>0.37</v>
      </c>
      <c r="X32" s="203">
        <v>1.59</v>
      </c>
      <c r="Y32" s="203">
        <v>0</v>
      </c>
      <c r="Z32" s="203">
        <v>2.17</v>
      </c>
      <c r="AA32" s="203">
        <v>0.86</v>
      </c>
      <c r="AB32" s="203">
        <v>0</v>
      </c>
      <c r="AC32" s="203">
        <v>12.92</v>
      </c>
      <c r="AD32" s="203">
        <v>0</v>
      </c>
      <c r="AE32" s="203">
        <v>0</v>
      </c>
      <c r="AF32" s="203">
        <v>0</v>
      </c>
      <c r="AG32" s="203">
        <v>23.43</v>
      </c>
      <c r="AH32" s="203">
        <v>0</v>
      </c>
      <c r="AI32" s="203">
        <v>39.14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206.63</v>
      </c>
      <c r="AP32" s="203">
        <v>0</v>
      </c>
    </row>
    <row r="33" spans="1:42">
      <c r="A33" t="s">
        <v>75</v>
      </c>
      <c r="B33" s="203">
        <v>0</v>
      </c>
      <c r="C33" s="203">
        <v>10.79</v>
      </c>
      <c r="D33" s="203">
        <v>2.3199999999999998</v>
      </c>
      <c r="E33" s="203">
        <v>0</v>
      </c>
      <c r="F33" s="203">
        <v>16.32</v>
      </c>
      <c r="G33" s="203">
        <v>5</v>
      </c>
      <c r="H33" s="203">
        <v>0</v>
      </c>
      <c r="I33" s="203">
        <v>17.989999999999998</v>
      </c>
      <c r="J33" s="203">
        <v>0.84</v>
      </c>
      <c r="K33" s="203">
        <v>0.1</v>
      </c>
      <c r="L33" s="203">
        <v>151.24</v>
      </c>
      <c r="M33" s="203">
        <v>0.49</v>
      </c>
      <c r="N33" s="203">
        <v>1.27</v>
      </c>
      <c r="O33" s="203">
        <v>0</v>
      </c>
      <c r="P33" s="203">
        <v>1.5</v>
      </c>
      <c r="Q33" s="203">
        <v>0.23</v>
      </c>
      <c r="R33" s="203">
        <v>0.45</v>
      </c>
      <c r="S33" s="203">
        <v>0.28000000000000003</v>
      </c>
      <c r="T33" s="203">
        <v>0</v>
      </c>
      <c r="U33" s="203">
        <v>1.87</v>
      </c>
      <c r="V33" s="203">
        <v>0.15</v>
      </c>
      <c r="W33" s="203">
        <v>0.37</v>
      </c>
      <c r="X33" s="203">
        <v>1.59</v>
      </c>
      <c r="Y33" s="203">
        <v>0</v>
      </c>
      <c r="Z33" s="203">
        <v>2.17</v>
      </c>
      <c r="AA33" s="203">
        <v>0.86</v>
      </c>
      <c r="AB33" s="203">
        <v>0</v>
      </c>
      <c r="AC33" s="203">
        <v>12.92</v>
      </c>
      <c r="AD33" s="203">
        <v>0</v>
      </c>
      <c r="AE33" s="203">
        <v>0</v>
      </c>
      <c r="AF33" s="203">
        <v>0</v>
      </c>
      <c r="AG33" s="203">
        <v>23.43</v>
      </c>
      <c r="AH33" s="203">
        <v>0</v>
      </c>
      <c r="AI33" s="203">
        <v>39.14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206.63</v>
      </c>
      <c r="AP33" s="203">
        <v>0</v>
      </c>
    </row>
    <row r="34" spans="1:42">
      <c r="A34" t="s">
        <v>76</v>
      </c>
      <c r="B34" s="203">
        <v>0</v>
      </c>
      <c r="C34" s="203">
        <v>10.79</v>
      </c>
      <c r="D34" s="203">
        <v>2.3199999999999998</v>
      </c>
      <c r="E34" s="203">
        <v>0</v>
      </c>
      <c r="F34" s="203">
        <v>16.32</v>
      </c>
      <c r="G34" s="203">
        <v>5</v>
      </c>
      <c r="H34" s="203">
        <v>0</v>
      </c>
      <c r="I34" s="203">
        <v>17.989999999999998</v>
      </c>
      <c r="J34" s="203">
        <v>0.84</v>
      </c>
      <c r="K34" s="203">
        <v>2.95</v>
      </c>
      <c r="L34" s="203">
        <v>215.82</v>
      </c>
      <c r="M34" s="203">
        <v>0.49</v>
      </c>
      <c r="N34" s="203">
        <v>1.27</v>
      </c>
      <c r="O34" s="203">
        <v>0</v>
      </c>
      <c r="P34" s="203">
        <v>1.5</v>
      </c>
      <c r="Q34" s="203">
        <v>0.23</v>
      </c>
      <c r="R34" s="203">
        <v>0.45</v>
      </c>
      <c r="S34" s="203">
        <v>0.28999999999999998</v>
      </c>
      <c r="T34" s="203">
        <v>0</v>
      </c>
      <c r="U34" s="203">
        <v>1.87</v>
      </c>
      <c r="V34" s="203">
        <v>0.03</v>
      </c>
      <c r="W34" s="203">
        <v>0.37</v>
      </c>
      <c r="X34" s="203">
        <v>1.59</v>
      </c>
      <c r="Y34" s="203">
        <v>0</v>
      </c>
      <c r="Z34" s="203">
        <v>2.17</v>
      </c>
      <c r="AA34" s="203">
        <v>16.82</v>
      </c>
      <c r="AB34" s="203">
        <v>0</v>
      </c>
      <c r="AC34" s="203">
        <v>12.92</v>
      </c>
      <c r="AD34" s="203">
        <v>0</v>
      </c>
      <c r="AE34" s="203">
        <v>0</v>
      </c>
      <c r="AF34" s="203">
        <v>0</v>
      </c>
      <c r="AG34" s="203">
        <v>23.43</v>
      </c>
      <c r="AH34" s="203">
        <v>0</v>
      </c>
      <c r="AI34" s="203">
        <v>39.14</v>
      </c>
      <c r="AJ34" s="203">
        <v>0</v>
      </c>
      <c r="AK34" s="203">
        <v>19.600000000000001</v>
      </c>
      <c r="AL34" s="203">
        <v>0</v>
      </c>
      <c r="AM34" s="203">
        <v>0</v>
      </c>
      <c r="AN34" s="203">
        <v>0</v>
      </c>
      <c r="AO34" s="203">
        <v>206.63</v>
      </c>
      <c r="AP34" s="203">
        <v>0</v>
      </c>
    </row>
    <row r="35" spans="1:42">
      <c r="A35" t="s">
        <v>77</v>
      </c>
      <c r="B35" s="203">
        <v>0</v>
      </c>
      <c r="C35" s="203">
        <v>10.79</v>
      </c>
      <c r="D35" s="203">
        <v>2.3199999999999998</v>
      </c>
      <c r="E35" s="203">
        <v>0</v>
      </c>
      <c r="F35" s="203">
        <v>16.32</v>
      </c>
      <c r="G35" s="203">
        <v>5</v>
      </c>
      <c r="H35" s="203">
        <v>0</v>
      </c>
      <c r="I35" s="203">
        <v>17.989999999999998</v>
      </c>
      <c r="J35" s="203">
        <v>0.84</v>
      </c>
      <c r="K35" s="203">
        <v>2.95</v>
      </c>
      <c r="L35" s="203">
        <v>206.93</v>
      </c>
      <c r="M35" s="203">
        <v>0.49</v>
      </c>
      <c r="N35" s="203">
        <v>1.27</v>
      </c>
      <c r="O35" s="203">
        <v>0</v>
      </c>
      <c r="P35" s="203">
        <v>1.5</v>
      </c>
      <c r="Q35" s="203">
        <v>0.23</v>
      </c>
      <c r="R35" s="203">
        <v>0.45</v>
      </c>
      <c r="S35" s="203">
        <v>0.28999999999999998</v>
      </c>
      <c r="T35" s="203">
        <v>0</v>
      </c>
      <c r="U35" s="203">
        <v>1.87</v>
      </c>
      <c r="V35" s="203">
        <v>0.15</v>
      </c>
      <c r="W35" s="203">
        <v>0.37</v>
      </c>
      <c r="X35" s="203">
        <v>1.59</v>
      </c>
      <c r="Y35" s="203">
        <v>0</v>
      </c>
      <c r="Z35" s="203">
        <v>2.17</v>
      </c>
      <c r="AA35" s="203">
        <v>16.82</v>
      </c>
      <c r="AB35" s="203">
        <v>0</v>
      </c>
      <c r="AC35" s="203">
        <v>12.92</v>
      </c>
      <c r="AD35" s="203">
        <v>0</v>
      </c>
      <c r="AE35" s="203">
        <v>0</v>
      </c>
      <c r="AF35" s="203">
        <v>0</v>
      </c>
      <c r="AG35" s="203">
        <v>23.43</v>
      </c>
      <c r="AH35" s="203">
        <v>0</v>
      </c>
      <c r="AI35" s="203">
        <v>39.14</v>
      </c>
      <c r="AJ35" s="203">
        <v>0</v>
      </c>
      <c r="AK35" s="203">
        <v>19.600000000000001</v>
      </c>
      <c r="AL35" s="203">
        <v>0</v>
      </c>
      <c r="AM35" s="203">
        <v>0</v>
      </c>
      <c r="AN35" s="203">
        <v>0</v>
      </c>
      <c r="AO35" s="203">
        <v>206.63</v>
      </c>
      <c r="AP35" s="203">
        <v>0</v>
      </c>
    </row>
    <row r="36" spans="1:42">
      <c r="A36" t="s">
        <v>78</v>
      </c>
      <c r="B36" s="203">
        <v>0</v>
      </c>
      <c r="C36" s="203">
        <v>10.79</v>
      </c>
      <c r="D36" s="203">
        <v>2.3199999999999998</v>
      </c>
      <c r="E36" s="203">
        <v>0</v>
      </c>
      <c r="F36" s="203">
        <v>16.32</v>
      </c>
      <c r="G36" s="203">
        <v>5</v>
      </c>
      <c r="H36" s="203">
        <v>0</v>
      </c>
      <c r="I36" s="203">
        <v>17.989999999999998</v>
      </c>
      <c r="J36" s="203">
        <v>0.84</v>
      </c>
      <c r="K36" s="203">
        <v>2.95</v>
      </c>
      <c r="L36" s="203">
        <v>206.93</v>
      </c>
      <c r="M36" s="203">
        <v>0.49</v>
      </c>
      <c r="N36" s="203">
        <v>1.27</v>
      </c>
      <c r="O36" s="203">
        <v>0</v>
      </c>
      <c r="P36" s="203">
        <v>1.5</v>
      </c>
      <c r="Q36" s="203">
        <v>0.23</v>
      </c>
      <c r="R36" s="203">
        <v>0.45</v>
      </c>
      <c r="S36" s="203">
        <v>0.28999999999999998</v>
      </c>
      <c r="T36" s="203">
        <v>0</v>
      </c>
      <c r="U36" s="203">
        <v>1.87</v>
      </c>
      <c r="V36" s="203">
        <v>0.15</v>
      </c>
      <c r="W36" s="203">
        <v>0.37</v>
      </c>
      <c r="X36" s="203">
        <v>1.59</v>
      </c>
      <c r="Y36" s="203">
        <v>0</v>
      </c>
      <c r="Z36" s="203">
        <v>2.17</v>
      </c>
      <c r="AA36" s="203">
        <v>16.82</v>
      </c>
      <c r="AB36" s="203">
        <v>0</v>
      </c>
      <c r="AC36" s="203">
        <v>12.92</v>
      </c>
      <c r="AD36" s="203">
        <v>0</v>
      </c>
      <c r="AE36" s="203">
        <v>0</v>
      </c>
      <c r="AF36" s="203">
        <v>0</v>
      </c>
      <c r="AG36" s="203">
        <v>23.43</v>
      </c>
      <c r="AH36" s="203">
        <v>0</v>
      </c>
      <c r="AI36" s="203">
        <v>39.14</v>
      </c>
      <c r="AJ36" s="203">
        <v>0</v>
      </c>
      <c r="AK36" s="203">
        <v>19.600000000000001</v>
      </c>
      <c r="AL36" s="203">
        <v>0</v>
      </c>
      <c r="AM36" s="203">
        <v>0</v>
      </c>
      <c r="AN36" s="203">
        <v>0</v>
      </c>
      <c r="AO36" s="203">
        <v>206.63</v>
      </c>
      <c r="AP36" s="203">
        <v>0</v>
      </c>
    </row>
    <row r="37" spans="1:42">
      <c r="A37" t="s">
        <v>79</v>
      </c>
      <c r="B37" s="203">
        <v>0</v>
      </c>
      <c r="C37" s="203">
        <v>10.79</v>
      </c>
      <c r="D37" s="203">
        <v>2.3199999999999998</v>
      </c>
      <c r="E37" s="203">
        <v>0</v>
      </c>
      <c r="F37" s="203">
        <v>16.32</v>
      </c>
      <c r="G37" s="203">
        <v>5</v>
      </c>
      <c r="H37" s="203">
        <v>0</v>
      </c>
      <c r="I37" s="203">
        <v>17.989999999999998</v>
      </c>
      <c r="J37" s="203">
        <v>0.84</v>
      </c>
      <c r="K37" s="203">
        <v>2.95</v>
      </c>
      <c r="L37" s="203">
        <v>206.93</v>
      </c>
      <c r="M37" s="203">
        <v>0.49</v>
      </c>
      <c r="N37" s="203">
        <v>1.27</v>
      </c>
      <c r="O37" s="203">
        <v>0</v>
      </c>
      <c r="P37" s="203">
        <v>1.5</v>
      </c>
      <c r="Q37" s="203">
        <v>0.23</v>
      </c>
      <c r="R37" s="203">
        <v>0.45</v>
      </c>
      <c r="S37" s="203">
        <v>0.28999999999999998</v>
      </c>
      <c r="T37" s="203">
        <v>0</v>
      </c>
      <c r="U37" s="203">
        <v>1.87</v>
      </c>
      <c r="V37" s="203">
        <v>0.15</v>
      </c>
      <c r="W37" s="203">
        <v>0.37</v>
      </c>
      <c r="X37" s="203">
        <v>1.59</v>
      </c>
      <c r="Y37" s="203">
        <v>0</v>
      </c>
      <c r="Z37" s="203">
        <v>2.17</v>
      </c>
      <c r="AA37" s="203">
        <v>16.82</v>
      </c>
      <c r="AB37" s="203">
        <v>0</v>
      </c>
      <c r="AC37" s="203">
        <v>12.92</v>
      </c>
      <c r="AD37" s="203">
        <v>0</v>
      </c>
      <c r="AE37" s="203">
        <v>0</v>
      </c>
      <c r="AF37" s="203">
        <v>0</v>
      </c>
      <c r="AG37" s="203">
        <v>23.43</v>
      </c>
      <c r="AH37" s="203">
        <v>0</v>
      </c>
      <c r="AI37" s="203">
        <v>39.14</v>
      </c>
      <c r="AJ37" s="203">
        <v>0</v>
      </c>
      <c r="AK37" s="203">
        <v>19.600000000000001</v>
      </c>
      <c r="AL37" s="203">
        <v>0</v>
      </c>
      <c r="AM37" s="203">
        <v>0</v>
      </c>
      <c r="AN37" s="203">
        <v>0</v>
      </c>
      <c r="AO37" s="203">
        <v>206.63</v>
      </c>
      <c r="AP37" s="203">
        <v>0</v>
      </c>
    </row>
    <row r="38" spans="1:42">
      <c r="A38" t="s">
        <v>80</v>
      </c>
      <c r="B38" s="203">
        <v>0</v>
      </c>
      <c r="C38" s="203">
        <v>10.79</v>
      </c>
      <c r="D38" s="203">
        <v>2.3199999999999998</v>
      </c>
      <c r="E38" s="203">
        <v>0</v>
      </c>
      <c r="F38" s="203">
        <v>16.32</v>
      </c>
      <c r="G38" s="203">
        <v>5</v>
      </c>
      <c r="H38" s="203">
        <v>0</v>
      </c>
      <c r="I38" s="203">
        <v>17.989999999999998</v>
      </c>
      <c r="J38" s="203">
        <v>0.84</v>
      </c>
      <c r="K38" s="203">
        <v>2.95</v>
      </c>
      <c r="L38" s="203">
        <v>206.93</v>
      </c>
      <c r="M38" s="203">
        <v>0.49</v>
      </c>
      <c r="N38" s="203">
        <v>1.27</v>
      </c>
      <c r="O38" s="203">
        <v>0</v>
      </c>
      <c r="P38" s="203">
        <v>1.5</v>
      </c>
      <c r="Q38" s="203">
        <v>0.23</v>
      </c>
      <c r="R38" s="203">
        <v>0.45</v>
      </c>
      <c r="S38" s="203">
        <v>0.28999999999999998</v>
      </c>
      <c r="T38" s="203">
        <v>0</v>
      </c>
      <c r="U38" s="203">
        <v>1.87</v>
      </c>
      <c r="V38" s="203">
        <v>0.15</v>
      </c>
      <c r="W38" s="203">
        <v>0.37</v>
      </c>
      <c r="X38" s="203">
        <v>1.59</v>
      </c>
      <c r="Y38" s="203">
        <v>0</v>
      </c>
      <c r="Z38" s="203">
        <v>2.17</v>
      </c>
      <c r="AA38" s="203">
        <v>16.82</v>
      </c>
      <c r="AB38" s="203">
        <v>0</v>
      </c>
      <c r="AC38" s="203">
        <v>12.92</v>
      </c>
      <c r="AD38" s="203">
        <v>0</v>
      </c>
      <c r="AE38" s="203">
        <v>0</v>
      </c>
      <c r="AF38" s="203">
        <v>0</v>
      </c>
      <c r="AG38" s="203">
        <v>23.43</v>
      </c>
      <c r="AH38" s="203">
        <v>0</v>
      </c>
      <c r="AI38" s="203">
        <v>39.14</v>
      </c>
      <c r="AJ38" s="203">
        <v>0</v>
      </c>
      <c r="AK38" s="203">
        <v>19.600000000000001</v>
      </c>
      <c r="AL38" s="203">
        <v>0</v>
      </c>
      <c r="AM38" s="203">
        <v>0</v>
      </c>
      <c r="AN38" s="203">
        <v>0</v>
      </c>
      <c r="AO38" s="203">
        <v>206.63</v>
      </c>
      <c r="AP38" s="203">
        <v>0</v>
      </c>
    </row>
    <row r="39" spans="1:42">
      <c r="A39" t="s">
        <v>81</v>
      </c>
      <c r="B39" s="203">
        <v>0</v>
      </c>
      <c r="C39" s="203">
        <v>10.79</v>
      </c>
      <c r="D39" s="203">
        <v>2.3199999999999998</v>
      </c>
      <c r="E39" s="203">
        <v>0</v>
      </c>
      <c r="F39" s="203">
        <v>16.32</v>
      </c>
      <c r="G39" s="203">
        <v>5</v>
      </c>
      <c r="H39" s="203">
        <v>0</v>
      </c>
      <c r="I39" s="203">
        <v>17.989999999999998</v>
      </c>
      <c r="J39" s="203">
        <v>0.84</v>
      </c>
      <c r="K39" s="203">
        <v>2.95</v>
      </c>
      <c r="L39" s="203">
        <v>206.93</v>
      </c>
      <c r="M39" s="203">
        <v>0.49</v>
      </c>
      <c r="N39" s="203">
        <v>1.27</v>
      </c>
      <c r="O39" s="203">
        <v>0</v>
      </c>
      <c r="P39" s="203">
        <v>1.5</v>
      </c>
      <c r="Q39" s="203">
        <v>0.23</v>
      </c>
      <c r="R39" s="203">
        <v>0.45</v>
      </c>
      <c r="S39" s="203">
        <v>0.28999999999999998</v>
      </c>
      <c r="T39" s="203">
        <v>0</v>
      </c>
      <c r="U39" s="203">
        <v>1.87</v>
      </c>
      <c r="V39" s="203">
        <v>0.15</v>
      </c>
      <c r="W39" s="203">
        <v>0.37</v>
      </c>
      <c r="X39" s="203">
        <v>1.59</v>
      </c>
      <c r="Y39" s="203">
        <v>0</v>
      </c>
      <c r="Z39" s="203">
        <v>2.17</v>
      </c>
      <c r="AA39" s="203">
        <v>16.82</v>
      </c>
      <c r="AB39" s="203">
        <v>0</v>
      </c>
      <c r="AC39" s="203">
        <v>12.92</v>
      </c>
      <c r="AD39" s="203">
        <v>0</v>
      </c>
      <c r="AE39" s="203">
        <v>0</v>
      </c>
      <c r="AF39" s="203">
        <v>0</v>
      </c>
      <c r="AG39" s="203">
        <v>23.43</v>
      </c>
      <c r="AH39" s="203">
        <v>0</v>
      </c>
      <c r="AI39" s="203">
        <v>39.14</v>
      </c>
      <c r="AJ39" s="203">
        <v>0</v>
      </c>
      <c r="AK39" s="203">
        <v>19.600000000000001</v>
      </c>
      <c r="AL39" s="203">
        <v>0</v>
      </c>
      <c r="AM39" s="203">
        <v>0</v>
      </c>
      <c r="AN39" s="203">
        <v>0</v>
      </c>
      <c r="AO39" s="203">
        <v>206.63</v>
      </c>
      <c r="AP39" s="203">
        <v>0</v>
      </c>
    </row>
    <row r="40" spans="1:42">
      <c r="A40" t="s">
        <v>82</v>
      </c>
      <c r="B40" s="203">
        <v>0</v>
      </c>
      <c r="C40" s="203">
        <v>10.79</v>
      </c>
      <c r="D40" s="203">
        <v>2.3199999999999998</v>
      </c>
      <c r="E40" s="203">
        <v>0</v>
      </c>
      <c r="F40" s="203">
        <v>16.32</v>
      </c>
      <c r="G40" s="203">
        <v>5</v>
      </c>
      <c r="H40" s="203">
        <v>0</v>
      </c>
      <c r="I40" s="203">
        <v>17.989999999999998</v>
      </c>
      <c r="J40" s="203">
        <v>0.84</v>
      </c>
      <c r="K40" s="203">
        <v>2.95</v>
      </c>
      <c r="L40" s="203">
        <v>206.93</v>
      </c>
      <c r="M40" s="203">
        <v>0.49</v>
      </c>
      <c r="N40" s="203">
        <v>1.27</v>
      </c>
      <c r="O40" s="203">
        <v>0</v>
      </c>
      <c r="P40" s="203">
        <v>1.5</v>
      </c>
      <c r="Q40" s="203">
        <v>0.23</v>
      </c>
      <c r="R40" s="203">
        <v>0.45</v>
      </c>
      <c r="S40" s="203">
        <v>0.28999999999999998</v>
      </c>
      <c r="T40" s="203">
        <v>0</v>
      </c>
      <c r="U40" s="203">
        <v>1.87</v>
      </c>
      <c r="V40" s="203">
        <v>0.15</v>
      </c>
      <c r="W40" s="203">
        <v>0.37</v>
      </c>
      <c r="X40" s="203">
        <v>1.59</v>
      </c>
      <c r="Y40" s="203">
        <v>0</v>
      </c>
      <c r="Z40" s="203">
        <v>2.17</v>
      </c>
      <c r="AA40" s="203">
        <v>16.82</v>
      </c>
      <c r="AB40" s="203">
        <v>0</v>
      </c>
      <c r="AC40" s="203">
        <v>12.92</v>
      </c>
      <c r="AD40" s="203">
        <v>0</v>
      </c>
      <c r="AE40" s="203">
        <v>0</v>
      </c>
      <c r="AF40" s="203">
        <v>0</v>
      </c>
      <c r="AG40" s="203">
        <v>23.43</v>
      </c>
      <c r="AH40" s="203">
        <v>0</v>
      </c>
      <c r="AI40" s="203">
        <v>39.14</v>
      </c>
      <c r="AJ40" s="203">
        <v>0</v>
      </c>
      <c r="AK40" s="203">
        <v>19.600000000000001</v>
      </c>
      <c r="AL40" s="203">
        <v>0</v>
      </c>
      <c r="AM40" s="203">
        <v>0</v>
      </c>
      <c r="AN40" s="203">
        <v>0</v>
      </c>
      <c r="AO40" s="203">
        <v>206.63</v>
      </c>
      <c r="AP40" s="203">
        <v>0</v>
      </c>
    </row>
    <row r="41" spans="1:42">
      <c r="A41" t="s">
        <v>83</v>
      </c>
      <c r="B41" s="203">
        <v>0</v>
      </c>
      <c r="C41" s="203">
        <v>10.79</v>
      </c>
      <c r="D41" s="203">
        <v>2.3199999999999998</v>
      </c>
      <c r="E41" s="203">
        <v>0</v>
      </c>
      <c r="F41" s="203">
        <v>16.32</v>
      </c>
      <c r="G41" s="203">
        <v>5</v>
      </c>
      <c r="H41" s="203">
        <v>0</v>
      </c>
      <c r="I41" s="203">
        <v>17.989999999999998</v>
      </c>
      <c r="J41" s="203">
        <v>0.84</v>
      </c>
      <c r="K41" s="203">
        <v>0.1</v>
      </c>
      <c r="L41" s="203">
        <v>190.73</v>
      </c>
      <c r="M41" s="203">
        <v>0.49</v>
      </c>
      <c r="N41" s="203">
        <v>1.27</v>
      </c>
      <c r="O41" s="203">
        <v>0</v>
      </c>
      <c r="P41" s="203">
        <v>1.5</v>
      </c>
      <c r="Q41" s="203">
        <v>0.23</v>
      </c>
      <c r="R41" s="203">
        <v>0.45</v>
      </c>
      <c r="S41" s="203">
        <v>0.28999999999999998</v>
      </c>
      <c r="T41" s="203">
        <v>0</v>
      </c>
      <c r="U41" s="203">
        <v>1.87</v>
      </c>
      <c r="V41" s="203">
        <v>0.15</v>
      </c>
      <c r="W41" s="203">
        <v>0.37</v>
      </c>
      <c r="X41" s="203">
        <v>1.59</v>
      </c>
      <c r="Y41" s="203">
        <v>0</v>
      </c>
      <c r="Z41" s="203">
        <v>2.17</v>
      </c>
      <c r="AA41" s="203">
        <v>0.86</v>
      </c>
      <c r="AB41" s="203">
        <v>0</v>
      </c>
      <c r="AC41" s="203">
        <v>12.92</v>
      </c>
      <c r="AD41" s="203">
        <v>0</v>
      </c>
      <c r="AE41" s="203">
        <v>0</v>
      </c>
      <c r="AF41" s="203">
        <v>0</v>
      </c>
      <c r="AG41" s="203">
        <v>23.43</v>
      </c>
      <c r="AH41" s="203">
        <v>0</v>
      </c>
      <c r="AI41" s="203">
        <v>39.14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206.63</v>
      </c>
      <c r="AP41" s="203">
        <v>0</v>
      </c>
    </row>
    <row r="42" spans="1:42">
      <c r="A42" t="s">
        <v>84</v>
      </c>
      <c r="B42" s="203">
        <v>0</v>
      </c>
      <c r="C42" s="203">
        <v>10.79</v>
      </c>
      <c r="D42" s="203">
        <v>2.3199999999999998</v>
      </c>
      <c r="E42" s="203">
        <v>0</v>
      </c>
      <c r="F42" s="203">
        <v>16.32</v>
      </c>
      <c r="G42" s="203">
        <v>5</v>
      </c>
      <c r="H42" s="203">
        <v>0</v>
      </c>
      <c r="I42" s="203">
        <v>17.989999999999998</v>
      </c>
      <c r="J42" s="203">
        <v>0.84</v>
      </c>
      <c r="K42" s="203">
        <v>0.1</v>
      </c>
      <c r="L42" s="203">
        <v>152.13</v>
      </c>
      <c r="M42" s="203">
        <v>0.49</v>
      </c>
      <c r="N42" s="203">
        <v>1.27</v>
      </c>
      <c r="O42" s="203">
        <v>0</v>
      </c>
      <c r="P42" s="203">
        <v>1.5</v>
      </c>
      <c r="Q42" s="203">
        <v>0.23</v>
      </c>
      <c r="R42" s="203">
        <v>0.45</v>
      </c>
      <c r="S42" s="203">
        <v>0.28999999999999998</v>
      </c>
      <c r="T42" s="203">
        <v>0</v>
      </c>
      <c r="U42" s="203">
        <v>1.87</v>
      </c>
      <c r="V42" s="203">
        <v>0.15</v>
      </c>
      <c r="W42" s="203">
        <v>0.37</v>
      </c>
      <c r="X42" s="203">
        <v>1.59</v>
      </c>
      <c r="Y42" s="203">
        <v>0</v>
      </c>
      <c r="Z42" s="203">
        <v>2.17</v>
      </c>
      <c r="AA42" s="203">
        <v>0.86</v>
      </c>
      <c r="AB42" s="203">
        <v>0</v>
      </c>
      <c r="AC42" s="203">
        <v>12.92</v>
      </c>
      <c r="AD42" s="203">
        <v>0</v>
      </c>
      <c r="AE42" s="203">
        <v>0</v>
      </c>
      <c r="AF42" s="203">
        <v>0</v>
      </c>
      <c r="AG42" s="203">
        <v>23.43</v>
      </c>
      <c r="AH42" s="203">
        <v>0</v>
      </c>
      <c r="AI42" s="203">
        <v>39.14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206.63</v>
      </c>
      <c r="AP42" s="203">
        <v>0</v>
      </c>
    </row>
    <row r="43" spans="1:42">
      <c r="A43" t="s">
        <v>85</v>
      </c>
      <c r="B43" s="203">
        <v>0</v>
      </c>
      <c r="C43" s="203">
        <v>10.79</v>
      </c>
      <c r="D43" s="203">
        <v>2.3199999999999998</v>
      </c>
      <c r="E43" s="203">
        <v>0</v>
      </c>
      <c r="F43" s="203">
        <v>16.32</v>
      </c>
      <c r="G43" s="203">
        <v>5</v>
      </c>
      <c r="H43" s="203">
        <v>0</v>
      </c>
      <c r="I43" s="203">
        <v>17.989999999999998</v>
      </c>
      <c r="J43" s="203">
        <v>0.84</v>
      </c>
      <c r="K43" s="203">
        <v>0.1</v>
      </c>
      <c r="L43" s="203">
        <v>123.18</v>
      </c>
      <c r="M43" s="203">
        <v>0.49</v>
      </c>
      <c r="N43" s="203">
        <v>1.27</v>
      </c>
      <c r="O43" s="203">
        <v>0</v>
      </c>
      <c r="P43" s="203">
        <v>1.5</v>
      </c>
      <c r="Q43" s="203">
        <v>0.23</v>
      </c>
      <c r="R43" s="203">
        <v>0.45</v>
      </c>
      <c r="S43" s="203">
        <v>0.28999999999999998</v>
      </c>
      <c r="T43" s="203">
        <v>0</v>
      </c>
      <c r="U43" s="203">
        <v>1.87</v>
      </c>
      <c r="V43" s="203">
        <v>0.15</v>
      </c>
      <c r="W43" s="203">
        <v>0.37</v>
      </c>
      <c r="X43" s="203">
        <v>1.59</v>
      </c>
      <c r="Y43" s="203">
        <v>0</v>
      </c>
      <c r="Z43" s="203">
        <v>2.17</v>
      </c>
      <c r="AA43" s="203">
        <v>0.86</v>
      </c>
      <c r="AB43" s="203">
        <v>0</v>
      </c>
      <c r="AC43" s="203">
        <v>16.62</v>
      </c>
      <c r="AD43" s="203">
        <v>0</v>
      </c>
      <c r="AE43" s="203">
        <v>0</v>
      </c>
      <c r="AF43" s="203">
        <v>0</v>
      </c>
      <c r="AG43" s="203">
        <v>23.43</v>
      </c>
      <c r="AH43" s="203">
        <v>0</v>
      </c>
      <c r="AI43" s="203">
        <v>39.14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206.63</v>
      </c>
      <c r="AP43" s="203">
        <v>0</v>
      </c>
    </row>
    <row r="44" spans="1:42">
      <c r="A44" t="s">
        <v>86</v>
      </c>
      <c r="B44" s="203">
        <v>0</v>
      </c>
      <c r="C44" s="203">
        <v>10.79</v>
      </c>
      <c r="D44" s="203">
        <v>2.3199999999999998</v>
      </c>
      <c r="E44" s="203">
        <v>0</v>
      </c>
      <c r="F44" s="203">
        <v>16.32</v>
      </c>
      <c r="G44" s="203">
        <v>5</v>
      </c>
      <c r="H44" s="203">
        <v>0</v>
      </c>
      <c r="I44" s="203">
        <v>17.989999999999998</v>
      </c>
      <c r="J44" s="203">
        <v>0.84</v>
      </c>
      <c r="K44" s="203">
        <v>0.1</v>
      </c>
      <c r="L44" s="203">
        <v>113.53</v>
      </c>
      <c r="M44" s="203">
        <v>0.49</v>
      </c>
      <c r="N44" s="203">
        <v>1.27</v>
      </c>
      <c r="O44" s="203">
        <v>0</v>
      </c>
      <c r="P44" s="203">
        <v>1.5</v>
      </c>
      <c r="Q44" s="203">
        <v>0.23</v>
      </c>
      <c r="R44" s="203">
        <v>0.45</v>
      </c>
      <c r="S44" s="203">
        <v>0.28999999999999998</v>
      </c>
      <c r="T44" s="203">
        <v>0</v>
      </c>
      <c r="U44" s="203">
        <v>1.87</v>
      </c>
      <c r="V44" s="203">
        <v>0.15</v>
      </c>
      <c r="W44" s="203">
        <v>0.37</v>
      </c>
      <c r="X44" s="203">
        <v>1.59</v>
      </c>
      <c r="Y44" s="203">
        <v>0</v>
      </c>
      <c r="Z44" s="203">
        <v>2.17</v>
      </c>
      <c r="AA44" s="203">
        <v>0.86</v>
      </c>
      <c r="AB44" s="203">
        <v>0</v>
      </c>
      <c r="AC44" s="203">
        <v>12.92</v>
      </c>
      <c r="AD44" s="203">
        <v>0</v>
      </c>
      <c r="AE44" s="203">
        <v>0</v>
      </c>
      <c r="AF44" s="203">
        <v>0</v>
      </c>
      <c r="AG44" s="203">
        <v>23.43</v>
      </c>
      <c r="AH44" s="203">
        <v>0</v>
      </c>
      <c r="AI44" s="203">
        <v>39.14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206.63</v>
      </c>
      <c r="AP44" s="203">
        <v>0</v>
      </c>
    </row>
    <row r="45" spans="1:42">
      <c r="A45" t="s">
        <v>87</v>
      </c>
      <c r="B45" s="203">
        <v>0</v>
      </c>
      <c r="C45" s="203">
        <v>10.79</v>
      </c>
      <c r="D45" s="203">
        <v>2.3199999999999998</v>
      </c>
      <c r="E45" s="203">
        <v>0</v>
      </c>
      <c r="F45" s="203">
        <v>16.32</v>
      </c>
      <c r="G45" s="203">
        <v>5</v>
      </c>
      <c r="H45" s="203">
        <v>0</v>
      </c>
      <c r="I45" s="203">
        <v>17.989999999999998</v>
      </c>
      <c r="J45" s="203">
        <v>0.84</v>
      </c>
      <c r="K45" s="203">
        <v>0.1</v>
      </c>
      <c r="L45" s="203">
        <v>94.23</v>
      </c>
      <c r="M45" s="203">
        <v>0.49</v>
      </c>
      <c r="N45" s="203">
        <v>1.27</v>
      </c>
      <c r="O45" s="203">
        <v>0</v>
      </c>
      <c r="P45" s="203">
        <v>1.5</v>
      </c>
      <c r="Q45" s="203">
        <v>0.23</v>
      </c>
      <c r="R45" s="203">
        <v>0.45</v>
      </c>
      <c r="S45" s="203">
        <v>0.28999999999999998</v>
      </c>
      <c r="T45" s="203">
        <v>0</v>
      </c>
      <c r="U45" s="203">
        <v>1.87</v>
      </c>
      <c r="V45" s="203">
        <v>0.15</v>
      </c>
      <c r="W45" s="203">
        <v>0.37</v>
      </c>
      <c r="X45" s="203">
        <v>1.59</v>
      </c>
      <c r="Y45" s="203">
        <v>0</v>
      </c>
      <c r="Z45" s="203">
        <v>2.17</v>
      </c>
      <c r="AA45" s="203">
        <v>0.86</v>
      </c>
      <c r="AB45" s="203">
        <v>0</v>
      </c>
      <c r="AC45" s="203">
        <v>12.92</v>
      </c>
      <c r="AD45" s="203">
        <v>0</v>
      </c>
      <c r="AE45" s="203">
        <v>0</v>
      </c>
      <c r="AF45" s="203">
        <v>0</v>
      </c>
      <c r="AG45" s="203">
        <v>23.43</v>
      </c>
      <c r="AH45" s="203">
        <v>0</v>
      </c>
      <c r="AI45" s="203">
        <v>39.14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206.63</v>
      </c>
      <c r="AP45" s="203">
        <v>0</v>
      </c>
    </row>
    <row r="46" spans="1:42">
      <c r="A46" t="s">
        <v>88</v>
      </c>
      <c r="B46" s="203">
        <v>0</v>
      </c>
      <c r="C46" s="203">
        <v>10.79</v>
      </c>
      <c r="D46" s="203">
        <v>2.3199999999999998</v>
      </c>
      <c r="E46" s="203">
        <v>0</v>
      </c>
      <c r="F46" s="203">
        <v>16.32</v>
      </c>
      <c r="G46" s="203">
        <v>5</v>
      </c>
      <c r="H46" s="203">
        <v>0</v>
      </c>
      <c r="I46" s="203">
        <v>17.989999999999998</v>
      </c>
      <c r="J46" s="203">
        <v>0.84</v>
      </c>
      <c r="K46" s="203">
        <v>0.1</v>
      </c>
      <c r="L46" s="203">
        <v>74.930000000000007</v>
      </c>
      <c r="M46" s="203">
        <v>0.49</v>
      </c>
      <c r="N46" s="203">
        <v>1.27</v>
      </c>
      <c r="O46" s="203">
        <v>0</v>
      </c>
      <c r="P46" s="203">
        <v>1.5</v>
      </c>
      <c r="Q46" s="203">
        <v>0.23</v>
      </c>
      <c r="R46" s="203">
        <v>0.45</v>
      </c>
      <c r="S46" s="203">
        <v>0.28999999999999998</v>
      </c>
      <c r="T46" s="203">
        <v>0</v>
      </c>
      <c r="U46" s="203">
        <v>1.87</v>
      </c>
      <c r="V46" s="203">
        <v>0.15</v>
      </c>
      <c r="W46" s="203">
        <v>0.37</v>
      </c>
      <c r="X46" s="203">
        <v>1.59</v>
      </c>
      <c r="Y46" s="203">
        <v>0</v>
      </c>
      <c r="Z46" s="203">
        <v>2.17</v>
      </c>
      <c r="AA46" s="203">
        <v>0.86</v>
      </c>
      <c r="AB46" s="203">
        <v>0</v>
      </c>
      <c r="AC46" s="203">
        <v>12.92</v>
      </c>
      <c r="AD46" s="203">
        <v>0</v>
      </c>
      <c r="AE46" s="203">
        <v>0</v>
      </c>
      <c r="AF46" s="203">
        <v>0</v>
      </c>
      <c r="AG46" s="203">
        <v>23.43</v>
      </c>
      <c r="AH46" s="203">
        <v>0</v>
      </c>
      <c r="AI46" s="203">
        <v>39.14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206.63</v>
      </c>
      <c r="AP46" s="203">
        <v>0</v>
      </c>
    </row>
    <row r="47" spans="1:42">
      <c r="A47" t="s">
        <v>89</v>
      </c>
      <c r="B47" s="203">
        <v>0</v>
      </c>
      <c r="C47" s="203">
        <v>10.79</v>
      </c>
      <c r="D47" s="203">
        <v>2.3199999999999998</v>
      </c>
      <c r="E47" s="203">
        <v>0</v>
      </c>
      <c r="F47" s="203">
        <v>16.32</v>
      </c>
      <c r="G47" s="203">
        <v>5</v>
      </c>
      <c r="H47" s="203">
        <v>0</v>
      </c>
      <c r="I47" s="203">
        <v>17.989999999999998</v>
      </c>
      <c r="J47" s="203">
        <v>0.84</v>
      </c>
      <c r="K47" s="203">
        <v>0.1</v>
      </c>
      <c r="L47" s="203">
        <v>65.28</v>
      </c>
      <c r="M47" s="203">
        <v>0.49</v>
      </c>
      <c r="N47" s="203">
        <v>1.27</v>
      </c>
      <c r="O47" s="203">
        <v>0</v>
      </c>
      <c r="P47" s="203">
        <v>1.5</v>
      </c>
      <c r="Q47" s="203">
        <v>0.23</v>
      </c>
      <c r="R47" s="203">
        <v>0.45</v>
      </c>
      <c r="S47" s="203">
        <v>0.28999999999999998</v>
      </c>
      <c r="T47" s="203">
        <v>0</v>
      </c>
      <c r="U47" s="203">
        <v>1.87</v>
      </c>
      <c r="V47" s="203">
        <v>0.15</v>
      </c>
      <c r="W47" s="203">
        <v>0.37</v>
      </c>
      <c r="X47" s="203">
        <v>1.59</v>
      </c>
      <c r="Y47" s="203">
        <v>0</v>
      </c>
      <c r="Z47" s="203">
        <v>2.17</v>
      </c>
      <c r="AA47" s="203">
        <v>0.86</v>
      </c>
      <c r="AB47" s="203">
        <v>0</v>
      </c>
      <c r="AC47" s="203">
        <v>12.92</v>
      </c>
      <c r="AD47" s="203">
        <v>0</v>
      </c>
      <c r="AE47" s="203">
        <v>0</v>
      </c>
      <c r="AF47" s="203">
        <v>0</v>
      </c>
      <c r="AG47" s="203">
        <v>23.43</v>
      </c>
      <c r="AH47" s="203">
        <v>0</v>
      </c>
      <c r="AI47" s="203">
        <v>39.14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206.63</v>
      </c>
      <c r="AP47" s="203">
        <v>0</v>
      </c>
    </row>
    <row r="48" spans="1:42">
      <c r="A48" t="s">
        <v>90</v>
      </c>
      <c r="B48" s="203">
        <v>0</v>
      </c>
      <c r="C48" s="203">
        <v>10.79</v>
      </c>
      <c r="D48" s="203">
        <v>2.3199999999999998</v>
      </c>
      <c r="E48" s="203">
        <v>0</v>
      </c>
      <c r="F48" s="203">
        <v>16.32</v>
      </c>
      <c r="G48" s="203">
        <v>5</v>
      </c>
      <c r="H48" s="203">
        <v>0</v>
      </c>
      <c r="I48" s="203">
        <v>17.989999999999998</v>
      </c>
      <c r="J48" s="203">
        <v>0.84</v>
      </c>
      <c r="K48" s="203">
        <v>0.1</v>
      </c>
      <c r="L48" s="203">
        <v>65.28</v>
      </c>
      <c r="M48" s="203">
        <v>0.49</v>
      </c>
      <c r="N48" s="203">
        <v>1.27</v>
      </c>
      <c r="O48" s="203">
        <v>0</v>
      </c>
      <c r="P48" s="203">
        <v>1.5</v>
      </c>
      <c r="Q48" s="203">
        <v>0.23</v>
      </c>
      <c r="R48" s="203">
        <v>0.45</v>
      </c>
      <c r="S48" s="203">
        <v>0.28999999999999998</v>
      </c>
      <c r="T48" s="203">
        <v>0</v>
      </c>
      <c r="U48" s="203">
        <v>1.87</v>
      </c>
      <c r="V48" s="203">
        <v>0.15</v>
      </c>
      <c r="W48" s="203">
        <v>0.37</v>
      </c>
      <c r="X48" s="203">
        <v>1.59</v>
      </c>
      <c r="Y48" s="203">
        <v>0</v>
      </c>
      <c r="Z48" s="203">
        <v>2.17</v>
      </c>
      <c r="AA48" s="203">
        <v>0.86</v>
      </c>
      <c r="AB48" s="203">
        <v>0</v>
      </c>
      <c r="AC48" s="203">
        <v>12.92</v>
      </c>
      <c r="AD48" s="203">
        <v>0</v>
      </c>
      <c r="AE48" s="203">
        <v>0</v>
      </c>
      <c r="AF48" s="203">
        <v>0</v>
      </c>
      <c r="AG48" s="203">
        <v>23.43</v>
      </c>
      <c r="AH48" s="203">
        <v>0</v>
      </c>
      <c r="AI48" s="203">
        <v>39.14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206.63</v>
      </c>
      <c r="AP48" s="203">
        <v>0</v>
      </c>
    </row>
    <row r="49" spans="1:42">
      <c r="A49" t="s">
        <v>91</v>
      </c>
      <c r="B49" s="203">
        <v>0</v>
      </c>
      <c r="C49" s="203">
        <v>10.79</v>
      </c>
      <c r="D49" s="203">
        <v>2.3199999999999998</v>
      </c>
      <c r="E49" s="203">
        <v>0</v>
      </c>
      <c r="F49" s="203">
        <v>16.32</v>
      </c>
      <c r="G49" s="203">
        <v>5</v>
      </c>
      <c r="H49" s="203">
        <v>0</v>
      </c>
      <c r="I49" s="203">
        <v>17.989999999999998</v>
      </c>
      <c r="J49" s="203">
        <v>0.84</v>
      </c>
      <c r="K49" s="203">
        <v>0.1</v>
      </c>
      <c r="L49" s="203">
        <v>65.28</v>
      </c>
      <c r="M49" s="203">
        <v>0.49</v>
      </c>
      <c r="N49" s="203">
        <v>1.27</v>
      </c>
      <c r="O49" s="203">
        <v>0</v>
      </c>
      <c r="P49" s="203">
        <v>1.5</v>
      </c>
      <c r="Q49" s="203">
        <v>0.23</v>
      </c>
      <c r="R49" s="203">
        <v>0.45</v>
      </c>
      <c r="S49" s="203">
        <v>0.28999999999999998</v>
      </c>
      <c r="T49" s="203">
        <v>0</v>
      </c>
      <c r="U49" s="203">
        <v>1.87</v>
      </c>
      <c r="V49" s="203">
        <v>0.15</v>
      </c>
      <c r="W49" s="203">
        <v>0.37</v>
      </c>
      <c r="X49" s="203">
        <v>1.59</v>
      </c>
      <c r="Y49" s="203">
        <v>0</v>
      </c>
      <c r="Z49" s="203">
        <v>2.17</v>
      </c>
      <c r="AA49" s="203">
        <v>0.86</v>
      </c>
      <c r="AB49" s="203">
        <v>0</v>
      </c>
      <c r="AC49" s="203">
        <v>12.92</v>
      </c>
      <c r="AD49" s="203">
        <v>0</v>
      </c>
      <c r="AE49" s="203">
        <v>0</v>
      </c>
      <c r="AF49" s="203">
        <v>0</v>
      </c>
      <c r="AG49" s="203">
        <v>23.43</v>
      </c>
      <c r="AH49" s="203">
        <v>0</v>
      </c>
      <c r="AI49" s="203">
        <v>39.14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206.63</v>
      </c>
      <c r="AP49" s="203">
        <v>0</v>
      </c>
    </row>
    <row r="50" spans="1:42">
      <c r="A50" t="s">
        <v>92</v>
      </c>
      <c r="B50" s="203">
        <v>0</v>
      </c>
      <c r="C50" s="203">
        <v>10.79</v>
      </c>
      <c r="D50" s="203">
        <v>2.3199999999999998</v>
      </c>
      <c r="E50" s="203">
        <v>0</v>
      </c>
      <c r="F50" s="203">
        <v>16.32</v>
      </c>
      <c r="G50" s="203">
        <v>5</v>
      </c>
      <c r="H50" s="203">
        <v>0</v>
      </c>
      <c r="I50" s="203">
        <v>17.989999999999998</v>
      </c>
      <c r="J50" s="203">
        <v>0.84</v>
      </c>
      <c r="K50" s="203">
        <v>0.1</v>
      </c>
      <c r="L50" s="203">
        <v>65.28</v>
      </c>
      <c r="M50" s="203">
        <v>0.49</v>
      </c>
      <c r="N50" s="203">
        <v>1.27</v>
      </c>
      <c r="O50" s="203">
        <v>0</v>
      </c>
      <c r="P50" s="203">
        <v>1.5</v>
      </c>
      <c r="Q50" s="203">
        <v>0.23</v>
      </c>
      <c r="R50" s="203">
        <v>0.45</v>
      </c>
      <c r="S50" s="203">
        <v>0.28999999999999998</v>
      </c>
      <c r="T50" s="203">
        <v>0</v>
      </c>
      <c r="U50" s="203">
        <v>1.87</v>
      </c>
      <c r="V50" s="203">
        <v>0.15</v>
      </c>
      <c r="W50" s="203">
        <v>0.37</v>
      </c>
      <c r="X50" s="203">
        <v>1.59</v>
      </c>
      <c r="Y50" s="203">
        <v>0</v>
      </c>
      <c r="Z50" s="203">
        <v>2.17</v>
      </c>
      <c r="AA50" s="203">
        <v>0.86</v>
      </c>
      <c r="AB50" s="203">
        <v>0</v>
      </c>
      <c r="AC50" s="203">
        <v>12.92</v>
      </c>
      <c r="AD50" s="203">
        <v>0</v>
      </c>
      <c r="AE50" s="203">
        <v>0</v>
      </c>
      <c r="AF50" s="203">
        <v>0</v>
      </c>
      <c r="AG50" s="203">
        <v>23.43</v>
      </c>
      <c r="AH50" s="203">
        <v>0</v>
      </c>
      <c r="AI50" s="203">
        <v>39.14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206.63</v>
      </c>
      <c r="AP50" s="203">
        <v>0</v>
      </c>
    </row>
    <row r="51" spans="1:42">
      <c r="A51" t="s">
        <v>93</v>
      </c>
      <c r="B51" s="203">
        <v>0</v>
      </c>
      <c r="C51" s="203">
        <v>10.79</v>
      </c>
      <c r="D51" s="203">
        <v>2.3199999999999998</v>
      </c>
      <c r="E51" s="203">
        <v>0</v>
      </c>
      <c r="F51" s="203">
        <v>16.32</v>
      </c>
      <c r="G51" s="203">
        <v>5</v>
      </c>
      <c r="H51" s="203">
        <v>0</v>
      </c>
      <c r="I51" s="203">
        <v>17.989999999999998</v>
      </c>
      <c r="J51" s="203">
        <v>0.84</v>
      </c>
      <c r="K51" s="203">
        <v>0.1</v>
      </c>
      <c r="L51" s="203">
        <v>65.28</v>
      </c>
      <c r="M51" s="203">
        <v>0.49</v>
      </c>
      <c r="N51" s="203">
        <v>1.27</v>
      </c>
      <c r="O51" s="203">
        <v>0</v>
      </c>
      <c r="P51" s="203">
        <v>1.5</v>
      </c>
      <c r="Q51" s="203">
        <v>0.23</v>
      </c>
      <c r="R51" s="203">
        <v>0.45</v>
      </c>
      <c r="S51" s="203">
        <v>0.28999999999999998</v>
      </c>
      <c r="T51" s="203">
        <v>0</v>
      </c>
      <c r="U51" s="203">
        <v>1.87</v>
      </c>
      <c r="V51" s="203">
        <v>0.15</v>
      </c>
      <c r="W51" s="203">
        <v>0.37</v>
      </c>
      <c r="X51" s="203">
        <v>1.59</v>
      </c>
      <c r="Y51" s="203">
        <v>0</v>
      </c>
      <c r="Z51" s="203">
        <v>2.17</v>
      </c>
      <c r="AA51" s="203">
        <v>0.86</v>
      </c>
      <c r="AB51" s="203">
        <v>0</v>
      </c>
      <c r="AC51" s="203">
        <v>12.92</v>
      </c>
      <c r="AD51" s="203">
        <v>0</v>
      </c>
      <c r="AE51" s="203">
        <v>0</v>
      </c>
      <c r="AF51" s="203">
        <v>0</v>
      </c>
      <c r="AG51" s="203">
        <v>23.43</v>
      </c>
      <c r="AH51" s="203">
        <v>0</v>
      </c>
      <c r="AI51" s="203">
        <v>39.14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202.28</v>
      </c>
      <c r="AP51" s="203">
        <v>0</v>
      </c>
    </row>
    <row r="52" spans="1:42">
      <c r="A52" t="s">
        <v>94</v>
      </c>
      <c r="B52" s="203">
        <v>0</v>
      </c>
      <c r="C52" s="203">
        <v>10.79</v>
      </c>
      <c r="D52" s="203">
        <v>2.3199999999999998</v>
      </c>
      <c r="E52" s="203">
        <v>0</v>
      </c>
      <c r="F52" s="203">
        <v>16.32</v>
      </c>
      <c r="G52" s="203">
        <v>5</v>
      </c>
      <c r="H52" s="203">
        <v>0</v>
      </c>
      <c r="I52" s="203">
        <v>17.989999999999998</v>
      </c>
      <c r="J52" s="203">
        <v>0.84</v>
      </c>
      <c r="K52" s="203">
        <v>0.1</v>
      </c>
      <c r="L52" s="203">
        <v>65.28</v>
      </c>
      <c r="M52" s="203">
        <v>0.49</v>
      </c>
      <c r="N52" s="203">
        <v>1.27</v>
      </c>
      <c r="O52" s="203">
        <v>0</v>
      </c>
      <c r="P52" s="203">
        <v>1.5</v>
      </c>
      <c r="Q52" s="203">
        <v>0.23</v>
      </c>
      <c r="R52" s="203">
        <v>0.45</v>
      </c>
      <c r="S52" s="203">
        <v>0.28999999999999998</v>
      </c>
      <c r="T52" s="203">
        <v>0</v>
      </c>
      <c r="U52" s="203">
        <v>1.87</v>
      </c>
      <c r="V52" s="203">
        <v>0.15</v>
      </c>
      <c r="W52" s="203">
        <v>0.37</v>
      </c>
      <c r="X52" s="203">
        <v>1.59</v>
      </c>
      <c r="Y52" s="203">
        <v>0</v>
      </c>
      <c r="Z52" s="203">
        <v>2.17</v>
      </c>
      <c r="AA52" s="203">
        <v>0.86</v>
      </c>
      <c r="AB52" s="203">
        <v>0</v>
      </c>
      <c r="AC52" s="203">
        <v>12.92</v>
      </c>
      <c r="AD52" s="203">
        <v>0</v>
      </c>
      <c r="AE52" s="203">
        <v>0</v>
      </c>
      <c r="AF52" s="203">
        <v>0</v>
      </c>
      <c r="AG52" s="203">
        <v>23.43</v>
      </c>
      <c r="AH52" s="203">
        <v>0</v>
      </c>
      <c r="AI52" s="203">
        <v>39.14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202.28</v>
      </c>
      <c r="AP52" s="203">
        <v>0</v>
      </c>
    </row>
    <row r="53" spans="1:42">
      <c r="A53" t="s">
        <v>95</v>
      </c>
      <c r="B53" s="203">
        <v>0</v>
      </c>
      <c r="C53" s="203">
        <v>10.79</v>
      </c>
      <c r="D53" s="203">
        <v>2.3199999999999998</v>
      </c>
      <c r="E53" s="203">
        <v>0</v>
      </c>
      <c r="F53" s="203">
        <v>16.32</v>
      </c>
      <c r="G53" s="203">
        <v>5</v>
      </c>
      <c r="H53" s="203">
        <v>0</v>
      </c>
      <c r="I53" s="203">
        <v>17.989999999999998</v>
      </c>
      <c r="J53" s="203">
        <v>0.84</v>
      </c>
      <c r="K53" s="203">
        <v>0.1</v>
      </c>
      <c r="L53" s="203">
        <v>84.58</v>
      </c>
      <c r="M53" s="203">
        <v>0.49</v>
      </c>
      <c r="N53" s="203">
        <v>1.27</v>
      </c>
      <c r="O53" s="203">
        <v>0</v>
      </c>
      <c r="P53" s="203">
        <v>1.5</v>
      </c>
      <c r="Q53" s="203">
        <v>0.23</v>
      </c>
      <c r="R53" s="203">
        <v>0.45</v>
      </c>
      <c r="S53" s="203">
        <v>0.28999999999999998</v>
      </c>
      <c r="T53" s="203">
        <v>0</v>
      </c>
      <c r="U53" s="203">
        <v>1.87</v>
      </c>
      <c r="V53" s="203">
        <v>0.15</v>
      </c>
      <c r="W53" s="203">
        <v>0.37</v>
      </c>
      <c r="X53" s="203">
        <v>1.59</v>
      </c>
      <c r="Y53" s="203">
        <v>0</v>
      </c>
      <c r="Z53" s="203">
        <v>2.17</v>
      </c>
      <c r="AA53" s="203">
        <v>0.86</v>
      </c>
      <c r="AB53" s="203">
        <v>0</v>
      </c>
      <c r="AC53" s="203">
        <v>12.92</v>
      </c>
      <c r="AD53" s="203">
        <v>0</v>
      </c>
      <c r="AE53" s="203">
        <v>0</v>
      </c>
      <c r="AF53" s="203">
        <v>0</v>
      </c>
      <c r="AG53" s="203">
        <v>23.43</v>
      </c>
      <c r="AH53" s="203">
        <v>0</v>
      </c>
      <c r="AI53" s="203">
        <v>39.14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202.28</v>
      </c>
      <c r="AP53" s="203">
        <v>0</v>
      </c>
    </row>
    <row r="54" spans="1:42">
      <c r="A54" t="s">
        <v>96</v>
      </c>
      <c r="B54" s="203">
        <v>0</v>
      </c>
      <c r="C54" s="203">
        <v>10.79</v>
      </c>
      <c r="D54" s="203">
        <v>2.3199999999999998</v>
      </c>
      <c r="E54" s="203">
        <v>0</v>
      </c>
      <c r="F54" s="203">
        <v>16.32</v>
      </c>
      <c r="G54" s="203">
        <v>5</v>
      </c>
      <c r="H54" s="203">
        <v>0</v>
      </c>
      <c r="I54" s="203">
        <v>17.989999999999998</v>
      </c>
      <c r="J54" s="203">
        <v>0.84</v>
      </c>
      <c r="K54" s="203">
        <v>0.1</v>
      </c>
      <c r="L54" s="203">
        <v>103.88</v>
      </c>
      <c r="M54" s="203">
        <v>0.49</v>
      </c>
      <c r="N54" s="203">
        <v>1.27</v>
      </c>
      <c r="O54" s="203">
        <v>0</v>
      </c>
      <c r="P54" s="203">
        <v>1.5</v>
      </c>
      <c r="Q54" s="203">
        <v>0.23</v>
      </c>
      <c r="R54" s="203">
        <v>0.45</v>
      </c>
      <c r="S54" s="203">
        <v>0.28999999999999998</v>
      </c>
      <c r="T54" s="203">
        <v>0</v>
      </c>
      <c r="U54" s="203">
        <v>1.87</v>
      </c>
      <c r="V54" s="203">
        <v>0.15</v>
      </c>
      <c r="W54" s="203">
        <v>0.37</v>
      </c>
      <c r="X54" s="203">
        <v>1.59</v>
      </c>
      <c r="Y54" s="203">
        <v>0</v>
      </c>
      <c r="Z54" s="203">
        <v>2.17</v>
      </c>
      <c r="AA54" s="203">
        <v>0.86</v>
      </c>
      <c r="AB54" s="203">
        <v>0</v>
      </c>
      <c r="AC54" s="203">
        <v>12.92</v>
      </c>
      <c r="AD54" s="203">
        <v>0</v>
      </c>
      <c r="AE54" s="203">
        <v>0</v>
      </c>
      <c r="AF54" s="203">
        <v>0</v>
      </c>
      <c r="AG54" s="203">
        <v>23.43</v>
      </c>
      <c r="AH54" s="203">
        <v>0</v>
      </c>
      <c r="AI54" s="203">
        <v>39.14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202.28</v>
      </c>
      <c r="AP54" s="203">
        <v>0</v>
      </c>
    </row>
    <row r="55" spans="1:42">
      <c r="A55" t="s">
        <v>97</v>
      </c>
      <c r="B55" s="203">
        <v>0</v>
      </c>
      <c r="C55" s="203">
        <v>10.79</v>
      </c>
      <c r="D55" s="203">
        <v>2.3199999999999998</v>
      </c>
      <c r="E55" s="203">
        <v>0</v>
      </c>
      <c r="F55" s="203">
        <v>16.32</v>
      </c>
      <c r="G55" s="203">
        <v>5</v>
      </c>
      <c r="H55" s="203">
        <v>0</v>
      </c>
      <c r="I55" s="203">
        <v>17.989999999999998</v>
      </c>
      <c r="J55" s="203">
        <v>0.84</v>
      </c>
      <c r="K55" s="203">
        <v>0.1</v>
      </c>
      <c r="L55" s="203">
        <v>200.38</v>
      </c>
      <c r="M55" s="203">
        <v>0.49</v>
      </c>
      <c r="N55" s="203">
        <v>1.27</v>
      </c>
      <c r="O55" s="203">
        <v>0</v>
      </c>
      <c r="P55" s="203">
        <v>1.5</v>
      </c>
      <c r="Q55" s="203">
        <v>0.23</v>
      </c>
      <c r="R55" s="203">
        <v>0.45</v>
      </c>
      <c r="S55" s="203">
        <v>0.28999999999999998</v>
      </c>
      <c r="T55" s="203">
        <v>0</v>
      </c>
      <c r="U55" s="203">
        <v>1.87</v>
      </c>
      <c r="V55" s="203">
        <v>0.15</v>
      </c>
      <c r="W55" s="203">
        <v>0.37</v>
      </c>
      <c r="X55" s="203">
        <v>1.59</v>
      </c>
      <c r="Y55" s="203">
        <v>0</v>
      </c>
      <c r="Z55" s="203">
        <v>2.17</v>
      </c>
      <c r="AA55" s="203">
        <v>0.86</v>
      </c>
      <c r="AB55" s="203">
        <v>0</v>
      </c>
      <c r="AC55" s="203">
        <v>12.92</v>
      </c>
      <c r="AD55" s="203">
        <v>0</v>
      </c>
      <c r="AE55" s="203">
        <v>0</v>
      </c>
      <c r="AF55" s="203">
        <v>0</v>
      </c>
      <c r="AG55" s="203">
        <v>23.43</v>
      </c>
      <c r="AH55" s="203">
        <v>0</v>
      </c>
      <c r="AI55" s="203">
        <v>39.14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202.28</v>
      </c>
      <c r="AP55" s="203">
        <v>0</v>
      </c>
    </row>
    <row r="56" spans="1:42">
      <c r="A56" t="s">
        <v>98</v>
      </c>
      <c r="B56" s="203">
        <v>0</v>
      </c>
      <c r="C56" s="203">
        <v>10.79</v>
      </c>
      <c r="D56" s="203">
        <v>2.3199999999999998</v>
      </c>
      <c r="E56" s="203">
        <v>0</v>
      </c>
      <c r="F56" s="203">
        <v>16.32</v>
      </c>
      <c r="G56" s="203">
        <v>5</v>
      </c>
      <c r="H56" s="203">
        <v>0</v>
      </c>
      <c r="I56" s="203">
        <v>17.989999999999998</v>
      </c>
      <c r="J56" s="203">
        <v>0.84</v>
      </c>
      <c r="K56" s="203">
        <v>0.1</v>
      </c>
      <c r="L56" s="203">
        <v>200.38</v>
      </c>
      <c r="M56" s="203">
        <v>0.49</v>
      </c>
      <c r="N56" s="203">
        <v>1.27</v>
      </c>
      <c r="O56" s="203">
        <v>0</v>
      </c>
      <c r="P56" s="203">
        <v>1.5</v>
      </c>
      <c r="Q56" s="203">
        <v>0.23</v>
      </c>
      <c r="R56" s="203">
        <v>0.45</v>
      </c>
      <c r="S56" s="203">
        <v>0.28999999999999998</v>
      </c>
      <c r="T56" s="203">
        <v>0</v>
      </c>
      <c r="U56" s="203">
        <v>1.87</v>
      </c>
      <c r="V56" s="203">
        <v>0.15</v>
      </c>
      <c r="W56" s="203">
        <v>0.37</v>
      </c>
      <c r="X56" s="203">
        <v>1.59</v>
      </c>
      <c r="Y56" s="203">
        <v>0</v>
      </c>
      <c r="Z56" s="203">
        <v>2.17</v>
      </c>
      <c r="AA56" s="203">
        <v>0.86</v>
      </c>
      <c r="AB56" s="203">
        <v>0</v>
      </c>
      <c r="AC56" s="203">
        <v>12.92</v>
      </c>
      <c r="AD56" s="203">
        <v>0</v>
      </c>
      <c r="AE56" s="203">
        <v>0</v>
      </c>
      <c r="AF56" s="203">
        <v>0</v>
      </c>
      <c r="AG56" s="203">
        <v>23.43</v>
      </c>
      <c r="AH56" s="203">
        <v>0</v>
      </c>
      <c r="AI56" s="203">
        <v>39.14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202.28</v>
      </c>
      <c r="AP56" s="203">
        <v>0</v>
      </c>
    </row>
    <row r="57" spans="1:42">
      <c r="A57" t="s">
        <v>99</v>
      </c>
      <c r="B57" s="203">
        <v>0</v>
      </c>
      <c r="C57" s="203">
        <v>10.79</v>
      </c>
      <c r="D57" s="203">
        <v>2.3199999999999998</v>
      </c>
      <c r="E57" s="203">
        <v>0</v>
      </c>
      <c r="F57" s="203">
        <v>16.32</v>
      </c>
      <c r="G57" s="203">
        <v>5</v>
      </c>
      <c r="H57" s="203">
        <v>0</v>
      </c>
      <c r="I57" s="203">
        <v>17.149999999999999</v>
      </c>
      <c r="J57" s="203">
        <v>1.68</v>
      </c>
      <c r="K57" s="203">
        <v>0.1</v>
      </c>
      <c r="L57" s="203">
        <v>171.43</v>
      </c>
      <c r="M57" s="203">
        <v>0.49</v>
      </c>
      <c r="N57" s="203">
        <v>1.27</v>
      </c>
      <c r="O57" s="203">
        <v>0</v>
      </c>
      <c r="P57" s="203">
        <v>1.5</v>
      </c>
      <c r="Q57" s="203">
        <v>0.23</v>
      </c>
      <c r="R57" s="203">
        <v>0.45</v>
      </c>
      <c r="S57" s="203">
        <v>0.28999999999999998</v>
      </c>
      <c r="T57" s="203">
        <v>0</v>
      </c>
      <c r="U57" s="203">
        <v>1.87</v>
      </c>
      <c r="V57" s="203">
        <v>0.15</v>
      </c>
      <c r="W57" s="203">
        <v>0.37</v>
      </c>
      <c r="X57" s="203">
        <v>1.59</v>
      </c>
      <c r="Y57" s="203">
        <v>0</v>
      </c>
      <c r="Z57" s="203">
        <v>2.17</v>
      </c>
      <c r="AA57" s="203">
        <v>0.86</v>
      </c>
      <c r="AB57" s="203">
        <v>0</v>
      </c>
      <c r="AC57" s="203">
        <v>12.92</v>
      </c>
      <c r="AD57" s="203">
        <v>0</v>
      </c>
      <c r="AE57" s="203">
        <v>0</v>
      </c>
      <c r="AF57" s="203">
        <v>0</v>
      </c>
      <c r="AG57" s="203">
        <v>23.43</v>
      </c>
      <c r="AH57" s="203">
        <v>0</v>
      </c>
      <c r="AI57" s="203">
        <v>39.14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202.28</v>
      </c>
      <c r="AP57" s="203">
        <v>0</v>
      </c>
    </row>
    <row r="58" spans="1:42">
      <c r="A58" t="s">
        <v>100</v>
      </c>
      <c r="B58" s="203">
        <v>0</v>
      </c>
      <c r="C58" s="203">
        <v>10.79</v>
      </c>
      <c r="D58" s="203">
        <v>2.3199999999999998</v>
      </c>
      <c r="E58" s="203">
        <v>0</v>
      </c>
      <c r="F58" s="203">
        <v>16.32</v>
      </c>
      <c r="G58" s="203">
        <v>5</v>
      </c>
      <c r="H58" s="203">
        <v>0</v>
      </c>
      <c r="I58" s="203">
        <v>17.149999999999999</v>
      </c>
      <c r="J58" s="203">
        <v>1.68</v>
      </c>
      <c r="K58" s="203">
        <v>0.1</v>
      </c>
      <c r="L58" s="203">
        <v>113.53</v>
      </c>
      <c r="M58" s="203">
        <v>0.49</v>
      </c>
      <c r="N58" s="203">
        <v>1.27</v>
      </c>
      <c r="O58" s="203">
        <v>0</v>
      </c>
      <c r="P58" s="203">
        <v>1.5</v>
      </c>
      <c r="Q58" s="203">
        <v>0.23</v>
      </c>
      <c r="R58" s="203">
        <v>0.45</v>
      </c>
      <c r="S58" s="203">
        <v>0.28999999999999998</v>
      </c>
      <c r="T58" s="203">
        <v>0</v>
      </c>
      <c r="U58" s="203">
        <v>1.87</v>
      </c>
      <c r="V58" s="203">
        <v>0.15</v>
      </c>
      <c r="W58" s="203">
        <v>0.37</v>
      </c>
      <c r="X58" s="203">
        <v>1.59</v>
      </c>
      <c r="Y58" s="203">
        <v>0</v>
      </c>
      <c r="Z58" s="203">
        <v>2.17</v>
      </c>
      <c r="AA58" s="203">
        <v>0.86</v>
      </c>
      <c r="AB58" s="203">
        <v>0</v>
      </c>
      <c r="AC58" s="203">
        <v>12.92</v>
      </c>
      <c r="AD58" s="203">
        <v>0</v>
      </c>
      <c r="AE58" s="203">
        <v>0</v>
      </c>
      <c r="AF58" s="203">
        <v>0</v>
      </c>
      <c r="AG58" s="203">
        <v>23.43</v>
      </c>
      <c r="AH58" s="203">
        <v>0</v>
      </c>
      <c r="AI58" s="203">
        <v>39.14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202.28</v>
      </c>
      <c r="AP58" s="203">
        <v>0</v>
      </c>
    </row>
    <row r="59" spans="1:42">
      <c r="A59" t="s">
        <v>101</v>
      </c>
      <c r="B59" s="203">
        <v>0</v>
      </c>
      <c r="C59" s="203">
        <v>10.79</v>
      </c>
      <c r="D59" s="203">
        <v>2.3199999999999998</v>
      </c>
      <c r="E59" s="203">
        <v>0</v>
      </c>
      <c r="F59" s="203">
        <v>16.32</v>
      </c>
      <c r="G59" s="203">
        <v>5</v>
      </c>
      <c r="H59" s="203">
        <v>0</v>
      </c>
      <c r="I59" s="203">
        <v>15.47</v>
      </c>
      <c r="J59" s="203">
        <v>1.68</v>
      </c>
      <c r="K59" s="203">
        <v>0.1</v>
      </c>
      <c r="L59" s="203">
        <v>16.13</v>
      </c>
      <c r="M59" s="203">
        <v>0.49</v>
      </c>
      <c r="N59" s="203">
        <v>1.27</v>
      </c>
      <c r="O59" s="203">
        <v>0</v>
      </c>
      <c r="P59" s="203">
        <v>1.6</v>
      </c>
      <c r="Q59" s="203">
        <v>0.23</v>
      </c>
      <c r="R59" s="203">
        <v>0.45</v>
      </c>
      <c r="S59" s="203">
        <v>0.28999999999999998</v>
      </c>
      <c r="T59" s="203">
        <v>0</v>
      </c>
      <c r="U59" s="203">
        <v>1.85</v>
      </c>
      <c r="V59" s="203">
        <v>0.15</v>
      </c>
      <c r="W59" s="203">
        <v>0.37</v>
      </c>
      <c r="X59" s="203">
        <v>1.59</v>
      </c>
      <c r="Y59" s="203">
        <v>0</v>
      </c>
      <c r="Z59" s="203">
        <v>2.17</v>
      </c>
      <c r="AA59" s="203">
        <v>0.86</v>
      </c>
      <c r="AB59" s="203">
        <v>0</v>
      </c>
      <c r="AC59" s="203">
        <v>12.92</v>
      </c>
      <c r="AD59" s="203">
        <v>0</v>
      </c>
      <c r="AE59" s="203">
        <v>0</v>
      </c>
      <c r="AF59" s="203">
        <v>0</v>
      </c>
      <c r="AG59" s="203">
        <v>23.43</v>
      </c>
      <c r="AH59" s="203">
        <v>0</v>
      </c>
      <c r="AI59" s="203">
        <v>39.14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202.28</v>
      </c>
      <c r="AP59" s="203">
        <v>0</v>
      </c>
    </row>
    <row r="60" spans="1:42">
      <c r="A60" t="s">
        <v>102</v>
      </c>
      <c r="B60" s="203">
        <v>0</v>
      </c>
      <c r="C60" s="203">
        <v>10.79</v>
      </c>
      <c r="D60" s="203">
        <v>2.3199999999999998</v>
      </c>
      <c r="E60" s="203">
        <v>0</v>
      </c>
      <c r="F60" s="203">
        <v>16.32</v>
      </c>
      <c r="G60" s="203">
        <v>5</v>
      </c>
      <c r="H60" s="203">
        <v>0</v>
      </c>
      <c r="I60" s="203">
        <v>15.47</v>
      </c>
      <c r="J60" s="203">
        <v>1.68</v>
      </c>
      <c r="K60" s="203">
        <v>0.1</v>
      </c>
      <c r="L60" s="203">
        <v>16.13</v>
      </c>
      <c r="M60" s="203">
        <v>0.49</v>
      </c>
      <c r="N60" s="203">
        <v>1.27</v>
      </c>
      <c r="O60" s="203">
        <v>0</v>
      </c>
      <c r="P60" s="203">
        <v>1.6</v>
      </c>
      <c r="Q60" s="203">
        <v>0.23</v>
      </c>
      <c r="R60" s="203">
        <v>0.45</v>
      </c>
      <c r="S60" s="203">
        <v>0.28999999999999998</v>
      </c>
      <c r="T60" s="203">
        <v>0</v>
      </c>
      <c r="U60" s="203">
        <v>1.85</v>
      </c>
      <c r="V60" s="203">
        <v>0.15</v>
      </c>
      <c r="W60" s="203">
        <v>0.37</v>
      </c>
      <c r="X60" s="203">
        <v>1.59</v>
      </c>
      <c r="Y60" s="203">
        <v>0</v>
      </c>
      <c r="Z60" s="203">
        <v>2.17</v>
      </c>
      <c r="AA60" s="203">
        <v>0.86</v>
      </c>
      <c r="AB60" s="203">
        <v>0</v>
      </c>
      <c r="AC60" s="203">
        <v>12.92</v>
      </c>
      <c r="AD60" s="203">
        <v>0</v>
      </c>
      <c r="AE60" s="203">
        <v>0</v>
      </c>
      <c r="AF60" s="203">
        <v>0</v>
      </c>
      <c r="AG60" s="203">
        <v>23.43</v>
      </c>
      <c r="AH60" s="203">
        <v>0</v>
      </c>
      <c r="AI60" s="203">
        <v>39.14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202.28</v>
      </c>
      <c r="AP60" s="203">
        <v>0</v>
      </c>
    </row>
    <row r="61" spans="1:42">
      <c r="A61" t="s">
        <v>103</v>
      </c>
      <c r="B61" s="203">
        <v>0</v>
      </c>
      <c r="C61" s="203">
        <v>10.79</v>
      </c>
      <c r="D61" s="203">
        <v>2.3199999999999998</v>
      </c>
      <c r="E61" s="203">
        <v>0</v>
      </c>
      <c r="F61" s="203">
        <v>16.32</v>
      </c>
      <c r="G61" s="203">
        <v>5</v>
      </c>
      <c r="H61" s="203">
        <v>0</v>
      </c>
      <c r="I61" s="203">
        <v>15.47</v>
      </c>
      <c r="J61" s="203">
        <v>1.68</v>
      </c>
      <c r="K61" s="203">
        <v>0.1</v>
      </c>
      <c r="L61" s="203">
        <v>16.13</v>
      </c>
      <c r="M61" s="203">
        <v>0.49</v>
      </c>
      <c r="N61" s="203">
        <v>1.27</v>
      </c>
      <c r="O61" s="203">
        <v>0</v>
      </c>
      <c r="P61" s="203">
        <v>1.6</v>
      </c>
      <c r="Q61" s="203">
        <v>0.23</v>
      </c>
      <c r="R61" s="203">
        <v>0.45</v>
      </c>
      <c r="S61" s="203">
        <v>0.28999999999999998</v>
      </c>
      <c r="T61" s="203">
        <v>0</v>
      </c>
      <c r="U61" s="203">
        <v>1.85</v>
      </c>
      <c r="V61" s="203">
        <v>0.15</v>
      </c>
      <c r="W61" s="203">
        <v>0.37</v>
      </c>
      <c r="X61" s="203">
        <v>1.58</v>
      </c>
      <c r="Y61" s="203">
        <v>0</v>
      </c>
      <c r="Z61" s="203">
        <v>2.17</v>
      </c>
      <c r="AA61" s="203">
        <v>0.87</v>
      </c>
      <c r="AB61" s="203">
        <v>0</v>
      </c>
      <c r="AC61" s="203">
        <v>12.92</v>
      </c>
      <c r="AD61" s="203">
        <v>0</v>
      </c>
      <c r="AE61" s="203">
        <v>0</v>
      </c>
      <c r="AF61" s="203">
        <v>0</v>
      </c>
      <c r="AG61" s="203">
        <v>23.43</v>
      </c>
      <c r="AH61" s="203">
        <v>0</v>
      </c>
      <c r="AI61" s="203">
        <v>39.14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202.28</v>
      </c>
      <c r="AP61" s="203">
        <v>0</v>
      </c>
    </row>
    <row r="62" spans="1:42">
      <c r="A62" t="s">
        <v>104</v>
      </c>
      <c r="B62" s="203">
        <v>0</v>
      </c>
      <c r="C62" s="203">
        <v>10.79</v>
      </c>
      <c r="D62" s="203">
        <v>2.3199999999999998</v>
      </c>
      <c r="E62" s="203">
        <v>0</v>
      </c>
      <c r="F62" s="203">
        <v>16.32</v>
      </c>
      <c r="G62" s="203">
        <v>5</v>
      </c>
      <c r="H62" s="203">
        <v>0</v>
      </c>
      <c r="I62" s="203">
        <v>15.47</v>
      </c>
      <c r="J62" s="203">
        <v>1.68</v>
      </c>
      <c r="K62" s="203">
        <v>0.1</v>
      </c>
      <c r="L62" s="203">
        <v>16.13</v>
      </c>
      <c r="M62" s="203">
        <v>0.49</v>
      </c>
      <c r="N62" s="203">
        <v>1.27</v>
      </c>
      <c r="O62" s="203">
        <v>0</v>
      </c>
      <c r="P62" s="203">
        <v>1.6</v>
      </c>
      <c r="Q62" s="203">
        <v>0.23</v>
      </c>
      <c r="R62" s="203">
        <v>0.45</v>
      </c>
      <c r="S62" s="203">
        <v>0.28999999999999998</v>
      </c>
      <c r="T62" s="203">
        <v>0</v>
      </c>
      <c r="U62" s="203">
        <v>1.85</v>
      </c>
      <c r="V62" s="203">
        <v>0.15</v>
      </c>
      <c r="W62" s="203">
        <v>0.37</v>
      </c>
      <c r="X62" s="203">
        <v>1.58</v>
      </c>
      <c r="Y62" s="203">
        <v>0</v>
      </c>
      <c r="Z62" s="203">
        <v>2.17</v>
      </c>
      <c r="AA62" s="203">
        <v>0.87</v>
      </c>
      <c r="AB62" s="203">
        <v>0</v>
      </c>
      <c r="AC62" s="203">
        <v>12.92</v>
      </c>
      <c r="AD62" s="203">
        <v>0</v>
      </c>
      <c r="AE62" s="203">
        <v>0</v>
      </c>
      <c r="AF62" s="203">
        <v>0</v>
      </c>
      <c r="AG62" s="203">
        <v>23.43</v>
      </c>
      <c r="AH62" s="203">
        <v>0</v>
      </c>
      <c r="AI62" s="203">
        <v>39.14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202.28</v>
      </c>
      <c r="AP62" s="203">
        <v>0</v>
      </c>
    </row>
    <row r="63" spans="1:42">
      <c r="A63" t="s">
        <v>105</v>
      </c>
      <c r="B63" s="203">
        <v>0</v>
      </c>
      <c r="C63" s="203">
        <v>10.79</v>
      </c>
      <c r="D63" s="203">
        <v>2.3199999999999998</v>
      </c>
      <c r="E63" s="203">
        <v>0</v>
      </c>
      <c r="F63" s="203">
        <v>16.32</v>
      </c>
      <c r="G63" s="203">
        <v>5</v>
      </c>
      <c r="H63" s="203">
        <v>0</v>
      </c>
      <c r="I63" s="203">
        <v>15.47</v>
      </c>
      <c r="J63" s="203">
        <v>1.68</v>
      </c>
      <c r="K63" s="203">
        <v>0.1</v>
      </c>
      <c r="L63" s="203">
        <v>16.13</v>
      </c>
      <c r="M63" s="203">
        <v>0.49</v>
      </c>
      <c r="N63" s="203">
        <v>1.27</v>
      </c>
      <c r="O63" s="203">
        <v>0</v>
      </c>
      <c r="P63" s="203">
        <v>1.6</v>
      </c>
      <c r="Q63" s="203">
        <v>0.23</v>
      </c>
      <c r="R63" s="203">
        <v>0.45</v>
      </c>
      <c r="S63" s="203">
        <v>0.28999999999999998</v>
      </c>
      <c r="T63" s="203">
        <v>0</v>
      </c>
      <c r="U63" s="203">
        <v>1.85</v>
      </c>
      <c r="V63" s="203">
        <v>0.15</v>
      </c>
      <c r="W63" s="203">
        <v>0.37</v>
      </c>
      <c r="X63" s="203">
        <v>1.59</v>
      </c>
      <c r="Y63" s="203">
        <v>0</v>
      </c>
      <c r="Z63" s="203">
        <v>2.17</v>
      </c>
      <c r="AA63" s="203">
        <v>0.86</v>
      </c>
      <c r="AB63" s="203">
        <v>0</v>
      </c>
      <c r="AC63" s="203">
        <v>12.92</v>
      </c>
      <c r="AD63" s="203">
        <v>0</v>
      </c>
      <c r="AE63" s="203">
        <v>0</v>
      </c>
      <c r="AF63" s="203">
        <v>0</v>
      </c>
      <c r="AG63" s="203">
        <v>23.43</v>
      </c>
      <c r="AH63" s="203">
        <v>0</v>
      </c>
      <c r="AI63" s="203">
        <v>39.14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202.28</v>
      </c>
      <c r="AP63" s="203">
        <v>0</v>
      </c>
    </row>
    <row r="64" spans="1:42">
      <c r="A64" t="s">
        <v>106</v>
      </c>
      <c r="B64" s="203">
        <v>0</v>
      </c>
      <c r="C64" s="203">
        <v>10.79</v>
      </c>
      <c r="D64" s="203">
        <v>2.3199999999999998</v>
      </c>
      <c r="E64" s="203">
        <v>0</v>
      </c>
      <c r="F64" s="203">
        <v>16.32</v>
      </c>
      <c r="G64" s="203">
        <v>5</v>
      </c>
      <c r="H64" s="203">
        <v>0</v>
      </c>
      <c r="I64" s="203">
        <v>15.47</v>
      </c>
      <c r="J64" s="203">
        <v>1.68</v>
      </c>
      <c r="K64" s="203">
        <v>0.1</v>
      </c>
      <c r="L64" s="203">
        <v>16.13</v>
      </c>
      <c r="M64" s="203">
        <v>0.49</v>
      </c>
      <c r="N64" s="203">
        <v>1.27</v>
      </c>
      <c r="O64" s="203">
        <v>0</v>
      </c>
      <c r="P64" s="203">
        <v>1.6</v>
      </c>
      <c r="Q64" s="203">
        <v>0.23</v>
      </c>
      <c r="R64" s="203">
        <v>0.45</v>
      </c>
      <c r="S64" s="203">
        <v>0.28999999999999998</v>
      </c>
      <c r="T64" s="203">
        <v>0</v>
      </c>
      <c r="U64" s="203">
        <v>1.85</v>
      </c>
      <c r="V64" s="203">
        <v>0.15</v>
      </c>
      <c r="W64" s="203">
        <v>0.37</v>
      </c>
      <c r="X64" s="203">
        <v>1.59</v>
      </c>
      <c r="Y64" s="203">
        <v>0</v>
      </c>
      <c r="Z64" s="203">
        <v>2.17</v>
      </c>
      <c r="AA64" s="203">
        <v>0.86</v>
      </c>
      <c r="AB64" s="203">
        <v>0</v>
      </c>
      <c r="AC64" s="203">
        <v>12.92</v>
      </c>
      <c r="AD64" s="203">
        <v>0</v>
      </c>
      <c r="AE64" s="203">
        <v>0</v>
      </c>
      <c r="AF64" s="203">
        <v>0</v>
      </c>
      <c r="AG64" s="203">
        <v>23.43</v>
      </c>
      <c r="AH64" s="203">
        <v>0</v>
      </c>
      <c r="AI64" s="203">
        <v>39.14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202.28</v>
      </c>
      <c r="AP64" s="203">
        <v>0</v>
      </c>
    </row>
    <row r="65" spans="1:42">
      <c r="A65" t="s">
        <v>107</v>
      </c>
      <c r="B65" s="203">
        <v>0</v>
      </c>
      <c r="C65" s="203">
        <v>10.79</v>
      </c>
      <c r="D65" s="203">
        <v>2.3199999999999998</v>
      </c>
      <c r="E65" s="203">
        <v>0</v>
      </c>
      <c r="F65" s="203">
        <v>16.32</v>
      </c>
      <c r="G65" s="203">
        <v>5</v>
      </c>
      <c r="H65" s="203">
        <v>0</v>
      </c>
      <c r="I65" s="203">
        <v>15.47</v>
      </c>
      <c r="J65" s="203">
        <v>1.68</v>
      </c>
      <c r="K65" s="203">
        <v>0.1</v>
      </c>
      <c r="L65" s="203">
        <v>16.13</v>
      </c>
      <c r="M65" s="203">
        <v>0.49</v>
      </c>
      <c r="N65" s="203">
        <v>1.27</v>
      </c>
      <c r="O65" s="203">
        <v>0</v>
      </c>
      <c r="P65" s="203">
        <v>1.6</v>
      </c>
      <c r="Q65" s="203">
        <v>0.23</v>
      </c>
      <c r="R65" s="203">
        <v>0.45</v>
      </c>
      <c r="S65" s="203">
        <v>0.28999999999999998</v>
      </c>
      <c r="T65" s="203">
        <v>0</v>
      </c>
      <c r="U65" s="203">
        <v>1.85</v>
      </c>
      <c r="V65" s="203">
        <v>0.15</v>
      </c>
      <c r="W65" s="203">
        <v>0.37</v>
      </c>
      <c r="X65" s="203">
        <v>1.59</v>
      </c>
      <c r="Y65" s="203">
        <v>0</v>
      </c>
      <c r="Z65" s="203">
        <v>2.17</v>
      </c>
      <c r="AA65" s="203">
        <v>0.86</v>
      </c>
      <c r="AB65" s="203">
        <v>0</v>
      </c>
      <c r="AC65" s="203">
        <v>12.92</v>
      </c>
      <c r="AD65" s="203">
        <v>0</v>
      </c>
      <c r="AE65" s="203">
        <v>0</v>
      </c>
      <c r="AF65" s="203">
        <v>0</v>
      </c>
      <c r="AG65" s="203">
        <v>23.43</v>
      </c>
      <c r="AH65" s="203">
        <v>0</v>
      </c>
      <c r="AI65" s="203">
        <v>39.14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202.28</v>
      </c>
      <c r="AP65" s="203">
        <v>0</v>
      </c>
    </row>
    <row r="66" spans="1:42">
      <c r="A66" t="s">
        <v>108</v>
      </c>
      <c r="B66" s="203">
        <v>0</v>
      </c>
      <c r="C66" s="203">
        <v>10.79</v>
      </c>
      <c r="D66" s="203">
        <v>2.3199999999999998</v>
      </c>
      <c r="E66" s="203">
        <v>0</v>
      </c>
      <c r="F66" s="203">
        <v>16.32</v>
      </c>
      <c r="G66" s="203">
        <v>5</v>
      </c>
      <c r="H66" s="203">
        <v>0</v>
      </c>
      <c r="I66" s="203">
        <v>15.47</v>
      </c>
      <c r="J66" s="203">
        <v>1.68</v>
      </c>
      <c r="K66" s="203">
        <v>0.1</v>
      </c>
      <c r="L66" s="203">
        <v>16.13</v>
      </c>
      <c r="M66" s="203">
        <v>0.49</v>
      </c>
      <c r="N66" s="203">
        <v>1.27</v>
      </c>
      <c r="O66" s="203">
        <v>0</v>
      </c>
      <c r="P66" s="203">
        <v>1.6</v>
      </c>
      <c r="Q66" s="203">
        <v>0.23</v>
      </c>
      <c r="R66" s="203">
        <v>0.45</v>
      </c>
      <c r="S66" s="203">
        <v>0.28999999999999998</v>
      </c>
      <c r="T66" s="203">
        <v>0</v>
      </c>
      <c r="U66" s="203">
        <v>1.85</v>
      </c>
      <c r="V66" s="203">
        <v>0.15</v>
      </c>
      <c r="W66" s="203">
        <v>0.37</v>
      </c>
      <c r="X66" s="203">
        <v>1.59</v>
      </c>
      <c r="Y66" s="203">
        <v>0</v>
      </c>
      <c r="Z66" s="203">
        <v>2.17</v>
      </c>
      <c r="AA66" s="203">
        <v>0.86</v>
      </c>
      <c r="AB66" s="203">
        <v>0</v>
      </c>
      <c r="AC66" s="203">
        <v>12.92</v>
      </c>
      <c r="AD66" s="203">
        <v>0</v>
      </c>
      <c r="AE66" s="203">
        <v>0</v>
      </c>
      <c r="AF66" s="203">
        <v>0</v>
      </c>
      <c r="AG66" s="203">
        <v>23.43</v>
      </c>
      <c r="AH66" s="203">
        <v>0</v>
      </c>
      <c r="AI66" s="203">
        <v>39.14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202.28</v>
      </c>
      <c r="AP66" s="203">
        <v>0</v>
      </c>
    </row>
    <row r="67" spans="1:42">
      <c r="A67" t="s">
        <v>109</v>
      </c>
      <c r="B67" s="203">
        <v>0</v>
      </c>
      <c r="C67" s="203">
        <v>10.79</v>
      </c>
      <c r="D67" s="203">
        <v>0.39</v>
      </c>
      <c r="E67" s="203">
        <v>0</v>
      </c>
      <c r="F67" s="203">
        <v>16.32</v>
      </c>
      <c r="G67" s="203">
        <v>5</v>
      </c>
      <c r="H67" s="203">
        <v>0</v>
      </c>
      <c r="I67" s="203">
        <v>15.47</v>
      </c>
      <c r="J67" s="203">
        <v>0.06</v>
      </c>
      <c r="K67" s="203">
        <v>0.1</v>
      </c>
      <c r="L67" s="203">
        <v>16.13</v>
      </c>
      <c r="M67" s="203">
        <v>0.49</v>
      </c>
      <c r="N67" s="203">
        <v>1.27</v>
      </c>
      <c r="O67" s="203">
        <v>0</v>
      </c>
      <c r="P67" s="203">
        <v>1.6</v>
      </c>
      <c r="Q67" s="203">
        <v>0.23</v>
      </c>
      <c r="R67" s="203">
        <v>0.45</v>
      </c>
      <c r="S67" s="203">
        <v>0.28999999999999998</v>
      </c>
      <c r="T67" s="203">
        <v>0</v>
      </c>
      <c r="U67" s="203">
        <v>1.85</v>
      </c>
      <c r="V67" s="203">
        <v>0.15</v>
      </c>
      <c r="W67" s="203">
        <v>0.37</v>
      </c>
      <c r="X67" s="203">
        <v>1.59</v>
      </c>
      <c r="Y67" s="203">
        <v>0</v>
      </c>
      <c r="Z67" s="203">
        <v>2.17</v>
      </c>
      <c r="AA67" s="203">
        <v>0.86</v>
      </c>
      <c r="AB67" s="203">
        <v>0</v>
      </c>
      <c r="AC67" s="203">
        <v>12.92</v>
      </c>
      <c r="AD67" s="203">
        <v>0</v>
      </c>
      <c r="AE67" s="203">
        <v>0</v>
      </c>
      <c r="AF67" s="203">
        <v>0</v>
      </c>
      <c r="AG67" s="203">
        <v>23.43</v>
      </c>
      <c r="AH67" s="203">
        <v>0</v>
      </c>
      <c r="AI67" s="203">
        <v>39.14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202.28</v>
      </c>
      <c r="AP67" s="203">
        <v>0</v>
      </c>
    </row>
    <row r="68" spans="1:42">
      <c r="A68" t="s">
        <v>110</v>
      </c>
      <c r="B68" s="203">
        <v>0</v>
      </c>
      <c r="C68" s="203">
        <v>10.79</v>
      </c>
      <c r="D68" s="203">
        <v>0.39</v>
      </c>
      <c r="E68" s="203">
        <v>0</v>
      </c>
      <c r="F68" s="203">
        <v>16.32</v>
      </c>
      <c r="G68" s="203">
        <v>3.07</v>
      </c>
      <c r="H68" s="203">
        <v>0</v>
      </c>
      <c r="I68" s="203">
        <v>15.47</v>
      </c>
      <c r="J68" s="203">
        <v>1.68</v>
      </c>
      <c r="K68" s="203">
        <v>0.1</v>
      </c>
      <c r="L68" s="203">
        <v>16.13</v>
      </c>
      <c r="M68" s="203">
        <v>0.49</v>
      </c>
      <c r="N68" s="203">
        <v>1.27</v>
      </c>
      <c r="O68" s="203">
        <v>0</v>
      </c>
      <c r="P68" s="203">
        <v>1.6</v>
      </c>
      <c r="Q68" s="203">
        <v>0.23</v>
      </c>
      <c r="R68" s="203">
        <v>0.45</v>
      </c>
      <c r="S68" s="203">
        <v>0.28999999999999998</v>
      </c>
      <c r="T68" s="203">
        <v>0</v>
      </c>
      <c r="U68" s="203">
        <v>1.85</v>
      </c>
      <c r="V68" s="203">
        <v>0.15</v>
      </c>
      <c r="W68" s="203">
        <v>0.37</v>
      </c>
      <c r="X68" s="203">
        <v>1.59</v>
      </c>
      <c r="Y68" s="203">
        <v>0</v>
      </c>
      <c r="Z68" s="203">
        <v>2.17</v>
      </c>
      <c r="AA68" s="203">
        <v>0.86</v>
      </c>
      <c r="AB68" s="203">
        <v>0</v>
      </c>
      <c r="AC68" s="203">
        <v>12.92</v>
      </c>
      <c r="AD68" s="203">
        <v>0</v>
      </c>
      <c r="AE68" s="203">
        <v>0</v>
      </c>
      <c r="AF68" s="203">
        <v>0</v>
      </c>
      <c r="AG68" s="203">
        <v>23.43</v>
      </c>
      <c r="AH68" s="203">
        <v>0</v>
      </c>
      <c r="AI68" s="203">
        <v>39.14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202.28</v>
      </c>
      <c r="AP68" s="203">
        <v>0</v>
      </c>
    </row>
    <row r="69" spans="1:42">
      <c r="A69" t="s">
        <v>111</v>
      </c>
      <c r="B69" s="203">
        <v>0</v>
      </c>
      <c r="C69" s="203">
        <v>10.79</v>
      </c>
      <c r="D69" s="203">
        <v>0.39</v>
      </c>
      <c r="E69" s="203">
        <v>0</v>
      </c>
      <c r="F69" s="203">
        <v>16.32</v>
      </c>
      <c r="G69" s="203">
        <v>3.07</v>
      </c>
      <c r="H69" s="203">
        <v>0</v>
      </c>
      <c r="I69" s="203">
        <v>15.47</v>
      </c>
      <c r="J69" s="203">
        <v>1.68</v>
      </c>
      <c r="K69" s="203">
        <v>0.1</v>
      </c>
      <c r="L69" s="203">
        <v>16.13</v>
      </c>
      <c r="M69" s="203">
        <v>0.49</v>
      </c>
      <c r="N69" s="203">
        <v>1.27</v>
      </c>
      <c r="O69" s="203">
        <v>0</v>
      </c>
      <c r="P69" s="203">
        <v>1.6</v>
      </c>
      <c r="Q69" s="203">
        <v>0.23</v>
      </c>
      <c r="R69" s="203">
        <v>0.45</v>
      </c>
      <c r="S69" s="203">
        <v>0.28999999999999998</v>
      </c>
      <c r="T69" s="203">
        <v>0</v>
      </c>
      <c r="U69" s="203">
        <v>1.85</v>
      </c>
      <c r="V69" s="203">
        <v>0.15</v>
      </c>
      <c r="W69" s="203">
        <v>0.37</v>
      </c>
      <c r="X69" s="203">
        <v>1.59</v>
      </c>
      <c r="Y69" s="203">
        <v>0</v>
      </c>
      <c r="Z69" s="203">
        <v>2.17</v>
      </c>
      <c r="AA69" s="203">
        <v>0.86</v>
      </c>
      <c r="AB69" s="203">
        <v>0</v>
      </c>
      <c r="AC69" s="203">
        <v>12.92</v>
      </c>
      <c r="AD69" s="203">
        <v>0</v>
      </c>
      <c r="AE69" s="203">
        <v>0</v>
      </c>
      <c r="AF69" s="203">
        <v>0</v>
      </c>
      <c r="AG69" s="203">
        <v>23.43</v>
      </c>
      <c r="AH69" s="203">
        <v>0</v>
      </c>
      <c r="AI69" s="203">
        <v>39.14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202.28</v>
      </c>
      <c r="AP69" s="203">
        <v>0</v>
      </c>
    </row>
    <row r="70" spans="1:42">
      <c r="A70" t="s">
        <v>112</v>
      </c>
      <c r="B70" s="203">
        <v>0</v>
      </c>
      <c r="C70" s="203">
        <v>10.79</v>
      </c>
      <c r="D70" s="203">
        <v>1.1000000000000001</v>
      </c>
      <c r="E70" s="203">
        <v>0</v>
      </c>
      <c r="F70" s="203">
        <v>16.32</v>
      </c>
      <c r="G70" s="203">
        <v>3.07</v>
      </c>
      <c r="H70" s="203">
        <v>0</v>
      </c>
      <c r="I70" s="203">
        <v>15.47</v>
      </c>
      <c r="J70" s="203">
        <v>1.68</v>
      </c>
      <c r="K70" s="203">
        <v>0.1</v>
      </c>
      <c r="L70" s="203">
        <v>16.13</v>
      </c>
      <c r="M70" s="203">
        <v>0.49</v>
      </c>
      <c r="N70" s="203">
        <v>1.27</v>
      </c>
      <c r="O70" s="203">
        <v>0</v>
      </c>
      <c r="P70" s="203">
        <v>1.6</v>
      </c>
      <c r="Q70" s="203">
        <v>0.23</v>
      </c>
      <c r="R70" s="203">
        <v>0.67</v>
      </c>
      <c r="S70" s="203">
        <v>0.28000000000000003</v>
      </c>
      <c r="T70" s="203">
        <v>0</v>
      </c>
      <c r="U70" s="203">
        <v>1.85</v>
      </c>
      <c r="V70" s="203">
        <v>0.15</v>
      </c>
      <c r="W70" s="203">
        <v>0.37</v>
      </c>
      <c r="X70" s="203">
        <v>1.59</v>
      </c>
      <c r="Y70" s="203">
        <v>0</v>
      </c>
      <c r="Z70" s="203">
        <v>2.17</v>
      </c>
      <c r="AA70" s="203">
        <v>0.86</v>
      </c>
      <c r="AB70" s="203">
        <v>0</v>
      </c>
      <c r="AC70" s="203">
        <v>12.92</v>
      </c>
      <c r="AD70" s="203">
        <v>0</v>
      </c>
      <c r="AE70" s="203">
        <v>0</v>
      </c>
      <c r="AF70" s="203">
        <v>0</v>
      </c>
      <c r="AG70" s="203">
        <v>23.43</v>
      </c>
      <c r="AH70" s="203">
        <v>0</v>
      </c>
      <c r="AI70" s="203">
        <v>39.14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202.28</v>
      </c>
      <c r="AP70" s="203">
        <v>0</v>
      </c>
    </row>
    <row r="71" spans="1:42">
      <c r="A71" t="s">
        <v>113</v>
      </c>
      <c r="B71" s="203">
        <v>0</v>
      </c>
      <c r="C71" s="203">
        <v>3.17</v>
      </c>
      <c r="D71" s="203">
        <v>2.3199999999999998</v>
      </c>
      <c r="E71" s="203">
        <v>0</v>
      </c>
      <c r="F71" s="203">
        <v>16.32</v>
      </c>
      <c r="G71" s="203">
        <v>5</v>
      </c>
      <c r="H71" s="203">
        <v>0</v>
      </c>
      <c r="I71" s="203">
        <v>15.47</v>
      </c>
      <c r="J71" s="203">
        <v>1.68</v>
      </c>
      <c r="K71" s="203">
        <v>0.1</v>
      </c>
      <c r="L71" s="203">
        <v>16.13</v>
      </c>
      <c r="M71" s="203">
        <v>0.49</v>
      </c>
      <c r="N71" s="203">
        <v>1.27</v>
      </c>
      <c r="O71" s="203">
        <v>0</v>
      </c>
      <c r="P71" s="203">
        <v>1.49</v>
      </c>
      <c r="Q71" s="203">
        <v>0.23</v>
      </c>
      <c r="R71" s="203">
        <v>0.45</v>
      </c>
      <c r="S71" s="203">
        <v>0.28000000000000003</v>
      </c>
      <c r="T71" s="203">
        <v>0</v>
      </c>
      <c r="U71" s="203">
        <v>1.85</v>
      </c>
      <c r="V71" s="203">
        <v>0.15</v>
      </c>
      <c r="W71" s="203">
        <v>0.37</v>
      </c>
      <c r="X71" s="203">
        <v>1.59</v>
      </c>
      <c r="Y71" s="203">
        <v>0</v>
      </c>
      <c r="Z71" s="203">
        <v>2.17</v>
      </c>
      <c r="AA71" s="203">
        <v>0.86</v>
      </c>
      <c r="AB71" s="203">
        <v>0</v>
      </c>
      <c r="AC71" s="203">
        <v>12.92</v>
      </c>
      <c r="AD71" s="203">
        <v>0</v>
      </c>
      <c r="AE71" s="203">
        <v>0</v>
      </c>
      <c r="AF71" s="203">
        <v>0</v>
      </c>
      <c r="AG71" s="203">
        <v>23.43</v>
      </c>
      <c r="AH71" s="203">
        <v>0</v>
      </c>
      <c r="AI71" s="203">
        <v>39.14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202.28</v>
      </c>
      <c r="AP71" s="203">
        <v>0</v>
      </c>
    </row>
    <row r="72" spans="1:42">
      <c r="A72" t="s">
        <v>114</v>
      </c>
      <c r="B72" s="203">
        <v>0</v>
      </c>
      <c r="C72" s="203">
        <v>3.17</v>
      </c>
      <c r="D72" s="203">
        <v>2.3199999999999998</v>
      </c>
      <c r="E72" s="203">
        <v>0</v>
      </c>
      <c r="F72" s="203">
        <v>16.32</v>
      </c>
      <c r="G72" s="203">
        <v>5</v>
      </c>
      <c r="H72" s="203">
        <v>0</v>
      </c>
      <c r="I72" s="203">
        <v>15.47</v>
      </c>
      <c r="J72" s="203">
        <v>1.68</v>
      </c>
      <c r="K72" s="203">
        <v>0.1</v>
      </c>
      <c r="L72" s="203">
        <v>16.13</v>
      </c>
      <c r="M72" s="203">
        <v>0.49</v>
      </c>
      <c r="N72" s="203">
        <v>1.27</v>
      </c>
      <c r="O72" s="203">
        <v>0</v>
      </c>
      <c r="P72" s="203">
        <v>1.49</v>
      </c>
      <c r="Q72" s="203">
        <v>0.23</v>
      </c>
      <c r="R72" s="203">
        <v>0.45</v>
      </c>
      <c r="S72" s="203">
        <v>0.28000000000000003</v>
      </c>
      <c r="T72" s="203">
        <v>0</v>
      </c>
      <c r="U72" s="203">
        <v>1.85</v>
      </c>
      <c r="V72" s="203">
        <v>0.15</v>
      </c>
      <c r="W72" s="203">
        <v>0.37</v>
      </c>
      <c r="X72" s="203">
        <v>1.59</v>
      </c>
      <c r="Y72" s="203">
        <v>0</v>
      </c>
      <c r="Z72" s="203">
        <v>2.17</v>
      </c>
      <c r="AA72" s="203">
        <v>0.86</v>
      </c>
      <c r="AB72" s="203">
        <v>0</v>
      </c>
      <c r="AC72" s="203">
        <v>12.92</v>
      </c>
      <c r="AD72" s="203">
        <v>0</v>
      </c>
      <c r="AE72" s="203">
        <v>0</v>
      </c>
      <c r="AF72" s="203">
        <v>0</v>
      </c>
      <c r="AG72" s="203">
        <v>23.43</v>
      </c>
      <c r="AH72" s="203">
        <v>0</v>
      </c>
      <c r="AI72" s="203">
        <v>39.14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202.28</v>
      </c>
      <c r="AP72" s="203">
        <v>0</v>
      </c>
    </row>
    <row r="73" spans="1:42">
      <c r="A73" t="s">
        <v>115</v>
      </c>
      <c r="B73" s="203">
        <v>0</v>
      </c>
      <c r="C73" s="203">
        <v>5.19</v>
      </c>
      <c r="D73" s="203">
        <v>2.3199999999999998</v>
      </c>
      <c r="E73" s="203">
        <v>0</v>
      </c>
      <c r="F73" s="203">
        <v>15.99</v>
      </c>
      <c r="G73" s="203">
        <v>5.33</v>
      </c>
      <c r="H73" s="203">
        <v>0</v>
      </c>
      <c r="I73" s="203">
        <v>15.47</v>
      </c>
      <c r="J73" s="203">
        <v>1.68</v>
      </c>
      <c r="K73" s="203">
        <v>0.1</v>
      </c>
      <c r="L73" s="203">
        <v>16.13</v>
      </c>
      <c r="M73" s="203">
        <v>0.49</v>
      </c>
      <c r="N73" s="203">
        <v>1.27</v>
      </c>
      <c r="O73" s="203">
        <v>0</v>
      </c>
      <c r="P73" s="203">
        <v>1.49</v>
      </c>
      <c r="Q73" s="203">
        <v>0.23</v>
      </c>
      <c r="R73" s="203">
        <v>0.45</v>
      </c>
      <c r="S73" s="203">
        <v>0.28000000000000003</v>
      </c>
      <c r="T73" s="203">
        <v>0</v>
      </c>
      <c r="U73" s="203">
        <v>1.85</v>
      </c>
      <c r="V73" s="203">
        <v>0.15</v>
      </c>
      <c r="W73" s="203">
        <v>0.37</v>
      </c>
      <c r="X73" s="203">
        <v>1.59</v>
      </c>
      <c r="Y73" s="203">
        <v>0</v>
      </c>
      <c r="Z73" s="203">
        <v>2.17</v>
      </c>
      <c r="AA73" s="203">
        <v>0.86</v>
      </c>
      <c r="AB73" s="203">
        <v>0</v>
      </c>
      <c r="AC73" s="203">
        <v>12.92</v>
      </c>
      <c r="AD73" s="203">
        <v>0</v>
      </c>
      <c r="AE73" s="203">
        <v>0</v>
      </c>
      <c r="AF73" s="203">
        <v>0</v>
      </c>
      <c r="AG73" s="203">
        <v>23.43</v>
      </c>
      <c r="AH73" s="203">
        <v>0</v>
      </c>
      <c r="AI73" s="203">
        <v>39.14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202.28</v>
      </c>
      <c r="AP73" s="203">
        <v>0</v>
      </c>
    </row>
    <row r="74" spans="1:42">
      <c r="A74" t="s">
        <v>116</v>
      </c>
      <c r="B74" s="203">
        <v>0</v>
      </c>
      <c r="C74" s="203">
        <v>7.22</v>
      </c>
      <c r="D74" s="203">
        <v>2.3199999999999998</v>
      </c>
      <c r="E74" s="203">
        <v>0</v>
      </c>
      <c r="F74" s="203">
        <v>14.66</v>
      </c>
      <c r="G74" s="203">
        <v>6.66</v>
      </c>
      <c r="H74" s="203">
        <v>0</v>
      </c>
      <c r="I74" s="203">
        <v>15.47</v>
      </c>
      <c r="J74" s="203">
        <v>1.68</v>
      </c>
      <c r="K74" s="203">
        <v>0.1</v>
      </c>
      <c r="L74" s="203">
        <v>16.13</v>
      </c>
      <c r="M74" s="203">
        <v>0.49</v>
      </c>
      <c r="N74" s="203">
        <v>1.27</v>
      </c>
      <c r="O74" s="203">
        <v>0</v>
      </c>
      <c r="P74" s="203">
        <v>1.49</v>
      </c>
      <c r="Q74" s="203">
        <v>0.23</v>
      </c>
      <c r="R74" s="203">
        <v>0.45</v>
      </c>
      <c r="S74" s="203">
        <v>0.28000000000000003</v>
      </c>
      <c r="T74" s="203">
        <v>0</v>
      </c>
      <c r="U74" s="203">
        <v>1.85</v>
      </c>
      <c r="V74" s="203">
        <v>0.15</v>
      </c>
      <c r="W74" s="203">
        <v>0.37</v>
      </c>
      <c r="X74" s="203">
        <v>1.59</v>
      </c>
      <c r="Y74" s="203">
        <v>0</v>
      </c>
      <c r="Z74" s="203">
        <v>2.17</v>
      </c>
      <c r="AA74" s="203">
        <v>0.86</v>
      </c>
      <c r="AB74" s="203">
        <v>0</v>
      </c>
      <c r="AC74" s="203">
        <v>12.92</v>
      </c>
      <c r="AD74" s="203">
        <v>0</v>
      </c>
      <c r="AE74" s="203">
        <v>0</v>
      </c>
      <c r="AF74" s="203">
        <v>0</v>
      </c>
      <c r="AG74" s="203">
        <v>23.43</v>
      </c>
      <c r="AH74" s="203">
        <v>0</v>
      </c>
      <c r="AI74" s="203">
        <v>39.14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202.28</v>
      </c>
      <c r="AP74" s="203">
        <v>0</v>
      </c>
    </row>
    <row r="75" spans="1:42">
      <c r="A75" t="s">
        <v>117</v>
      </c>
      <c r="B75" s="203">
        <v>0</v>
      </c>
      <c r="C75" s="203">
        <v>7.06</v>
      </c>
      <c r="D75" s="203">
        <v>2.58</v>
      </c>
      <c r="E75" s="203">
        <v>0</v>
      </c>
      <c r="F75" s="203">
        <v>14.66</v>
      </c>
      <c r="G75" s="203">
        <v>6.66</v>
      </c>
      <c r="H75" s="203">
        <v>0</v>
      </c>
      <c r="I75" s="203">
        <v>15.47</v>
      </c>
      <c r="J75" s="203">
        <v>1.68</v>
      </c>
      <c r="K75" s="203">
        <v>0.1</v>
      </c>
      <c r="L75" s="203">
        <v>16.13</v>
      </c>
      <c r="M75" s="203">
        <v>0.49</v>
      </c>
      <c r="N75" s="203">
        <v>1.27</v>
      </c>
      <c r="O75" s="203">
        <v>0</v>
      </c>
      <c r="P75" s="203">
        <v>1.49</v>
      </c>
      <c r="Q75" s="203">
        <v>0.23</v>
      </c>
      <c r="R75" s="203">
        <v>0.45</v>
      </c>
      <c r="S75" s="203">
        <v>0.28000000000000003</v>
      </c>
      <c r="T75" s="203">
        <v>0</v>
      </c>
      <c r="U75" s="203">
        <v>1.85</v>
      </c>
      <c r="V75" s="203">
        <v>0.15</v>
      </c>
      <c r="W75" s="203">
        <v>0.34</v>
      </c>
      <c r="X75" s="203">
        <v>1.59</v>
      </c>
      <c r="Y75" s="203">
        <v>0</v>
      </c>
      <c r="Z75" s="203">
        <v>2.17</v>
      </c>
      <c r="AA75" s="203">
        <v>0.86</v>
      </c>
      <c r="AB75" s="203">
        <v>0</v>
      </c>
      <c r="AC75" s="203">
        <v>17.77</v>
      </c>
      <c r="AD75" s="203">
        <v>0</v>
      </c>
      <c r="AE75" s="203">
        <v>0</v>
      </c>
      <c r="AF75" s="203">
        <v>0</v>
      </c>
      <c r="AG75" s="203">
        <v>23.43</v>
      </c>
      <c r="AH75" s="203">
        <v>0</v>
      </c>
      <c r="AI75" s="203">
        <v>39.14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206.63</v>
      </c>
      <c r="AP75" s="203">
        <v>0</v>
      </c>
    </row>
    <row r="76" spans="1:42">
      <c r="A76" t="s">
        <v>118</v>
      </c>
      <c r="B76" s="203">
        <v>0</v>
      </c>
      <c r="C76" s="203">
        <v>7.06</v>
      </c>
      <c r="D76" s="203">
        <v>2.58</v>
      </c>
      <c r="E76" s="203">
        <v>0</v>
      </c>
      <c r="F76" s="203">
        <v>14.66</v>
      </c>
      <c r="G76" s="203">
        <v>6.66</v>
      </c>
      <c r="H76" s="203">
        <v>0</v>
      </c>
      <c r="I76" s="203">
        <v>15.47</v>
      </c>
      <c r="J76" s="203">
        <v>1.68</v>
      </c>
      <c r="K76" s="203">
        <v>0.1</v>
      </c>
      <c r="L76" s="203">
        <v>16.13</v>
      </c>
      <c r="M76" s="203">
        <v>0.49</v>
      </c>
      <c r="N76" s="203">
        <v>1.27</v>
      </c>
      <c r="O76" s="203">
        <v>0</v>
      </c>
      <c r="P76" s="203">
        <v>1.49</v>
      </c>
      <c r="Q76" s="203">
        <v>0.23</v>
      </c>
      <c r="R76" s="203">
        <v>0.45</v>
      </c>
      <c r="S76" s="203">
        <v>0.28000000000000003</v>
      </c>
      <c r="T76" s="203">
        <v>0</v>
      </c>
      <c r="U76" s="203">
        <v>1.85</v>
      </c>
      <c r="V76" s="203">
        <v>0.15</v>
      </c>
      <c r="W76" s="203">
        <v>0.33</v>
      </c>
      <c r="X76" s="203">
        <v>1.59</v>
      </c>
      <c r="Y76" s="203">
        <v>0</v>
      </c>
      <c r="Z76" s="203">
        <v>2.17</v>
      </c>
      <c r="AA76" s="203">
        <v>0.86</v>
      </c>
      <c r="AB76" s="203">
        <v>0</v>
      </c>
      <c r="AC76" s="203">
        <v>17.55</v>
      </c>
      <c r="AD76" s="203">
        <v>0</v>
      </c>
      <c r="AE76" s="203">
        <v>0</v>
      </c>
      <c r="AF76" s="203">
        <v>0</v>
      </c>
      <c r="AG76" s="203">
        <v>23.43</v>
      </c>
      <c r="AH76" s="203">
        <v>0</v>
      </c>
      <c r="AI76" s="203">
        <v>39.14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206.63</v>
      </c>
      <c r="AP76" s="203">
        <v>0</v>
      </c>
    </row>
    <row r="77" spans="1:42">
      <c r="A77" t="s">
        <v>119</v>
      </c>
      <c r="B77" s="203">
        <v>0</v>
      </c>
      <c r="C77" s="203">
        <v>7.06</v>
      </c>
      <c r="D77" s="203">
        <v>2.58</v>
      </c>
      <c r="E77" s="203">
        <v>0</v>
      </c>
      <c r="F77" s="203">
        <v>14.66</v>
      </c>
      <c r="G77" s="203">
        <v>6.66</v>
      </c>
      <c r="H77" s="203">
        <v>0</v>
      </c>
      <c r="I77" s="203">
        <v>15.47</v>
      </c>
      <c r="J77" s="203">
        <v>1.68</v>
      </c>
      <c r="K77" s="203">
        <v>0.1</v>
      </c>
      <c r="L77" s="203">
        <v>16.13</v>
      </c>
      <c r="M77" s="203">
        <v>0.49</v>
      </c>
      <c r="N77" s="203">
        <v>1.27</v>
      </c>
      <c r="O77" s="203">
        <v>0</v>
      </c>
      <c r="P77" s="203">
        <v>1.49</v>
      </c>
      <c r="Q77" s="203">
        <v>0.23</v>
      </c>
      <c r="R77" s="203">
        <v>0.45</v>
      </c>
      <c r="S77" s="203">
        <v>0.28000000000000003</v>
      </c>
      <c r="T77" s="203">
        <v>0</v>
      </c>
      <c r="U77" s="203">
        <v>1.85</v>
      </c>
      <c r="V77" s="203">
        <v>0.15</v>
      </c>
      <c r="W77" s="203">
        <v>0.33</v>
      </c>
      <c r="X77" s="203">
        <v>1.59</v>
      </c>
      <c r="Y77" s="203">
        <v>0</v>
      </c>
      <c r="Z77" s="203">
        <v>2.17</v>
      </c>
      <c r="AA77" s="203">
        <v>0.86</v>
      </c>
      <c r="AB77" s="203">
        <v>0</v>
      </c>
      <c r="AC77" s="203">
        <v>17.55</v>
      </c>
      <c r="AD77" s="203">
        <v>0</v>
      </c>
      <c r="AE77" s="203">
        <v>0</v>
      </c>
      <c r="AF77" s="203">
        <v>0</v>
      </c>
      <c r="AG77" s="203">
        <v>23.43</v>
      </c>
      <c r="AH77" s="203">
        <v>0</v>
      </c>
      <c r="AI77" s="203">
        <v>39.14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 s="203">
        <v>206.63</v>
      </c>
      <c r="AP77" s="203">
        <v>0</v>
      </c>
    </row>
    <row r="78" spans="1:42">
      <c r="A78" t="s">
        <v>120</v>
      </c>
      <c r="B78" s="203">
        <v>0</v>
      </c>
      <c r="C78" s="203">
        <v>7.06</v>
      </c>
      <c r="D78" s="203">
        <v>2.58</v>
      </c>
      <c r="E78" s="203">
        <v>0</v>
      </c>
      <c r="F78" s="203">
        <v>14.66</v>
      </c>
      <c r="G78" s="203">
        <v>6.66</v>
      </c>
      <c r="H78" s="203">
        <v>0</v>
      </c>
      <c r="I78" s="203">
        <v>15.47</v>
      </c>
      <c r="J78" s="203">
        <v>1.68</v>
      </c>
      <c r="K78" s="203">
        <v>0.1</v>
      </c>
      <c r="L78" s="203">
        <v>16.13</v>
      </c>
      <c r="M78" s="203">
        <v>0.49</v>
      </c>
      <c r="N78" s="203">
        <v>1.27</v>
      </c>
      <c r="O78" s="203">
        <v>0</v>
      </c>
      <c r="P78" s="203">
        <v>1.49</v>
      </c>
      <c r="Q78" s="203">
        <v>0.23</v>
      </c>
      <c r="R78" s="203">
        <v>0.45</v>
      </c>
      <c r="S78" s="203">
        <v>0.28000000000000003</v>
      </c>
      <c r="T78" s="203">
        <v>0</v>
      </c>
      <c r="U78" s="203">
        <v>1.85</v>
      </c>
      <c r="V78" s="203">
        <v>0.15</v>
      </c>
      <c r="W78" s="203">
        <v>0.33</v>
      </c>
      <c r="X78" s="203">
        <v>1.59</v>
      </c>
      <c r="Y78" s="203">
        <v>0</v>
      </c>
      <c r="Z78" s="203">
        <v>2.17</v>
      </c>
      <c r="AA78" s="203">
        <v>0.86</v>
      </c>
      <c r="AB78" s="203">
        <v>0</v>
      </c>
      <c r="AC78" s="203">
        <v>17.55</v>
      </c>
      <c r="AD78" s="203">
        <v>0</v>
      </c>
      <c r="AE78" s="203">
        <v>0</v>
      </c>
      <c r="AF78" s="203">
        <v>0</v>
      </c>
      <c r="AG78" s="203">
        <v>23.43</v>
      </c>
      <c r="AH78" s="203">
        <v>0</v>
      </c>
      <c r="AI78" s="203">
        <v>39.14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206.63</v>
      </c>
      <c r="AP78" s="203">
        <v>0</v>
      </c>
    </row>
    <row r="79" spans="1:42">
      <c r="A79" t="s">
        <v>121</v>
      </c>
      <c r="B79" s="203">
        <v>0</v>
      </c>
      <c r="C79" s="203">
        <v>8.07</v>
      </c>
      <c r="D79" s="203">
        <v>2.58</v>
      </c>
      <c r="E79" s="203">
        <v>0</v>
      </c>
      <c r="F79" s="203">
        <v>14.66</v>
      </c>
      <c r="G79" s="203">
        <v>6.66</v>
      </c>
      <c r="H79" s="203">
        <v>0</v>
      </c>
      <c r="I79" s="203">
        <v>15.47</v>
      </c>
      <c r="J79" s="203">
        <v>1.68</v>
      </c>
      <c r="K79" s="203">
        <v>0.1</v>
      </c>
      <c r="L79" s="203">
        <v>16.13</v>
      </c>
      <c r="M79" s="203">
        <v>0.49</v>
      </c>
      <c r="N79" s="203">
        <v>1.27</v>
      </c>
      <c r="O79" s="203">
        <v>0</v>
      </c>
      <c r="P79" s="203">
        <v>1.49</v>
      </c>
      <c r="Q79" s="203">
        <v>0.23</v>
      </c>
      <c r="R79" s="203">
        <v>0.45</v>
      </c>
      <c r="S79" s="203">
        <v>0.28000000000000003</v>
      </c>
      <c r="T79" s="203">
        <v>0</v>
      </c>
      <c r="U79" s="203">
        <v>1.85</v>
      </c>
      <c r="V79" s="203">
        <v>0.15</v>
      </c>
      <c r="W79" s="203">
        <v>0.33</v>
      </c>
      <c r="X79" s="203">
        <v>1.59</v>
      </c>
      <c r="Y79" s="203">
        <v>0</v>
      </c>
      <c r="Z79" s="203">
        <v>2.17</v>
      </c>
      <c r="AA79" s="203">
        <v>0.86</v>
      </c>
      <c r="AB79" s="203">
        <v>0</v>
      </c>
      <c r="AC79" s="203">
        <v>17.55</v>
      </c>
      <c r="AD79" s="203">
        <v>0</v>
      </c>
      <c r="AE79" s="203">
        <v>0</v>
      </c>
      <c r="AF79" s="203">
        <v>0</v>
      </c>
      <c r="AG79" s="203">
        <v>23.43</v>
      </c>
      <c r="AH79" s="203">
        <v>0</v>
      </c>
      <c r="AI79" s="203">
        <v>39.14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 s="203">
        <v>206.63</v>
      </c>
      <c r="AP79" s="203">
        <v>0</v>
      </c>
    </row>
    <row r="80" spans="1:42">
      <c r="A80" t="s">
        <v>122</v>
      </c>
      <c r="B80" s="203">
        <v>0</v>
      </c>
      <c r="C80" s="203">
        <v>7.91</v>
      </c>
      <c r="D80" s="203">
        <v>2.58</v>
      </c>
      <c r="E80" s="203">
        <v>0</v>
      </c>
      <c r="F80" s="203">
        <v>14.66</v>
      </c>
      <c r="G80" s="203">
        <v>6.66</v>
      </c>
      <c r="H80" s="203">
        <v>0</v>
      </c>
      <c r="I80" s="203">
        <v>15.47</v>
      </c>
      <c r="J80" s="203">
        <v>1.68</v>
      </c>
      <c r="K80" s="203">
        <v>0.1</v>
      </c>
      <c r="L80" s="203">
        <v>16.13</v>
      </c>
      <c r="M80" s="203">
        <v>0.49</v>
      </c>
      <c r="N80" s="203">
        <v>1.27</v>
      </c>
      <c r="O80" s="203">
        <v>0</v>
      </c>
      <c r="P80" s="203">
        <v>1.49</v>
      </c>
      <c r="Q80" s="203">
        <v>0.23</v>
      </c>
      <c r="R80" s="203">
        <v>0.45</v>
      </c>
      <c r="S80" s="203">
        <v>0.28000000000000003</v>
      </c>
      <c r="T80" s="203">
        <v>0</v>
      </c>
      <c r="U80" s="203">
        <v>1.85</v>
      </c>
      <c r="V80" s="203">
        <v>0.15</v>
      </c>
      <c r="W80" s="203">
        <v>0.33</v>
      </c>
      <c r="X80" s="203">
        <v>1.59</v>
      </c>
      <c r="Y80" s="203">
        <v>0</v>
      </c>
      <c r="Z80" s="203">
        <v>2.17</v>
      </c>
      <c r="AA80" s="203">
        <v>0.86</v>
      </c>
      <c r="AB80" s="203">
        <v>0</v>
      </c>
      <c r="AC80" s="203">
        <v>17.55</v>
      </c>
      <c r="AD80" s="203">
        <v>0</v>
      </c>
      <c r="AE80" s="203">
        <v>0</v>
      </c>
      <c r="AF80" s="203">
        <v>0</v>
      </c>
      <c r="AG80" s="203">
        <v>23.43</v>
      </c>
      <c r="AH80" s="203">
        <v>0</v>
      </c>
      <c r="AI80" s="203">
        <v>39.14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 s="203">
        <v>206.63</v>
      </c>
      <c r="AP80" s="203">
        <v>0</v>
      </c>
    </row>
    <row r="81" spans="1:42">
      <c r="A81" t="s">
        <v>123</v>
      </c>
      <c r="B81" s="203">
        <v>0</v>
      </c>
      <c r="C81" s="203">
        <v>7.91</v>
      </c>
      <c r="D81" s="203">
        <v>2.58</v>
      </c>
      <c r="E81" s="203">
        <v>0</v>
      </c>
      <c r="F81" s="203">
        <v>14.66</v>
      </c>
      <c r="G81" s="203">
        <v>6.66</v>
      </c>
      <c r="H81" s="203">
        <v>0</v>
      </c>
      <c r="I81" s="203">
        <v>15.47</v>
      </c>
      <c r="J81" s="203">
        <v>1.68</v>
      </c>
      <c r="K81" s="203">
        <v>0.1</v>
      </c>
      <c r="L81" s="203">
        <v>16.13</v>
      </c>
      <c r="M81" s="203">
        <v>0.49</v>
      </c>
      <c r="N81" s="203">
        <v>1.27</v>
      </c>
      <c r="O81" s="203">
        <v>0</v>
      </c>
      <c r="P81" s="203">
        <v>1.49</v>
      </c>
      <c r="Q81" s="203">
        <v>0.23</v>
      </c>
      <c r="R81" s="203">
        <v>0.45</v>
      </c>
      <c r="S81" s="203">
        <v>0.28000000000000003</v>
      </c>
      <c r="T81" s="203">
        <v>0</v>
      </c>
      <c r="U81" s="203">
        <v>1.85</v>
      </c>
      <c r="V81" s="203">
        <v>0.15</v>
      </c>
      <c r="W81" s="203">
        <v>0.34</v>
      </c>
      <c r="X81" s="203">
        <v>1.59</v>
      </c>
      <c r="Y81" s="203">
        <v>0</v>
      </c>
      <c r="Z81" s="203">
        <v>2.17</v>
      </c>
      <c r="AA81" s="203">
        <v>0.86</v>
      </c>
      <c r="AB81" s="203">
        <v>0</v>
      </c>
      <c r="AC81" s="203">
        <v>17.55</v>
      </c>
      <c r="AD81" s="203">
        <v>0</v>
      </c>
      <c r="AE81" s="203">
        <v>0</v>
      </c>
      <c r="AF81" s="203">
        <v>0</v>
      </c>
      <c r="AG81" s="203">
        <v>23.43</v>
      </c>
      <c r="AH81" s="203">
        <v>0</v>
      </c>
      <c r="AI81" s="203">
        <v>39.14</v>
      </c>
      <c r="AJ81" s="203">
        <v>0</v>
      </c>
      <c r="AK81" s="203">
        <v>1.74</v>
      </c>
      <c r="AL81" s="203">
        <v>0</v>
      </c>
      <c r="AM81" s="203">
        <v>0</v>
      </c>
      <c r="AN81" s="203">
        <v>0</v>
      </c>
      <c r="AO81" s="203">
        <v>206.63</v>
      </c>
      <c r="AP81" s="203">
        <v>0</v>
      </c>
    </row>
    <row r="82" spans="1:42">
      <c r="A82" t="s">
        <v>124</v>
      </c>
      <c r="B82" s="203">
        <v>0</v>
      </c>
      <c r="C82" s="203">
        <v>7.91</v>
      </c>
      <c r="D82" s="203">
        <v>2.58</v>
      </c>
      <c r="E82" s="203">
        <v>0</v>
      </c>
      <c r="F82" s="203">
        <v>14.66</v>
      </c>
      <c r="G82" s="203">
        <v>6.66</v>
      </c>
      <c r="H82" s="203">
        <v>0</v>
      </c>
      <c r="I82" s="203">
        <v>15.47</v>
      </c>
      <c r="J82" s="203">
        <v>1.68</v>
      </c>
      <c r="K82" s="203">
        <v>0.1</v>
      </c>
      <c r="L82" s="203">
        <v>16.13</v>
      </c>
      <c r="M82" s="203">
        <v>0.49</v>
      </c>
      <c r="N82" s="203">
        <v>1.27</v>
      </c>
      <c r="O82" s="203">
        <v>0</v>
      </c>
      <c r="P82" s="203">
        <v>1.49</v>
      </c>
      <c r="Q82" s="203">
        <v>0.23</v>
      </c>
      <c r="R82" s="203">
        <v>0.45</v>
      </c>
      <c r="S82" s="203">
        <v>0.28000000000000003</v>
      </c>
      <c r="T82" s="203">
        <v>0</v>
      </c>
      <c r="U82" s="203">
        <v>1.85</v>
      </c>
      <c r="V82" s="203">
        <v>0.15</v>
      </c>
      <c r="W82" s="203">
        <v>0.34</v>
      </c>
      <c r="X82" s="203">
        <v>1.59</v>
      </c>
      <c r="Y82" s="203">
        <v>0</v>
      </c>
      <c r="Z82" s="203">
        <v>2.17</v>
      </c>
      <c r="AA82" s="203">
        <v>0.86</v>
      </c>
      <c r="AB82" s="203">
        <v>0</v>
      </c>
      <c r="AC82" s="203">
        <v>12.92</v>
      </c>
      <c r="AD82" s="203">
        <v>0</v>
      </c>
      <c r="AE82" s="203">
        <v>0</v>
      </c>
      <c r="AF82" s="203">
        <v>0</v>
      </c>
      <c r="AG82" s="203">
        <v>23.43</v>
      </c>
      <c r="AH82" s="203">
        <v>0</v>
      </c>
      <c r="AI82" s="203">
        <v>39.14</v>
      </c>
      <c r="AJ82" s="203">
        <v>0</v>
      </c>
      <c r="AK82" s="203">
        <v>1.74</v>
      </c>
      <c r="AL82" s="203">
        <v>0</v>
      </c>
      <c r="AM82" s="203">
        <v>0</v>
      </c>
      <c r="AN82" s="203">
        <v>0</v>
      </c>
      <c r="AO82" s="203">
        <v>206.63</v>
      </c>
      <c r="AP82" s="203">
        <v>0</v>
      </c>
    </row>
    <row r="83" spans="1:42">
      <c r="A83" t="s">
        <v>125</v>
      </c>
      <c r="B83" s="203">
        <v>0</v>
      </c>
      <c r="C83" s="203">
        <v>7.91</v>
      </c>
      <c r="D83" s="203">
        <v>2.58</v>
      </c>
      <c r="E83" s="203">
        <v>0</v>
      </c>
      <c r="F83" s="203">
        <v>14.66</v>
      </c>
      <c r="G83" s="203">
        <v>6.66</v>
      </c>
      <c r="H83" s="203">
        <v>0</v>
      </c>
      <c r="I83" s="203">
        <v>15.47</v>
      </c>
      <c r="J83" s="203">
        <v>1.68</v>
      </c>
      <c r="K83" s="203">
        <v>0.1</v>
      </c>
      <c r="L83" s="203">
        <v>16.13</v>
      </c>
      <c r="M83" s="203">
        <v>0.49</v>
      </c>
      <c r="N83" s="203">
        <v>1.27</v>
      </c>
      <c r="O83" s="203">
        <v>0</v>
      </c>
      <c r="P83" s="203">
        <v>1.49</v>
      </c>
      <c r="Q83" s="203">
        <v>0.23</v>
      </c>
      <c r="R83" s="203">
        <v>0.45</v>
      </c>
      <c r="S83" s="203">
        <v>0.28000000000000003</v>
      </c>
      <c r="T83" s="203">
        <v>0</v>
      </c>
      <c r="U83" s="203">
        <v>1.85</v>
      </c>
      <c r="V83" s="203">
        <v>0.15</v>
      </c>
      <c r="W83" s="203">
        <v>0.34</v>
      </c>
      <c r="X83" s="203">
        <v>1.59</v>
      </c>
      <c r="Y83" s="203">
        <v>0</v>
      </c>
      <c r="Z83" s="203">
        <v>2.17</v>
      </c>
      <c r="AA83" s="203">
        <v>0.86</v>
      </c>
      <c r="AB83" s="203">
        <v>0</v>
      </c>
      <c r="AC83" s="203">
        <v>12.92</v>
      </c>
      <c r="AD83" s="203">
        <v>0</v>
      </c>
      <c r="AE83" s="203">
        <v>0</v>
      </c>
      <c r="AF83" s="203">
        <v>0</v>
      </c>
      <c r="AG83" s="203">
        <v>23.43</v>
      </c>
      <c r="AH83" s="203">
        <v>0</v>
      </c>
      <c r="AI83" s="203">
        <v>39.14</v>
      </c>
      <c r="AJ83" s="203">
        <v>0</v>
      </c>
      <c r="AK83" s="203">
        <v>1.74</v>
      </c>
      <c r="AL83" s="203">
        <v>0</v>
      </c>
      <c r="AM83" s="203">
        <v>0</v>
      </c>
      <c r="AN83" s="203">
        <v>0</v>
      </c>
      <c r="AO83" s="203">
        <v>206.63</v>
      </c>
      <c r="AP83" s="203">
        <v>0</v>
      </c>
    </row>
    <row r="84" spans="1:42">
      <c r="A84" t="s">
        <v>126</v>
      </c>
      <c r="B84" s="203">
        <v>0</v>
      </c>
      <c r="C84" s="203">
        <v>7.91</v>
      </c>
      <c r="D84" s="203">
        <v>2.58</v>
      </c>
      <c r="E84" s="203">
        <v>0</v>
      </c>
      <c r="F84" s="203">
        <v>14.66</v>
      </c>
      <c r="G84" s="203">
        <v>6.66</v>
      </c>
      <c r="H84" s="203">
        <v>0</v>
      </c>
      <c r="I84" s="203">
        <v>15.47</v>
      </c>
      <c r="J84" s="203">
        <v>1.68</v>
      </c>
      <c r="K84" s="203">
        <v>0.1</v>
      </c>
      <c r="L84" s="203">
        <v>16.13</v>
      </c>
      <c r="M84" s="203">
        <v>0.49</v>
      </c>
      <c r="N84" s="203">
        <v>1.27</v>
      </c>
      <c r="O84" s="203">
        <v>0</v>
      </c>
      <c r="P84" s="203">
        <v>1.49</v>
      </c>
      <c r="Q84" s="203">
        <v>0.23</v>
      </c>
      <c r="R84" s="203">
        <v>0.45</v>
      </c>
      <c r="S84" s="203">
        <v>0.28000000000000003</v>
      </c>
      <c r="T84" s="203">
        <v>0</v>
      </c>
      <c r="U84" s="203">
        <v>1.85</v>
      </c>
      <c r="V84" s="203">
        <v>0.15</v>
      </c>
      <c r="W84" s="203">
        <v>0.34</v>
      </c>
      <c r="X84" s="203">
        <v>1.59</v>
      </c>
      <c r="Y84" s="203">
        <v>0</v>
      </c>
      <c r="Z84" s="203">
        <v>2.17</v>
      </c>
      <c r="AA84" s="203">
        <v>0.86</v>
      </c>
      <c r="AB84" s="203">
        <v>0</v>
      </c>
      <c r="AC84" s="203">
        <v>12.92</v>
      </c>
      <c r="AD84" s="203">
        <v>0</v>
      </c>
      <c r="AE84" s="203">
        <v>0</v>
      </c>
      <c r="AF84" s="203">
        <v>0</v>
      </c>
      <c r="AG84" s="203">
        <v>23.43</v>
      </c>
      <c r="AH84" s="203">
        <v>0</v>
      </c>
      <c r="AI84" s="203">
        <v>39.14</v>
      </c>
      <c r="AJ84" s="203">
        <v>0</v>
      </c>
      <c r="AK84" s="203">
        <v>1.74</v>
      </c>
      <c r="AL84" s="203">
        <v>0</v>
      </c>
      <c r="AM84" s="203">
        <v>0</v>
      </c>
      <c r="AN84" s="203">
        <v>0</v>
      </c>
      <c r="AO84" s="203">
        <v>206.63</v>
      </c>
      <c r="AP84" s="203">
        <v>0</v>
      </c>
    </row>
    <row r="85" spans="1:42">
      <c r="A85" t="s">
        <v>127</v>
      </c>
      <c r="B85" s="203">
        <v>0</v>
      </c>
      <c r="C85" s="203">
        <v>7.91</v>
      </c>
      <c r="D85" s="203">
        <v>2.58</v>
      </c>
      <c r="E85" s="203">
        <v>0</v>
      </c>
      <c r="F85" s="203">
        <v>14.66</v>
      </c>
      <c r="G85" s="203">
        <v>6.66</v>
      </c>
      <c r="H85" s="203">
        <v>0</v>
      </c>
      <c r="I85" s="203">
        <v>15.47</v>
      </c>
      <c r="J85" s="203">
        <v>1.68</v>
      </c>
      <c r="K85" s="203">
        <v>0.1</v>
      </c>
      <c r="L85" s="203">
        <v>16.13</v>
      </c>
      <c r="M85" s="203">
        <v>0.49</v>
      </c>
      <c r="N85" s="203">
        <v>1.27</v>
      </c>
      <c r="O85" s="203">
        <v>0</v>
      </c>
      <c r="P85" s="203">
        <v>1.49</v>
      </c>
      <c r="Q85" s="203">
        <v>0.23</v>
      </c>
      <c r="R85" s="203">
        <v>0.45</v>
      </c>
      <c r="S85" s="203">
        <v>0.28000000000000003</v>
      </c>
      <c r="T85" s="203">
        <v>0</v>
      </c>
      <c r="U85" s="203">
        <v>1.85</v>
      </c>
      <c r="V85" s="203">
        <v>0.15</v>
      </c>
      <c r="W85" s="203">
        <v>0.34</v>
      </c>
      <c r="X85" s="203">
        <v>1.59</v>
      </c>
      <c r="Y85" s="203">
        <v>0</v>
      </c>
      <c r="Z85" s="203">
        <v>2.17</v>
      </c>
      <c r="AA85" s="203">
        <v>0.74</v>
      </c>
      <c r="AB85" s="203">
        <v>0</v>
      </c>
      <c r="AC85" s="203">
        <v>12.92</v>
      </c>
      <c r="AD85" s="203">
        <v>0</v>
      </c>
      <c r="AE85" s="203">
        <v>0</v>
      </c>
      <c r="AF85" s="203">
        <v>0</v>
      </c>
      <c r="AG85" s="203">
        <v>23.43</v>
      </c>
      <c r="AH85" s="203">
        <v>0</v>
      </c>
      <c r="AI85" s="203">
        <v>39.14</v>
      </c>
      <c r="AJ85" s="203">
        <v>0</v>
      </c>
      <c r="AK85" s="203">
        <v>2.1800000000000002</v>
      </c>
      <c r="AL85" s="203">
        <v>0</v>
      </c>
      <c r="AM85" s="203">
        <v>0</v>
      </c>
      <c r="AN85" s="203">
        <v>0</v>
      </c>
      <c r="AO85" s="203">
        <v>206.63</v>
      </c>
      <c r="AP85" s="203">
        <v>0</v>
      </c>
    </row>
    <row r="86" spans="1:42">
      <c r="A86" t="s">
        <v>128</v>
      </c>
      <c r="B86" s="203">
        <v>0</v>
      </c>
      <c r="C86" s="203">
        <v>7.91</v>
      </c>
      <c r="D86" s="203">
        <v>2.58</v>
      </c>
      <c r="E86" s="203">
        <v>0</v>
      </c>
      <c r="F86" s="203">
        <v>14.66</v>
      </c>
      <c r="G86" s="203">
        <v>6.66</v>
      </c>
      <c r="H86" s="203">
        <v>0</v>
      </c>
      <c r="I86" s="203">
        <v>15.47</v>
      </c>
      <c r="J86" s="203">
        <v>1.68</v>
      </c>
      <c r="K86" s="203">
        <v>0.1</v>
      </c>
      <c r="L86" s="203">
        <v>16.13</v>
      </c>
      <c r="M86" s="203">
        <v>0.49</v>
      </c>
      <c r="N86" s="203">
        <v>1.27</v>
      </c>
      <c r="O86" s="203">
        <v>0</v>
      </c>
      <c r="P86" s="203">
        <v>1.49</v>
      </c>
      <c r="Q86" s="203">
        <v>0.23</v>
      </c>
      <c r="R86" s="203">
        <v>0.45</v>
      </c>
      <c r="S86" s="203">
        <v>0.28000000000000003</v>
      </c>
      <c r="T86" s="203">
        <v>0</v>
      </c>
      <c r="U86" s="203">
        <v>1.85</v>
      </c>
      <c r="V86" s="203">
        <v>0.15</v>
      </c>
      <c r="W86" s="203">
        <v>0.34</v>
      </c>
      <c r="X86" s="203">
        <v>1.59</v>
      </c>
      <c r="Y86" s="203">
        <v>0</v>
      </c>
      <c r="Z86" s="203">
        <v>2.17</v>
      </c>
      <c r="AA86" s="203">
        <v>0.74</v>
      </c>
      <c r="AB86" s="203">
        <v>0</v>
      </c>
      <c r="AC86" s="203">
        <v>12.92</v>
      </c>
      <c r="AD86" s="203">
        <v>0</v>
      </c>
      <c r="AE86" s="203">
        <v>0</v>
      </c>
      <c r="AF86" s="203">
        <v>0</v>
      </c>
      <c r="AG86" s="203">
        <v>23.43</v>
      </c>
      <c r="AH86" s="203">
        <v>0</v>
      </c>
      <c r="AI86" s="203">
        <v>39.14</v>
      </c>
      <c r="AJ86" s="203">
        <v>0</v>
      </c>
      <c r="AK86" s="203">
        <v>1.74</v>
      </c>
      <c r="AL86" s="203">
        <v>0</v>
      </c>
      <c r="AM86" s="203">
        <v>0</v>
      </c>
      <c r="AN86" s="203">
        <v>0</v>
      </c>
      <c r="AO86" s="203">
        <v>206.63</v>
      </c>
      <c r="AP86" s="203">
        <v>0</v>
      </c>
    </row>
    <row r="87" spans="1:42">
      <c r="A87" t="s">
        <v>129</v>
      </c>
      <c r="B87" s="203">
        <v>0</v>
      </c>
      <c r="C87" s="203">
        <v>7.91</v>
      </c>
      <c r="D87" s="203">
        <v>2.58</v>
      </c>
      <c r="E87" s="203">
        <v>0</v>
      </c>
      <c r="F87" s="203">
        <v>15.99</v>
      </c>
      <c r="G87" s="203">
        <v>5.33</v>
      </c>
      <c r="H87" s="203">
        <v>0</v>
      </c>
      <c r="I87" s="203">
        <v>15.47</v>
      </c>
      <c r="J87" s="203">
        <v>1.68</v>
      </c>
      <c r="K87" s="203">
        <v>0.1</v>
      </c>
      <c r="L87" s="203">
        <v>16.13</v>
      </c>
      <c r="M87" s="203">
        <v>0.49</v>
      </c>
      <c r="N87" s="203">
        <v>1.27</v>
      </c>
      <c r="O87" s="203">
        <v>0</v>
      </c>
      <c r="P87" s="203">
        <v>1.49</v>
      </c>
      <c r="Q87" s="203">
        <v>0.23</v>
      </c>
      <c r="R87" s="203">
        <v>0.45</v>
      </c>
      <c r="S87" s="203">
        <v>0.28000000000000003</v>
      </c>
      <c r="T87" s="203">
        <v>0</v>
      </c>
      <c r="U87" s="203">
        <v>1.85</v>
      </c>
      <c r="V87" s="203">
        <v>0.15</v>
      </c>
      <c r="W87" s="203">
        <v>0.34</v>
      </c>
      <c r="X87" s="203">
        <v>1.59</v>
      </c>
      <c r="Y87" s="203">
        <v>0</v>
      </c>
      <c r="Z87" s="203">
        <v>2.17</v>
      </c>
      <c r="AA87" s="203">
        <v>0.86</v>
      </c>
      <c r="AB87" s="203">
        <v>0</v>
      </c>
      <c r="AC87" s="203">
        <v>16.62</v>
      </c>
      <c r="AD87" s="203">
        <v>0</v>
      </c>
      <c r="AE87" s="203">
        <v>0</v>
      </c>
      <c r="AF87" s="203">
        <v>0</v>
      </c>
      <c r="AG87" s="203">
        <v>23.43</v>
      </c>
      <c r="AH87" s="203">
        <v>0</v>
      </c>
      <c r="AI87" s="203">
        <v>39.14</v>
      </c>
      <c r="AJ87" s="203">
        <v>0</v>
      </c>
      <c r="AK87" s="203">
        <v>0.65</v>
      </c>
      <c r="AL87" s="203">
        <v>0</v>
      </c>
      <c r="AM87" s="203">
        <v>0</v>
      </c>
      <c r="AN87" s="203">
        <v>0</v>
      </c>
      <c r="AO87" s="203">
        <v>206.63</v>
      </c>
      <c r="AP87" s="203">
        <v>0</v>
      </c>
    </row>
    <row r="88" spans="1:42">
      <c r="A88" t="s">
        <v>130</v>
      </c>
      <c r="B88" s="203">
        <v>0</v>
      </c>
      <c r="C88" s="203">
        <v>7.91</v>
      </c>
      <c r="D88" s="203">
        <v>2.58</v>
      </c>
      <c r="E88" s="203">
        <v>0</v>
      </c>
      <c r="F88" s="203">
        <v>16.32</v>
      </c>
      <c r="G88" s="203">
        <v>5</v>
      </c>
      <c r="H88" s="203">
        <v>0</v>
      </c>
      <c r="I88" s="203">
        <v>15.47</v>
      </c>
      <c r="J88" s="203">
        <v>1.68</v>
      </c>
      <c r="K88" s="203">
        <v>0.1</v>
      </c>
      <c r="L88" s="203">
        <v>16.13</v>
      </c>
      <c r="M88" s="203">
        <v>0.49</v>
      </c>
      <c r="N88" s="203">
        <v>1.27</v>
      </c>
      <c r="O88" s="203">
        <v>0</v>
      </c>
      <c r="P88" s="203">
        <v>1.49</v>
      </c>
      <c r="Q88" s="203">
        <v>0.23</v>
      </c>
      <c r="R88" s="203">
        <v>0.45</v>
      </c>
      <c r="S88" s="203">
        <v>0.28000000000000003</v>
      </c>
      <c r="T88" s="203">
        <v>0</v>
      </c>
      <c r="U88" s="203">
        <v>1.85</v>
      </c>
      <c r="V88" s="203">
        <v>0.15</v>
      </c>
      <c r="W88" s="203">
        <v>0.34</v>
      </c>
      <c r="X88" s="203">
        <v>1.59</v>
      </c>
      <c r="Y88" s="203">
        <v>0</v>
      </c>
      <c r="Z88" s="203">
        <v>2.17</v>
      </c>
      <c r="AA88" s="203">
        <v>0.86</v>
      </c>
      <c r="AB88" s="203">
        <v>0</v>
      </c>
      <c r="AC88" s="203">
        <v>16.62</v>
      </c>
      <c r="AD88" s="203">
        <v>0</v>
      </c>
      <c r="AE88" s="203">
        <v>0</v>
      </c>
      <c r="AF88" s="203">
        <v>0</v>
      </c>
      <c r="AG88" s="203">
        <v>23.43</v>
      </c>
      <c r="AH88" s="203">
        <v>0</v>
      </c>
      <c r="AI88" s="203">
        <v>39.14</v>
      </c>
      <c r="AJ88" s="203">
        <v>0</v>
      </c>
      <c r="AK88" s="203">
        <v>0.65</v>
      </c>
      <c r="AL88" s="203">
        <v>0</v>
      </c>
      <c r="AM88" s="203">
        <v>0</v>
      </c>
      <c r="AN88" s="203">
        <v>0</v>
      </c>
      <c r="AO88" s="203">
        <v>206.63</v>
      </c>
      <c r="AP88" s="203">
        <v>0</v>
      </c>
    </row>
    <row r="89" spans="1:42">
      <c r="A89" t="s">
        <v>131</v>
      </c>
      <c r="B89" s="203">
        <v>0</v>
      </c>
      <c r="C89" s="203">
        <v>10.47</v>
      </c>
      <c r="D89" s="203">
        <v>2.58</v>
      </c>
      <c r="E89" s="203">
        <v>0</v>
      </c>
      <c r="F89" s="203">
        <v>16.32</v>
      </c>
      <c r="G89" s="203">
        <v>5</v>
      </c>
      <c r="H89" s="203">
        <v>0</v>
      </c>
      <c r="I89" s="203">
        <v>15.47</v>
      </c>
      <c r="J89" s="203">
        <v>1.68</v>
      </c>
      <c r="K89" s="203">
        <v>0.1</v>
      </c>
      <c r="L89" s="203">
        <v>16.13</v>
      </c>
      <c r="M89" s="203">
        <v>0.49</v>
      </c>
      <c r="N89" s="203">
        <v>1.27</v>
      </c>
      <c r="O89" s="203">
        <v>0</v>
      </c>
      <c r="P89" s="203">
        <v>1.49</v>
      </c>
      <c r="Q89" s="203">
        <v>0.23</v>
      </c>
      <c r="R89" s="203">
        <v>0.45</v>
      </c>
      <c r="S89" s="203">
        <v>0.28000000000000003</v>
      </c>
      <c r="T89" s="203">
        <v>0</v>
      </c>
      <c r="U89" s="203">
        <v>1.85</v>
      </c>
      <c r="V89" s="203">
        <v>0.15</v>
      </c>
      <c r="W89" s="203">
        <v>0.34</v>
      </c>
      <c r="X89" s="203">
        <v>1.59</v>
      </c>
      <c r="Y89" s="203">
        <v>0</v>
      </c>
      <c r="Z89" s="203">
        <v>2.17</v>
      </c>
      <c r="AA89" s="203">
        <v>0.86</v>
      </c>
      <c r="AB89" s="203">
        <v>0</v>
      </c>
      <c r="AC89" s="203">
        <v>16.62</v>
      </c>
      <c r="AD89" s="203">
        <v>0</v>
      </c>
      <c r="AE89" s="203">
        <v>0</v>
      </c>
      <c r="AF89" s="203">
        <v>0</v>
      </c>
      <c r="AG89" s="203">
        <v>23.43</v>
      </c>
      <c r="AH89" s="203">
        <v>0</v>
      </c>
      <c r="AI89" s="203">
        <v>39.14</v>
      </c>
      <c r="AJ89" s="203">
        <v>0</v>
      </c>
      <c r="AK89" s="203">
        <v>0.65</v>
      </c>
      <c r="AL89" s="203">
        <v>0</v>
      </c>
      <c r="AM89" s="203">
        <v>0</v>
      </c>
      <c r="AN89" s="203">
        <v>0</v>
      </c>
      <c r="AO89" s="203">
        <v>206.63</v>
      </c>
      <c r="AP89" s="203">
        <v>0</v>
      </c>
    </row>
    <row r="90" spans="1:42">
      <c r="A90" t="s">
        <v>132</v>
      </c>
      <c r="B90" s="203">
        <v>0</v>
      </c>
      <c r="C90" s="203">
        <v>10.47</v>
      </c>
      <c r="D90" s="203">
        <v>2.58</v>
      </c>
      <c r="E90" s="203">
        <v>0</v>
      </c>
      <c r="F90" s="203">
        <v>16.32</v>
      </c>
      <c r="G90" s="203">
        <v>5</v>
      </c>
      <c r="H90" s="203">
        <v>0</v>
      </c>
      <c r="I90" s="203">
        <v>15.47</v>
      </c>
      <c r="J90" s="203">
        <v>1.68</v>
      </c>
      <c r="K90" s="203">
        <v>0.1</v>
      </c>
      <c r="L90" s="203">
        <v>16.13</v>
      </c>
      <c r="M90" s="203">
        <v>0.49</v>
      </c>
      <c r="N90" s="203">
        <v>1.27</v>
      </c>
      <c r="O90" s="203">
        <v>0</v>
      </c>
      <c r="P90" s="203">
        <v>1.49</v>
      </c>
      <c r="Q90" s="203">
        <v>0.23</v>
      </c>
      <c r="R90" s="203">
        <v>0.45</v>
      </c>
      <c r="S90" s="203">
        <v>0.28000000000000003</v>
      </c>
      <c r="T90" s="203">
        <v>0</v>
      </c>
      <c r="U90" s="203">
        <v>1.85</v>
      </c>
      <c r="V90" s="203">
        <v>0.15</v>
      </c>
      <c r="W90" s="203">
        <v>0.34</v>
      </c>
      <c r="X90" s="203">
        <v>1.59</v>
      </c>
      <c r="Y90" s="203">
        <v>0</v>
      </c>
      <c r="Z90" s="203">
        <v>2.17</v>
      </c>
      <c r="AA90" s="203">
        <v>0.86</v>
      </c>
      <c r="AB90" s="203">
        <v>0</v>
      </c>
      <c r="AC90" s="203">
        <v>16.62</v>
      </c>
      <c r="AD90" s="203">
        <v>0</v>
      </c>
      <c r="AE90" s="203">
        <v>0</v>
      </c>
      <c r="AF90" s="203">
        <v>0</v>
      </c>
      <c r="AG90" s="203">
        <v>23.43</v>
      </c>
      <c r="AH90" s="203">
        <v>0</v>
      </c>
      <c r="AI90" s="203">
        <v>39.14</v>
      </c>
      <c r="AJ90" s="203">
        <v>0</v>
      </c>
      <c r="AK90" s="203">
        <v>0.65</v>
      </c>
      <c r="AL90" s="203">
        <v>0</v>
      </c>
      <c r="AM90" s="203">
        <v>0</v>
      </c>
      <c r="AN90" s="203">
        <v>0</v>
      </c>
      <c r="AO90" s="203">
        <v>206.63</v>
      </c>
      <c r="AP90" s="203">
        <v>0</v>
      </c>
    </row>
    <row r="91" spans="1:42">
      <c r="A91" t="s">
        <v>133</v>
      </c>
      <c r="B91" s="203">
        <v>0</v>
      </c>
      <c r="C91" s="203">
        <v>10.47</v>
      </c>
      <c r="D91" s="203">
        <v>2.58</v>
      </c>
      <c r="E91" s="203">
        <v>0</v>
      </c>
      <c r="F91" s="203">
        <v>16.32</v>
      </c>
      <c r="G91" s="203">
        <v>5</v>
      </c>
      <c r="H91" s="203">
        <v>0</v>
      </c>
      <c r="I91" s="203">
        <v>15.47</v>
      </c>
      <c r="J91" s="203">
        <v>1.68</v>
      </c>
      <c r="K91" s="203">
        <v>0.1</v>
      </c>
      <c r="L91" s="203">
        <v>16.13</v>
      </c>
      <c r="M91" s="203">
        <v>0.49</v>
      </c>
      <c r="N91" s="203">
        <v>1.27</v>
      </c>
      <c r="O91" s="203">
        <v>0</v>
      </c>
      <c r="P91" s="203">
        <v>1.5</v>
      </c>
      <c r="Q91" s="203">
        <v>0.23</v>
      </c>
      <c r="R91" s="203">
        <v>0.45</v>
      </c>
      <c r="S91" s="203">
        <v>0.28000000000000003</v>
      </c>
      <c r="T91" s="203">
        <v>0</v>
      </c>
      <c r="U91" s="203">
        <v>1.85</v>
      </c>
      <c r="V91" s="203">
        <v>0.15</v>
      </c>
      <c r="W91" s="203">
        <v>0.34</v>
      </c>
      <c r="X91" s="203">
        <v>1.59</v>
      </c>
      <c r="Y91" s="203">
        <v>0</v>
      </c>
      <c r="Z91" s="203">
        <v>2.17</v>
      </c>
      <c r="AA91" s="203">
        <v>0.86</v>
      </c>
      <c r="AB91" s="203">
        <v>0</v>
      </c>
      <c r="AC91" s="203">
        <v>16.38</v>
      </c>
      <c r="AD91" s="203">
        <v>0</v>
      </c>
      <c r="AE91" s="203">
        <v>0</v>
      </c>
      <c r="AF91" s="203">
        <v>0</v>
      </c>
      <c r="AG91" s="203">
        <v>23.43</v>
      </c>
      <c r="AH91" s="203">
        <v>0</v>
      </c>
      <c r="AI91" s="203">
        <v>39.14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 s="203">
        <v>206.63</v>
      </c>
      <c r="AP91" s="203">
        <v>0</v>
      </c>
    </row>
    <row r="92" spans="1:42">
      <c r="A92" t="s">
        <v>134</v>
      </c>
      <c r="B92" s="203">
        <v>0</v>
      </c>
      <c r="C92" s="203">
        <v>10.47</v>
      </c>
      <c r="D92" s="203">
        <v>2.58</v>
      </c>
      <c r="E92" s="203">
        <v>0</v>
      </c>
      <c r="F92" s="203">
        <v>16.32</v>
      </c>
      <c r="G92" s="203">
        <v>5</v>
      </c>
      <c r="H92" s="203">
        <v>0</v>
      </c>
      <c r="I92" s="203">
        <v>15.47</v>
      </c>
      <c r="J92" s="203">
        <v>1.68</v>
      </c>
      <c r="K92" s="203">
        <v>0.1</v>
      </c>
      <c r="L92" s="203">
        <v>16.13</v>
      </c>
      <c r="M92" s="203">
        <v>0.49</v>
      </c>
      <c r="N92" s="203">
        <v>1.27</v>
      </c>
      <c r="O92" s="203">
        <v>0</v>
      </c>
      <c r="P92" s="203">
        <v>1.5</v>
      </c>
      <c r="Q92" s="203">
        <v>0.23</v>
      </c>
      <c r="R92" s="203">
        <v>0.45</v>
      </c>
      <c r="S92" s="203">
        <v>0.28000000000000003</v>
      </c>
      <c r="T92" s="203">
        <v>0</v>
      </c>
      <c r="U92" s="203">
        <v>1.85</v>
      </c>
      <c r="V92" s="203">
        <v>0.15</v>
      </c>
      <c r="W92" s="203">
        <v>0.34</v>
      </c>
      <c r="X92" s="203">
        <v>1.59</v>
      </c>
      <c r="Y92" s="203">
        <v>0</v>
      </c>
      <c r="Z92" s="203">
        <v>2.17</v>
      </c>
      <c r="AA92" s="203">
        <v>0.86</v>
      </c>
      <c r="AB92" s="203">
        <v>0</v>
      </c>
      <c r="AC92" s="203">
        <v>16.38</v>
      </c>
      <c r="AD92" s="203">
        <v>0</v>
      </c>
      <c r="AE92" s="203">
        <v>0</v>
      </c>
      <c r="AF92" s="203">
        <v>0</v>
      </c>
      <c r="AG92" s="203">
        <v>23.43</v>
      </c>
      <c r="AH92" s="203">
        <v>0</v>
      </c>
      <c r="AI92" s="203">
        <v>39.14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 s="203">
        <v>206.63</v>
      </c>
      <c r="AP92" s="203">
        <v>0</v>
      </c>
    </row>
    <row r="93" spans="1:42">
      <c r="A93" t="s">
        <v>135</v>
      </c>
      <c r="B93" s="203">
        <v>0</v>
      </c>
      <c r="C93" s="203">
        <v>10.47</v>
      </c>
      <c r="D93" s="203">
        <v>2.58</v>
      </c>
      <c r="E93" s="203">
        <v>0</v>
      </c>
      <c r="F93" s="203">
        <v>16.32</v>
      </c>
      <c r="G93" s="203">
        <v>5</v>
      </c>
      <c r="H93" s="203">
        <v>0</v>
      </c>
      <c r="I93" s="203">
        <v>15.47</v>
      </c>
      <c r="J93" s="203">
        <v>1.68</v>
      </c>
      <c r="K93" s="203">
        <v>0.1</v>
      </c>
      <c r="L93" s="203">
        <v>16.13</v>
      </c>
      <c r="M93" s="203">
        <v>0.49</v>
      </c>
      <c r="N93" s="203">
        <v>1.27</v>
      </c>
      <c r="O93" s="203">
        <v>0</v>
      </c>
      <c r="P93" s="203">
        <v>1.5</v>
      </c>
      <c r="Q93" s="203">
        <v>0.23</v>
      </c>
      <c r="R93" s="203">
        <v>0.45</v>
      </c>
      <c r="S93" s="203">
        <v>0.28000000000000003</v>
      </c>
      <c r="T93" s="203">
        <v>0</v>
      </c>
      <c r="U93" s="203">
        <v>1.85</v>
      </c>
      <c r="V93" s="203">
        <v>0.15</v>
      </c>
      <c r="W93" s="203">
        <v>0.34</v>
      </c>
      <c r="X93" s="203">
        <v>1.59</v>
      </c>
      <c r="Y93" s="203">
        <v>0</v>
      </c>
      <c r="Z93" s="203">
        <v>2.17</v>
      </c>
      <c r="AA93" s="203">
        <v>0.86</v>
      </c>
      <c r="AB93" s="203">
        <v>0</v>
      </c>
      <c r="AC93" s="203">
        <v>16.38</v>
      </c>
      <c r="AD93" s="203">
        <v>0</v>
      </c>
      <c r="AE93" s="203">
        <v>0</v>
      </c>
      <c r="AF93" s="203">
        <v>0</v>
      </c>
      <c r="AG93" s="203">
        <v>23.43</v>
      </c>
      <c r="AH93" s="203">
        <v>0</v>
      </c>
      <c r="AI93" s="203">
        <v>39.14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 s="203">
        <v>206.63</v>
      </c>
      <c r="AP93" s="203">
        <v>0</v>
      </c>
    </row>
    <row r="94" spans="1:42">
      <c r="A94" t="s">
        <v>136</v>
      </c>
      <c r="B94" s="203">
        <v>0</v>
      </c>
      <c r="C94" s="203">
        <v>10.47</v>
      </c>
      <c r="D94" s="203">
        <v>2.58</v>
      </c>
      <c r="E94" s="203">
        <v>0</v>
      </c>
      <c r="F94" s="203">
        <v>16.32</v>
      </c>
      <c r="G94" s="203">
        <v>5</v>
      </c>
      <c r="H94" s="203">
        <v>0</v>
      </c>
      <c r="I94" s="203">
        <v>15.47</v>
      </c>
      <c r="J94" s="203">
        <v>1.68</v>
      </c>
      <c r="K94" s="203">
        <v>0.1</v>
      </c>
      <c r="L94" s="203">
        <v>16.13</v>
      </c>
      <c r="M94" s="203">
        <v>0.49</v>
      </c>
      <c r="N94" s="203">
        <v>1.27</v>
      </c>
      <c r="O94" s="203">
        <v>0</v>
      </c>
      <c r="P94" s="203">
        <v>1.5</v>
      </c>
      <c r="Q94" s="203">
        <v>0.23</v>
      </c>
      <c r="R94" s="203">
        <v>0.45</v>
      </c>
      <c r="S94" s="203">
        <v>0.28000000000000003</v>
      </c>
      <c r="T94" s="203">
        <v>0</v>
      </c>
      <c r="U94" s="203">
        <v>1.85</v>
      </c>
      <c r="V94" s="203">
        <v>0.15</v>
      </c>
      <c r="W94" s="203">
        <v>0.34</v>
      </c>
      <c r="X94" s="203">
        <v>1.59</v>
      </c>
      <c r="Y94" s="203">
        <v>0</v>
      </c>
      <c r="Z94" s="203">
        <v>2.17</v>
      </c>
      <c r="AA94" s="203">
        <v>0.86</v>
      </c>
      <c r="AB94" s="203">
        <v>0</v>
      </c>
      <c r="AC94" s="203">
        <v>16.38</v>
      </c>
      <c r="AD94" s="203">
        <v>0</v>
      </c>
      <c r="AE94" s="203">
        <v>0</v>
      </c>
      <c r="AF94" s="203">
        <v>0</v>
      </c>
      <c r="AG94" s="203">
        <v>23.43</v>
      </c>
      <c r="AH94" s="203">
        <v>0</v>
      </c>
      <c r="AI94" s="203">
        <v>39.14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 s="203">
        <v>206.63</v>
      </c>
      <c r="AP94" s="203">
        <v>0</v>
      </c>
    </row>
    <row r="95" spans="1:42">
      <c r="A95" t="s">
        <v>137</v>
      </c>
      <c r="B95" s="203">
        <v>0</v>
      </c>
      <c r="C95" s="203">
        <v>10.47</v>
      </c>
      <c r="D95" s="203">
        <v>2.58</v>
      </c>
      <c r="E95" s="203">
        <v>0</v>
      </c>
      <c r="F95" s="203">
        <v>16.32</v>
      </c>
      <c r="G95" s="203">
        <v>5</v>
      </c>
      <c r="H95" s="203">
        <v>0</v>
      </c>
      <c r="I95" s="203">
        <v>15.47</v>
      </c>
      <c r="J95" s="203">
        <v>1.68</v>
      </c>
      <c r="K95" s="203">
        <v>0.1</v>
      </c>
      <c r="L95" s="203">
        <v>16.13</v>
      </c>
      <c r="M95" s="203">
        <v>0.49</v>
      </c>
      <c r="N95" s="203">
        <v>1.27</v>
      </c>
      <c r="O95" s="203">
        <v>0</v>
      </c>
      <c r="P95" s="203">
        <v>1.5</v>
      </c>
      <c r="Q95" s="203">
        <v>0.23</v>
      </c>
      <c r="R95" s="203">
        <v>0.45</v>
      </c>
      <c r="S95" s="203">
        <v>0.28000000000000003</v>
      </c>
      <c r="T95" s="203">
        <v>0</v>
      </c>
      <c r="U95" s="203">
        <v>1.85</v>
      </c>
      <c r="V95" s="203">
        <v>0.15</v>
      </c>
      <c r="W95" s="203">
        <v>0.34</v>
      </c>
      <c r="X95" s="203">
        <v>1.59</v>
      </c>
      <c r="Y95" s="203">
        <v>0</v>
      </c>
      <c r="Z95" s="203">
        <v>2.17</v>
      </c>
      <c r="AA95" s="203">
        <v>0.86</v>
      </c>
      <c r="AB95" s="203">
        <v>0</v>
      </c>
      <c r="AC95" s="203">
        <v>16.38</v>
      </c>
      <c r="AD95" s="203">
        <v>0</v>
      </c>
      <c r="AE95" s="203">
        <v>0</v>
      </c>
      <c r="AF95" s="203">
        <v>0</v>
      </c>
      <c r="AG95" s="203">
        <v>23.43</v>
      </c>
      <c r="AH95" s="203">
        <v>0</v>
      </c>
      <c r="AI95" s="203">
        <v>39.14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 s="203">
        <v>206.63</v>
      </c>
      <c r="AP95" s="203">
        <v>0</v>
      </c>
    </row>
    <row r="96" spans="1:42">
      <c r="A96" t="s">
        <v>138</v>
      </c>
      <c r="B96" s="203">
        <v>0</v>
      </c>
      <c r="C96" s="203">
        <v>10.47</v>
      </c>
      <c r="D96" s="203">
        <v>2.58</v>
      </c>
      <c r="E96" s="203">
        <v>0</v>
      </c>
      <c r="F96" s="203">
        <v>16.32</v>
      </c>
      <c r="G96" s="203">
        <v>5</v>
      </c>
      <c r="H96" s="203">
        <v>0</v>
      </c>
      <c r="I96" s="203">
        <v>15.47</v>
      </c>
      <c r="J96" s="203">
        <v>1.68</v>
      </c>
      <c r="K96" s="203">
        <v>0.1</v>
      </c>
      <c r="L96" s="203">
        <v>16.13</v>
      </c>
      <c r="M96" s="203">
        <v>0.49</v>
      </c>
      <c r="N96" s="203">
        <v>1.27</v>
      </c>
      <c r="O96" s="203">
        <v>0</v>
      </c>
      <c r="P96" s="203">
        <v>1.5</v>
      </c>
      <c r="Q96" s="203">
        <v>0.23</v>
      </c>
      <c r="R96" s="203">
        <v>0.45</v>
      </c>
      <c r="S96" s="203">
        <v>0.28000000000000003</v>
      </c>
      <c r="T96" s="203">
        <v>0</v>
      </c>
      <c r="U96" s="203">
        <v>1.85</v>
      </c>
      <c r="V96" s="203">
        <v>0.15</v>
      </c>
      <c r="W96" s="203">
        <v>0.34</v>
      </c>
      <c r="X96" s="203">
        <v>1.59</v>
      </c>
      <c r="Y96" s="203">
        <v>0</v>
      </c>
      <c r="Z96" s="203">
        <v>2.17</v>
      </c>
      <c r="AA96" s="203">
        <v>0.86</v>
      </c>
      <c r="AB96" s="203">
        <v>0</v>
      </c>
      <c r="AC96" s="203">
        <v>16.38</v>
      </c>
      <c r="AD96" s="203">
        <v>0</v>
      </c>
      <c r="AE96" s="203">
        <v>0</v>
      </c>
      <c r="AF96" s="203">
        <v>0</v>
      </c>
      <c r="AG96" s="203">
        <v>23.43</v>
      </c>
      <c r="AH96" s="203">
        <v>0</v>
      </c>
      <c r="AI96" s="203">
        <v>39.14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 s="203">
        <v>206.63</v>
      </c>
      <c r="AP96" s="203">
        <v>0</v>
      </c>
    </row>
    <row r="97" spans="1:42">
      <c r="A97" t="s">
        <v>139</v>
      </c>
      <c r="B97" s="203">
        <v>0</v>
      </c>
      <c r="C97" s="203">
        <v>10.47</v>
      </c>
      <c r="D97" s="203">
        <v>2.58</v>
      </c>
      <c r="E97" s="203">
        <v>0</v>
      </c>
      <c r="F97" s="203">
        <v>16.32</v>
      </c>
      <c r="G97" s="203">
        <v>5</v>
      </c>
      <c r="H97" s="203">
        <v>0</v>
      </c>
      <c r="I97" s="203">
        <v>15.47</v>
      </c>
      <c r="J97" s="203">
        <v>1.68</v>
      </c>
      <c r="K97" s="203">
        <v>0.1</v>
      </c>
      <c r="L97" s="203">
        <v>16.13</v>
      </c>
      <c r="M97" s="203">
        <v>0.49</v>
      </c>
      <c r="N97" s="203">
        <v>1.27</v>
      </c>
      <c r="O97" s="203">
        <v>0</v>
      </c>
      <c r="P97" s="203">
        <v>1.5</v>
      </c>
      <c r="Q97" s="203">
        <v>0.23</v>
      </c>
      <c r="R97" s="203">
        <v>0.45</v>
      </c>
      <c r="S97" s="203">
        <v>0.28000000000000003</v>
      </c>
      <c r="T97" s="203">
        <v>0</v>
      </c>
      <c r="U97" s="203">
        <v>1.85</v>
      </c>
      <c r="V97" s="203">
        <v>0.15</v>
      </c>
      <c r="W97" s="203">
        <v>0.35</v>
      </c>
      <c r="X97" s="203">
        <v>1.59</v>
      </c>
      <c r="Y97" s="203">
        <v>0</v>
      </c>
      <c r="Z97" s="203">
        <v>2.17</v>
      </c>
      <c r="AA97" s="203">
        <v>0.86</v>
      </c>
      <c r="AB97" s="203">
        <v>0</v>
      </c>
      <c r="AC97" s="203">
        <v>12.92</v>
      </c>
      <c r="AD97" s="203">
        <v>0</v>
      </c>
      <c r="AE97" s="203">
        <v>0</v>
      </c>
      <c r="AF97" s="203">
        <v>0</v>
      </c>
      <c r="AG97" s="203">
        <v>23.43</v>
      </c>
      <c r="AH97" s="203">
        <v>0</v>
      </c>
      <c r="AI97" s="203">
        <v>39.14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 s="203">
        <v>206.63</v>
      </c>
      <c r="AP97" s="203">
        <v>0</v>
      </c>
    </row>
    <row r="98" spans="1:42">
      <c r="A98" t="s">
        <v>140</v>
      </c>
      <c r="B98" s="203">
        <v>0</v>
      </c>
      <c r="C98" s="203">
        <v>10.47</v>
      </c>
      <c r="D98" s="203">
        <v>2.58</v>
      </c>
      <c r="E98" s="203">
        <v>0</v>
      </c>
      <c r="F98" s="203">
        <v>16.32</v>
      </c>
      <c r="G98" s="203">
        <v>5</v>
      </c>
      <c r="H98" s="203">
        <v>0</v>
      </c>
      <c r="I98" s="203">
        <v>15.47</v>
      </c>
      <c r="J98" s="203">
        <v>1.68</v>
      </c>
      <c r="K98" s="203">
        <v>0.1</v>
      </c>
      <c r="L98" s="203">
        <v>16.13</v>
      </c>
      <c r="M98" s="203">
        <v>0.49</v>
      </c>
      <c r="N98" s="203">
        <v>1.27</v>
      </c>
      <c r="O98" s="203">
        <v>0</v>
      </c>
      <c r="P98" s="203">
        <v>1.5</v>
      </c>
      <c r="Q98" s="203">
        <v>0.24</v>
      </c>
      <c r="R98" s="203">
        <v>0.45</v>
      </c>
      <c r="S98" s="203">
        <v>0.28000000000000003</v>
      </c>
      <c r="T98" s="203">
        <v>0</v>
      </c>
      <c r="U98" s="203">
        <v>1.85</v>
      </c>
      <c r="V98" s="203">
        <v>0.15</v>
      </c>
      <c r="W98" s="203">
        <v>0.35</v>
      </c>
      <c r="X98" s="203">
        <v>1.59</v>
      </c>
      <c r="Y98" s="203">
        <v>0</v>
      </c>
      <c r="Z98" s="203">
        <v>2.17</v>
      </c>
      <c r="AA98" s="203">
        <v>0.86</v>
      </c>
      <c r="AB98" s="203">
        <v>0</v>
      </c>
      <c r="AC98" s="203">
        <v>12.92</v>
      </c>
      <c r="AD98" s="203">
        <v>0</v>
      </c>
      <c r="AE98" s="203">
        <v>0</v>
      </c>
      <c r="AF98" s="203">
        <v>0</v>
      </c>
      <c r="AG98" s="203">
        <v>23.43</v>
      </c>
      <c r="AH98" s="203">
        <v>0</v>
      </c>
      <c r="AI98" s="203">
        <v>39.14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 s="203">
        <v>206.63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0.24116749999999984</v>
      </c>
      <c r="D99">
        <f t="shared" si="0"/>
        <v>5.5487499999999995E-2</v>
      </c>
      <c r="E99">
        <f t="shared" si="0"/>
        <v>0</v>
      </c>
      <c r="F99">
        <f t="shared" si="0"/>
        <v>0.38612000000000035</v>
      </c>
      <c r="G99">
        <f t="shared" si="0"/>
        <v>0.12411250000000007</v>
      </c>
      <c r="H99">
        <f t="shared" si="0"/>
        <v>0</v>
      </c>
      <c r="I99">
        <f t="shared" si="0"/>
        <v>0.40614000000000033</v>
      </c>
      <c r="J99">
        <f t="shared" si="0"/>
        <v>2.8575000000000062E-2</v>
      </c>
      <c r="K99">
        <f t="shared" si="0"/>
        <v>1.2375000000000025E-2</v>
      </c>
      <c r="L99">
        <f t="shared" si="0"/>
        <v>2.0277125000000011</v>
      </c>
      <c r="M99">
        <f t="shared" si="0"/>
        <v>1.1760000000000003E-2</v>
      </c>
      <c r="N99">
        <f t="shared" si="0"/>
        <v>3.0479999999999972E-2</v>
      </c>
      <c r="O99">
        <f t="shared" si="0"/>
        <v>0</v>
      </c>
      <c r="P99">
        <f t="shared" si="0"/>
        <v>3.624999999999997E-2</v>
      </c>
      <c r="Q99">
        <f t="shared" si="0"/>
        <v>5.5475000000000073E-3</v>
      </c>
      <c r="R99">
        <f t="shared" si="0"/>
        <v>1.0870000000000012E-2</v>
      </c>
      <c r="S99">
        <f t="shared" si="0"/>
        <v>6.8125000000000017E-3</v>
      </c>
      <c r="T99">
        <f t="shared" si="0"/>
        <v>0</v>
      </c>
      <c r="U99">
        <f t="shared" si="0"/>
        <v>4.4299999999999971E-2</v>
      </c>
      <c r="V99">
        <f t="shared" si="0"/>
        <v>3.5700000000000055E-3</v>
      </c>
      <c r="W99">
        <f t="shared" si="0"/>
        <v>1.0972500000000013E-2</v>
      </c>
      <c r="X99">
        <f t="shared" si="0"/>
        <v>3.8155000000000057E-2</v>
      </c>
      <c r="Y99">
        <f t="shared" si="0"/>
        <v>0</v>
      </c>
      <c r="Z99">
        <f t="shared" si="0"/>
        <v>5.2079999999999904E-2</v>
      </c>
      <c r="AA99">
        <f t="shared" si="0"/>
        <v>8.4425000000000208E-2</v>
      </c>
      <c r="AB99">
        <f t="shared" si="0"/>
        <v>0</v>
      </c>
      <c r="AC99">
        <f t="shared" si="0"/>
        <v>0.33541999999999983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0.56232000000000004</v>
      </c>
      <c r="AH99">
        <f t="shared" si="0"/>
        <v>0</v>
      </c>
      <c r="AI99">
        <f t="shared" si="0"/>
        <v>0.9393599999999992</v>
      </c>
      <c r="AJ99">
        <f t="shared" si="0"/>
        <v>0</v>
      </c>
      <c r="AK99">
        <f t="shared" si="0"/>
        <v>3.7670000000000016E-2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4.9330200000000062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-50</v>
      </c>
      <c r="D3" s="124">
        <v>0</v>
      </c>
      <c r="E3" s="124">
        <v>0</v>
      </c>
      <c r="F3" s="124">
        <v>0</v>
      </c>
      <c r="G3" s="124">
        <v>-50</v>
      </c>
      <c r="H3" s="118"/>
      <c r="I3" s="33">
        <v>1</v>
      </c>
      <c r="J3" s="124">
        <v>50</v>
      </c>
      <c r="K3" s="124">
        <v>0</v>
      </c>
      <c r="L3" s="124">
        <v>0</v>
      </c>
      <c r="M3" s="124">
        <v>0</v>
      </c>
      <c r="N3" s="124">
        <v>50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50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-50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500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500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50</v>
      </c>
      <c r="DG3" s="123">
        <f>AY3+AN3+BC3+BJ3+BQ3</f>
        <v>-50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-29</v>
      </c>
      <c r="D4" s="124">
        <v>0</v>
      </c>
      <c r="E4" s="124">
        <v>0</v>
      </c>
      <c r="F4" s="124">
        <v>0</v>
      </c>
      <c r="G4" s="124">
        <v>-29</v>
      </c>
      <c r="H4" s="118"/>
      <c r="I4" s="33">
        <v>2</v>
      </c>
      <c r="J4" s="124">
        <v>29</v>
      </c>
      <c r="K4" s="124">
        <v>0</v>
      </c>
      <c r="L4" s="124">
        <v>0</v>
      </c>
      <c r="M4" s="124">
        <v>0</v>
      </c>
      <c r="N4" s="124">
        <v>29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29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-29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290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290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29</v>
      </c>
      <c r="DG4" s="123">
        <f t="shared" ref="DG4:DG67" si="32">AY4+AN4+BC4+BJ4+BQ4</f>
        <v>-29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-25</v>
      </c>
      <c r="D5" s="124">
        <v>0</v>
      </c>
      <c r="E5" s="124">
        <v>0</v>
      </c>
      <c r="F5" s="124">
        <v>0</v>
      </c>
      <c r="G5" s="124">
        <v>-25</v>
      </c>
      <c r="H5" s="118"/>
      <c r="I5" s="33">
        <v>3</v>
      </c>
      <c r="J5" s="124">
        <v>25</v>
      </c>
      <c r="K5" s="124">
        <v>0</v>
      </c>
      <c r="L5" s="124">
        <v>0</v>
      </c>
      <c r="M5" s="124">
        <v>0</v>
      </c>
      <c r="N5" s="124">
        <v>25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25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-25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250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250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25</v>
      </c>
      <c r="DG5" s="123">
        <f t="shared" si="32"/>
        <v>-25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-10</v>
      </c>
      <c r="D6" s="124">
        <v>0</v>
      </c>
      <c r="E6" s="124">
        <v>0</v>
      </c>
      <c r="F6" s="124">
        <v>0</v>
      </c>
      <c r="G6" s="124">
        <v>-10</v>
      </c>
      <c r="H6" s="118"/>
      <c r="I6" s="33">
        <v>4</v>
      </c>
      <c r="J6" s="124">
        <v>10</v>
      </c>
      <c r="K6" s="124">
        <v>0</v>
      </c>
      <c r="L6" s="124">
        <v>0</v>
      </c>
      <c r="M6" s="124">
        <v>0</v>
      </c>
      <c r="N6" s="124">
        <v>10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10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-10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100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100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10</v>
      </c>
      <c r="DG6" s="123">
        <f t="shared" si="32"/>
        <v>-10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-87</v>
      </c>
      <c r="D27" s="124">
        <v>0</v>
      </c>
      <c r="E27" s="124">
        <v>0</v>
      </c>
      <c r="F27" s="124">
        <v>0</v>
      </c>
      <c r="G27" s="124">
        <v>-87</v>
      </c>
      <c r="H27" s="118"/>
      <c r="I27" s="33">
        <v>25</v>
      </c>
      <c r="J27" s="124">
        <v>87</v>
      </c>
      <c r="K27" s="124">
        <v>0</v>
      </c>
      <c r="L27" s="124">
        <v>0</v>
      </c>
      <c r="M27" s="124">
        <v>0</v>
      </c>
      <c r="N27" s="124">
        <v>87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87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-87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870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870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87</v>
      </c>
      <c r="DG27" s="123">
        <f t="shared" si="32"/>
        <v>-87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-103</v>
      </c>
      <c r="D28" s="124">
        <v>0</v>
      </c>
      <c r="E28" s="124">
        <v>0</v>
      </c>
      <c r="F28" s="124">
        <v>0</v>
      </c>
      <c r="G28" s="124">
        <v>-103</v>
      </c>
      <c r="H28" s="118"/>
      <c r="I28" s="33">
        <v>26</v>
      </c>
      <c r="J28" s="124">
        <v>103</v>
      </c>
      <c r="K28" s="124">
        <v>0</v>
      </c>
      <c r="L28" s="124">
        <v>0</v>
      </c>
      <c r="M28" s="124">
        <v>0</v>
      </c>
      <c r="N28" s="124">
        <v>103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103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-103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1030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1030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103</v>
      </c>
      <c r="DG28" s="123">
        <f t="shared" si="32"/>
        <v>-103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-117</v>
      </c>
      <c r="D29" s="124">
        <v>0</v>
      </c>
      <c r="E29" s="124">
        <v>0</v>
      </c>
      <c r="F29" s="124">
        <v>0</v>
      </c>
      <c r="G29" s="124">
        <v>-117</v>
      </c>
      <c r="H29" s="118"/>
      <c r="I29" s="33">
        <v>27</v>
      </c>
      <c r="J29" s="124">
        <v>117</v>
      </c>
      <c r="K29" s="124">
        <v>0</v>
      </c>
      <c r="L29" s="124">
        <v>0</v>
      </c>
      <c r="M29" s="124">
        <v>0</v>
      </c>
      <c r="N29" s="124">
        <v>117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117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-117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1170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1170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117</v>
      </c>
      <c r="DG29" s="123">
        <f t="shared" si="32"/>
        <v>-117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-101</v>
      </c>
      <c r="D30" s="124">
        <v>0</v>
      </c>
      <c r="E30" s="124">
        <v>0</v>
      </c>
      <c r="F30" s="124">
        <v>0</v>
      </c>
      <c r="G30" s="124">
        <v>-101</v>
      </c>
      <c r="H30" s="118"/>
      <c r="I30" s="33">
        <v>28</v>
      </c>
      <c r="J30" s="124">
        <v>101</v>
      </c>
      <c r="K30" s="124">
        <v>0</v>
      </c>
      <c r="L30" s="124">
        <v>0</v>
      </c>
      <c r="M30" s="124">
        <v>0</v>
      </c>
      <c r="N30" s="124">
        <v>101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101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-101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1010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1010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101</v>
      </c>
      <c r="DG30" s="123">
        <f t="shared" si="32"/>
        <v>-101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-75</v>
      </c>
      <c r="D31" s="124">
        <v>0</v>
      </c>
      <c r="E31" s="124">
        <v>0</v>
      </c>
      <c r="F31" s="124">
        <v>0</v>
      </c>
      <c r="G31" s="124">
        <v>-75</v>
      </c>
      <c r="H31" s="118"/>
      <c r="I31" s="33">
        <v>29</v>
      </c>
      <c r="J31" s="124">
        <v>75</v>
      </c>
      <c r="K31" s="124">
        <v>0</v>
      </c>
      <c r="L31" s="124">
        <v>0</v>
      </c>
      <c r="M31" s="124">
        <v>0</v>
      </c>
      <c r="N31" s="124">
        <v>75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75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-75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750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750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75</v>
      </c>
      <c r="DG31" s="123">
        <f t="shared" si="32"/>
        <v>-75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-25</v>
      </c>
      <c r="D32" s="124">
        <v>0</v>
      </c>
      <c r="E32" s="124">
        <v>0</v>
      </c>
      <c r="F32" s="124">
        <v>0</v>
      </c>
      <c r="G32" s="124">
        <v>-25</v>
      </c>
      <c r="H32" s="118"/>
      <c r="I32" s="33">
        <v>30</v>
      </c>
      <c r="J32" s="124">
        <v>25</v>
      </c>
      <c r="K32" s="124">
        <v>0</v>
      </c>
      <c r="L32" s="124">
        <v>0</v>
      </c>
      <c r="M32" s="124">
        <v>0</v>
      </c>
      <c r="N32" s="124">
        <v>25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25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-25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250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250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25</v>
      </c>
      <c r="DG32" s="123">
        <f t="shared" si="32"/>
        <v>-25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-11.722</v>
      </c>
      <c r="G85" s="124">
        <v>-11.722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11.722</v>
      </c>
      <c r="AF85" s="124">
        <v>0</v>
      </c>
      <c r="AG85" s="124">
        <v>0</v>
      </c>
      <c r="AH85" s="124">
        <v>0</v>
      </c>
      <c r="AI85" s="124">
        <v>11.722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11.722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-11.722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117.22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117.22</v>
      </c>
      <c r="DF85" s="123">
        <f t="shared" si="59"/>
        <v>11.722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-11.722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-39.020000000000003</v>
      </c>
      <c r="G86" s="124">
        <v>-39.020000000000003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39.020000000000003</v>
      </c>
      <c r="AF86" s="124">
        <v>0</v>
      </c>
      <c r="AG86" s="124">
        <v>0</v>
      </c>
      <c r="AH86" s="124">
        <v>0</v>
      </c>
      <c r="AI86" s="124">
        <v>39.020000000000003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39.020000000000003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-39.020000000000003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390.20000000000005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390.20000000000005</v>
      </c>
      <c r="DF86" s="123">
        <f t="shared" si="59"/>
        <v>39.020000000000003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-39.020000000000003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-58</v>
      </c>
      <c r="D87" s="124">
        <v>0</v>
      </c>
      <c r="E87" s="124">
        <v>0</v>
      </c>
      <c r="F87" s="124">
        <v>-37.683999999999997</v>
      </c>
      <c r="G87" s="124">
        <v>-95.683999999999997</v>
      </c>
      <c r="H87" s="118"/>
      <c r="I87" s="33">
        <v>85</v>
      </c>
      <c r="J87" s="124">
        <v>58</v>
      </c>
      <c r="K87" s="124">
        <v>0</v>
      </c>
      <c r="L87" s="124">
        <v>0</v>
      </c>
      <c r="M87" s="124">
        <v>0</v>
      </c>
      <c r="N87" s="124">
        <v>58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37.683999999999997</v>
      </c>
      <c r="AF87" s="124">
        <v>0</v>
      </c>
      <c r="AG87" s="124">
        <v>0</v>
      </c>
      <c r="AH87" s="124">
        <v>0</v>
      </c>
      <c r="AI87" s="124">
        <v>37.683999999999997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58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-58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37.683999999999997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-37.683999999999997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580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580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376.84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376.84</v>
      </c>
      <c r="DF87" s="123">
        <f t="shared" si="59"/>
        <v>95.683999999999997</v>
      </c>
      <c r="DG87" s="123">
        <f t="shared" si="60"/>
        <v>-58</v>
      </c>
      <c r="DH87" s="123">
        <f t="shared" si="61"/>
        <v>0</v>
      </c>
      <c r="DI87" s="123">
        <f t="shared" si="62"/>
        <v>0</v>
      </c>
      <c r="DJ87" s="123">
        <f t="shared" si="63"/>
        <v>-37.683999999999997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-73</v>
      </c>
      <c r="D88" s="124">
        <v>0</v>
      </c>
      <c r="E88" s="124">
        <v>0</v>
      </c>
      <c r="F88" s="124">
        <v>-38.554000000000002</v>
      </c>
      <c r="G88" s="124">
        <v>-111.554</v>
      </c>
      <c r="H88" s="118"/>
      <c r="I88" s="33">
        <v>86</v>
      </c>
      <c r="J88" s="124">
        <v>73</v>
      </c>
      <c r="K88" s="124">
        <v>0</v>
      </c>
      <c r="L88" s="124">
        <v>0</v>
      </c>
      <c r="M88" s="124">
        <v>0</v>
      </c>
      <c r="N88" s="124">
        <v>73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38.554000000000002</v>
      </c>
      <c r="AF88" s="124">
        <v>0</v>
      </c>
      <c r="AG88" s="124">
        <v>0</v>
      </c>
      <c r="AH88" s="124">
        <v>0</v>
      </c>
      <c r="AI88" s="124">
        <v>38.554000000000002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73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-73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38.554000000000002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-38.554000000000002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730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730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385.54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385.54</v>
      </c>
      <c r="DF88" s="123">
        <f t="shared" si="59"/>
        <v>111.554</v>
      </c>
      <c r="DG88" s="123">
        <f t="shared" si="60"/>
        <v>-73</v>
      </c>
      <c r="DH88" s="123">
        <f t="shared" si="61"/>
        <v>0</v>
      </c>
      <c r="DI88" s="123">
        <f t="shared" si="62"/>
        <v>0</v>
      </c>
      <c r="DJ88" s="123">
        <f t="shared" si="63"/>
        <v>-38.554000000000002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-68</v>
      </c>
      <c r="D89" s="124">
        <v>0</v>
      </c>
      <c r="E89" s="124">
        <v>0</v>
      </c>
      <c r="F89" s="124">
        <v>-24.434000000000001</v>
      </c>
      <c r="G89" s="124">
        <v>-92.433999999999997</v>
      </c>
      <c r="H89" s="118"/>
      <c r="I89" s="33">
        <v>87</v>
      </c>
      <c r="J89" s="124">
        <v>68</v>
      </c>
      <c r="K89" s="124">
        <v>0</v>
      </c>
      <c r="L89" s="124">
        <v>0</v>
      </c>
      <c r="M89" s="124">
        <v>0</v>
      </c>
      <c r="N89" s="124">
        <v>68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24.434000000000001</v>
      </c>
      <c r="AF89" s="124">
        <v>0</v>
      </c>
      <c r="AG89" s="124">
        <v>0</v>
      </c>
      <c r="AH89" s="124">
        <v>0</v>
      </c>
      <c r="AI89" s="124">
        <v>24.434000000000001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68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-68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24.434000000000001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-24.434000000000001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680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680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244.34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244.34</v>
      </c>
      <c r="DF89" s="123">
        <f t="shared" si="59"/>
        <v>92.433999999999997</v>
      </c>
      <c r="DG89" s="123">
        <f t="shared" si="60"/>
        <v>-68</v>
      </c>
      <c r="DH89" s="123">
        <f t="shared" si="61"/>
        <v>0</v>
      </c>
      <c r="DI89" s="123">
        <f t="shared" si="62"/>
        <v>0</v>
      </c>
      <c r="DJ89" s="123">
        <f t="shared" si="63"/>
        <v>-24.434000000000001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-68</v>
      </c>
      <c r="D90" s="124">
        <v>0</v>
      </c>
      <c r="E90" s="124">
        <v>0</v>
      </c>
      <c r="F90" s="124">
        <v>0</v>
      </c>
      <c r="G90" s="124">
        <v>-68</v>
      </c>
      <c r="H90" s="118"/>
      <c r="I90" s="33">
        <v>88</v>
      </c>
      <c r="J90" s="124">
        <v>68</v>
      </c>
      <c r="K90" s="124">
        <v>0</v>
      </c>
      <c r="L90" s="124">
        <v>0</v>
      </c>
      <c r="M90" s="124">
        <v>0</v>
      </c>
      <c r="N90" s="124">
        <v>68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68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-68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680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680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68</v>
      </c>
      <c r="DG90" s="123">
        <f t="shared" si="60"/>
        <v>-68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-108</v>
      </c>
      <c r="D91" s="124">
        <v>0</v>
      </c>
      <c r="E91" s="124">
        <v>0</v>
      </c>
      <c r="F91" s="124">
        <v>0</v>
      </c>
      <c r="G91" s="124">
        <v>-108</v>
      </c>
      <c r="H91" s="118"/>
      <c r="I91" s="33">
        <v>89</v>
      </c>
      <c r="J91" s="124">
        <v>108</v>
      </c>
      <c r="K91" s="124">
        <v>0</v>
      </c>
      <c r="L91" s="124">
        <v>0</v>
      </c>
      <c r="M91" s="124">
        <v>0</v>
      </c>
      <c r="N91" s="124">
        <v>108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108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-108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1080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1080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108</v>
      </c>
      <c r="DG91" s="123">
        <f t="shared" si="60"/>
        <v>-108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-108</v>
      </c>
      <c r="D92" s="124">
        <v>0</v>
      </c>
      <c r="E92" s="124">
        <v>0</v>
      </c>
      <c r="F92" s="124">
        <v>0</v>
      </c>
      <c r="G92" s="124">
        <v>-108</v>
      </c>
      <c r="H92" s="118"/>
      <c r="I92" s="33">
        <v>90</v>
      </c>
      <c r="J92" s="124">
        <v>108</v>
      </c>
      <c r="K92" s="124">
        <v>0</v>
      </c>
      <c r="L92" s="124">
        <v>0</v>
      </c>
      <c r="M92" s="124">
        <v>0</v>
      </c>
      <c r="N92" s="124">
        <v>108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108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-108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1080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1080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108</v>
      </c>
      <c r="DG92" s="123">
        <f t="shared" si="60"/>
        <v>-108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-108</v>
      </c>
      <c r="D93" s="124">
        <v>0</v>
      </c>
      <c r="E93" s="124">
        <v>0</v>
      </c>
      <c r="F93" s="124">
        <v>0</v>
      </c>
      <c r="G93" s="124">
        <v>-108</v>
      </c>
      <c r="H93" s="118"/>
      <c r="I93" s="33">
        <v>91</v>
      </c>
      <c r="J93" s="124">
        <v>108</v>
      </c>
      <c r="K93" s="124">
        <v>0</v>
      </c>
      <c r="L93" s="124">
        <v>0</v>
      </c>
      <c r="M93" s="124">
        <v>0</v>
      </c>
      <c r="N93" s="124">
        <v>108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108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-108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1080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1080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108</v>
      </c>
      <c r="DG93" s="123">
        <f t="shared" si="60"/>
        <v>-108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-112</v>
      </c>
      <c r="D94" s="124">
        <v>0</v>
      </c>
      <c r="E94" s="124">
        <v>0</v>
      </c>
      <c r="F94" s="124">
        <v>0</v>
      </c>
      <c r="G94" s="124">
        <v>-112</v>
      </c>
      <c r="H94" s="118"/>
      <c r="I94" s="33">
        <v>92</v>
      </c>
      <c r="J94" s="124">
        <v>112</v>
      </c>
      <c r="K94" s="124">
        <v>0</v>
      </c>
      <c r="L94" s="124">
        <v>0</v>
      </c>
      <c r="M94" s="124">
        <v>0</v>
      </c>
      <c r="N94" s="124">
        <v>112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112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-112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1120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1120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112</v>
      </c>
      <c r="DG94" s="123">
        <f t="shared" si="60"/>
        <v>-112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-80</v>
      </c>
      <c r="D95" s="124">
        <v>0</v>
      </c>
      <c r="E95" s="124">
        <v>0</v>
      </c>
      <c r="F95" s="124">
        <v>0</v>
      </c>
      <c r="G95" s="124">
        <v>-80</v>
      </c>
      <c r="H95" s="118"/>
      <c r="I95" s="33">
        <v>93</v>
      </c>
      <c r="J95" s="124">
        <v>80</v>
      </c>
      <c r="K95" s="124">
        <v>0</v>
      </c>
      <c r="L95" s="124">
        <v>0</v>
      </c>
      <c r="M95" s="124">
        <v>0</v>
      </c>
      <c r="N95" s="124">
        <v>80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80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-80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800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800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80</v>
      </c>
      <c r="DG95" s="123">
        <f t="shared" si="60"/>
        <v>-80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-80</v>
      </c>
      <c r="D96" s="124">
        <v>0</v>
      </c>
      <c r="E96" s="124">
        <v>0</v>
      </c>
      <c r="F96" s="124">
        <v>0</v>
      </c>
      <c r="G96" s="124">
        <v>-80</v>
      </c>
      <c r="H96" s="118"/>
      <c r="I96" s="33">
        <v>94</v>
      </c>
      <c r="J96" s="124">
        <v>80</v>
      </c>
      <c r="K96" s="124">
        <v>0</v>
      </c>
      <c r="L96" s="124">
        <v>0</v>
      </c>
      <c r="M96" s="124">
        <v>0</v>
      </c>
      <c r="N96" s="124">
        <v>80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80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-80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800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800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80</v>
      </c>
      <c r="DG96" s="123">
        <f t="shared" si="60"/>
        <v>-80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-43</v>
      </c>
      <c r="D97" s="124">
        <v>0</v>
      </c>
      <c r="E97" s="124">
        <v>0</v>
      </c>
      <c r="F97" s="124">
        <v>0</v>
      </c>
      <c r="G97" s="124">
        <v>-43</v>
      </c>
      <c r="H97" s="118"/>
      <c r="I97" s="33">
        <v>95</v>
      </c>
      <c r="J97" s="124">
        <v>43</v>
      </c>
      <c r="K97" s="124">
        <v>0</v>
      </c>
      <c r="L97" s="124">
        <v>0</v>
      </c>
      <c r="M97" s="124">
        <v>0</v>
      </c>
      <c r="N97" s="124">
        <v>43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43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-43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430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430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43</v>
      </c>
      <c r="DG97" s="123">
        <f t="shared" si="60"/>
        <v>-43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-48</v>
      </c>
      <c r="D98" s="124">
        <v>0</v>
      </c>
      <c r="E98" s="124">
        <v>0</v>
      </c>
      <c r="F98" s="124">
        <v>0</v>
      </c>
      <c r="G98" s="124">
        <v>-48</v>
      </c>
      <c r="H98" s="118"/>
      <c r="I98" s="33">
        <v>96</v>
      </c>
      <c r="J98" s="124">
        <v>48</v>
      </c>
      <c r="K98" s="124">
        <v>0</v>
      </c>
      <c r="L98" s="124">
        <v>0</v>
      </c>
      <c r="M98" s="124">
        <v>0</v>
      </c>
      <c r="N98" s="124">
        <v>48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48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-48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12099.936000000002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12099.936000000002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48</v>
      </c>
      <c r="DG98" s="123">
        <f t="shared" si="60"/>
        <v>-48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0.39400000000000002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-0.39400000000000002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3.7853500000000005E-2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-3.7853500000000005E-2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0.68449840000000006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0.68449840000000006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3.7853499999999998E-2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3.7853499999999998E-2</v>
      </c>
      <c r="DE99" s="128"/>
      <c r="DF99" s="123">
        <f t="shared" si="59"/>
        <v>0.4318535</v>
      </c>
      <c r="DG99" s="123">
        <f t="shared" si="60"/>
        <v>-0.39400000000000002</v>
      </c>
      <c r="DH99" s="123">
        <f t="shared" si="61"/>
        <v>0</v>
      </c>
      <c r="DI99" s="123">
        <f t="shared" si="62"/>
        <v>0</v>
      </c>
      <c r="DJ99" s="123">
        <f t="shared" si="63"/>
        <v>-3.7853500000000005E-2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B1" sqref="AB1:A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44833</v>
      </c>
      <c r="B1" s="212" t="s">
        <v>220</v>
      </c>
      <c r="C1" s="212"/>
      <c r="D1" s="21"/>
      <c r="E1" s="21"/>
      <c r="F1" s="21"/>
      <c r="G1" s="21"/>
      <c r="H1" s="21"/>
      <c r="I1" s="21"/>
      <c r="J1" s="206" t="s">
        <v>308</v>
      </c>
      <c r="K1" s="207"/>
      <c r="L1" s="207"/>
      <c r="M1" s="207"/>
      <c r="N1" s="207"/>
      <c r="O1" s="208"/>
      <c r="P1" s="206" t="s">
        <v>307</v>
      </c>
      <c r="Q1" s="209" t="s">
        <v>142</v>
      </c>
      <c r="S1" s="210" t="s">
        <v>309</v>
      </c>
      <c r="T1" s="210"/>
      <c r="U1" s="210"/>
      <c r="V1" s="210"/>
      <c r="W1" s="210"/>
      <c r="Y1" s="213" t="s">
        <v>396</v>
      </c>
      <c r="Z1" s="213"/>
      <c r="AA1" s="211" t="s">
        <v>310</v>
      </c>
      <c r="AB1" s="91" t="s">
        <v>540</v>
      </c>
      <c r="AC1" s="91">
        <v>0</v>
      </c>
      <c r="AD1" s="91">
        <v>0</v>
      </c>
      <c r="AE1" s="91">
        <v>0</v>
      </c>
      <c r="AF1" s="91">
        <v>0</v>
      </c>
      <c r="AG1" s="91">
        <v>0</v>
      </c>
      <c r="AH1" s="91">
        <v>0</v>
      </c>
      <c r="AI1" s="91">
        <v>0</v>
      </c>
      <c r="AJ1" s="91">
        <v>0</v>
      </c>
      <c r="AK1" s="91">
        <v>0</v>
      </c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6"/>
      <c r="Q2" s="209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1"/>
      <c r="AB2" s="106" t="s">
        <v>150</v>
      </c>
      <c r="AC2" s="93">
        <v>0</v>
      </c>
      <c r="AD2" s="106">
        <v>0</v>
      </c>
      <c r="AE2" s="93">
        <v>0</v>
      </c>
      <c r="AF2" s="106">
        <v>0</v>
      </c>
      <c r="AG2" s="93">
        <v>0</v>
      </c>
      <c r="AH2" s="106">
        <v>0</v>
      </c>
      <c r="AI2" s="93">
        <v>0</v>
      </c>
      <c r="AJ2" s="106">
        <v>0</v>
      </c>
      <c r="AK2" s="93">
        <v>0</v>
      </c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2</v>
      </c>
      <c r="C3" s="22">
        <f>B3</f>
        <v>2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2</v>
      </c>
      <c r="Q3" s="81">
        <f>O3+P3</f>
        <v>2</v>
      </c>
      <c r="S3" s="78">
        <f t="shared" ref="S3:S34" si="0">SUMPRODUCT($AB3:$BC3,$AB$102:$BC$102)+J3</f>
        <v>0</v>
      </c>
      <c r="T3" s="78">
        <f t="shared" ref="T3:T34" si="1">SUMPRODUCT($AB3:$BC3,$AB$103:$BC$103)+K3</f>
        <v>2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>
        <v>0</v>
      </c>
      <c r="Z3" s="187"/>
      <c r="AA3" s="94">
        <f>SUM(AB3:BC3)</f>
        <v>2</v>
      </c>
      <c r="AB3" s="88">
        <v>2</v>
      </c>
      <c r="AC3" s="88">
        <v>0</v>
      </c>
      <c r="AD3" s="88">
        <v>0</v>
      </c>
      <c r="AE3" s="88">
        <v>0</v>
      </c>
      <c r="AF3" s="88">
        <v>0</v>
      </c>
      <c r="AG3" s="88">
        <v>0</v>
      </c>
      <c r="AH3" s="88">
        <v>0</v>
      </c>
      <c r="AI3" s="88">
        <v>0</v>
      </c>
      <c r="AJ3" s="88">
        <v>0</v>
      </c>
      <c r="AK3" s="88">
        <v>0</v>
      </c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v>2</v>
      </c>
      <c r="C4" s="22">
        <f t="shared" ref="C4:C67" si="5">B4</f>
        <v>2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2</v>
      </c>
      <c r="Q4" s="81">
        <f t="shared" ref="Q4:Q67" si="9">O4+P4</f>
        <v>2</v>
      </c>
      <c r="S4" s="78">
        <f t="shared" si="0"/>
        <v>0</v>
      </c>
      <c r="T4" s="78">
        <f t="shared" si="1"/>
        <v>2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>
        <v>0</v>
      </c>
      <c r="Z4" s="187"/>
      <c r="AA4" s="94">
        <f t="shared" ref="AA4:AA67" si="10">SUM(AB4:BC4)</f>
        <v>2</v>
      </c>
      <c r="AB4" s="88">
        <v>2</v>
      </c>
      <c r="AC4" s="88">
        <v>0</v>
      </c>
      <c r="AD4" s="88">
        <v>0</v>
      </c>
      <c r="AE4" s="88">
        <v>0</v>
      </c>
      <c r="AF4" s="88">
        <v>0</v>
      </c>
      <c r="AG4" s="88">
        <v>0</v>
      </c>
      <c r="AH4" s="88">
        <v>0</v>
      </c>
      <c r="AI4" s="88">
        <v>0</v>
      </c>
      <c r="AJ4" s="88">
        <v>0</v>
      </c>
      <c r="AK4" s="88">
        <v>0</v>
      </c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v>2</v>
      </c>
      <c r="C5" s="22">
        <f t="shared" si="5"/>
        <v>2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2</v>
      </c>
      <c r="Q5" s="81">
        <f t="shared" si="9"/>
        <v>2</v>
      </c>
      <c r="S5" s="78">
        <f t="shared" si="0"/>
        <v>0</v>
      </c>
      <c r="T5" s="78">
        <f t="shared" si="1"/>
        <v>2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>
        <v>0</v>
      </c>
      <c r="Z5" s="187"/>
      <c r="AA5" s="94">
        <f t="shared" si="10"/>
        <v>2</v>
      </c>
      <c r="AB5" s="88">
        <v>2</v>
      </c>
      <c r="AC5" s="88">
        <v>0</v>
      </c>
      <c r="AD5" s="88">
        <v>0</v>
      </c>
      <c r="AE5" s="88">
        <v>0</v>
      </c>
      <c r="AF5" s="88">
        <v>0</v>
      </c>
      <c r="AG5" s="88">
        <v>0</v>
      </c>
      <c r="AH5" s="88">
        <v>0</v>
      </c>
      <c r="AI5" s="88">
        <v>0</v>
      </c>
      <c r="AJ5" s="88">
        <v>0</v>
      </c>
      <c r="AK5" s="88">
        <v>0</v>
      </c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v>2</v>
      </c>
      <c r="C6" s="22">
        <f t="shared" si="5"/>
        <v>2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2</v>
      </c>
      <c r="Q6" s="81">
        <f t="shared" si="9"/>
        <v>2</v>
      </c>
      <c r="S6" s="78">
        <f t="shared" si="0"/>
        <v>0</v>
      </c>
      <c r="T6" s="78">
        <f t="shared" si="1"/>
        <v>2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>
        <v>0</v>
      </c>
      <c r="Z6" s="187"/>
      <c r="AA6" s="94">
        <f t="shared" si="10"/>
        <v>2</v>
      </c>
      <c r="AB6" s="88">
        <v>2</v>
      </c>
      <c r="AC6" s="88">
        <v>0</v>
      </c>
      <c r="AD6" s="88">
        <v>0</v>
      </c>
      <c r="AE6" s="88">
        <v>0</v>
      </c>
      <c r="AF6" s="88">
        <v>0</v>
      </c>
      <c r="AG6" s="88">
        <v>0</v>
      </c>
      <c r="AH6" s="88">
        <v>0</v>
      </c>
      <c r="AI6" s="88">
        <v>0</v>
      </c>
      <c r="AJ6" s="88">
        <v>0</v>
      </c>
      <c r="AK6" s="88">
        <v>0</v>
      </c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v>2</v>
      </c>
      <c r="C7" s="22">
        <f t="shared" si="5"/>
        <v>2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2</v>
      </c>
      <c r="Q7" s="81">
        <f t="shared" si="9"/>
        <v>2</v>
      </c>
      <c r="S7" s="78">
        <f t="shared" si="0"/>
        <v>0</v>
      </c>
      <c r="T7" s="78">
        <f t="shared" si="1"/>
        <v>2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>
        <v>0</v>
      </c>
      <c r="Z7" s="187"/>
      <c r="AA7" s="94">
        <f t="shared" si="10"/>
        <v>2</v>
      </c>
      <c r="AB7" s="88">
        <v>2</v>
      </c>
      <c r="AC7" s="88">
        <v>0</v>
      </c>
      <c r="AD7" s="88">
        <v>0</v>
      </c>
      <c r="AE7" s="88">
        <v>0</v>
      </c>
      <c r="AF7" s="88">
        <v>0</v>
      </c>
      <c r="AG7" s="88">
        <v>0</v>
      </c>
      <c r="AH7" s="88">
        <v>0</v>
      </c>
      <c r="AI7" s="88">
        <v>0</v>
      </c>
      <c r="AJ7" s="88">
        <v>0</v>
      </c>
      <c r="AK7" s="88">
        <v>0</v>
      </c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v>2</v>
      </c>
      <c r="C8" s="22">
        <f t="shared" si="5"/>
        <v>2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2</v>
      </c>
      <c r="Q8" s="81">
        <f t="shared" si="9"/>
        <v>2</v>
      </c>
      <c r="S8" s="78">
        <f t="shared" si="0"/>
        <v>0</v>
      </c>
      <c r="T8" s="78">
        <f t="shared" si="1"/>
        <v>2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>
        <v>0</v>
      </c>
      <c r="Z8" s="187"/>
      <c r="AA8" s="94">
        <f t="shared" si="10"/>
        <v>2</v>
      </c>
      <c r="AB8" s="88">
        <v>2</v>
      </c>
      <c r="AC8" s="88">
        <v>0</v>
      </c>
      <c r="AD8" s="88">
        <v>0</v>
      </c>
      <c r="AE8" s="88">
        <v>0</v>
      </c>
      <c r="AF8" s="88">
        <v>0</v>
      </c>
      <c r="AG8" s="88">
        <v>0</v>
      </c>
      <c r="AH8" s="88">
        <v>0</v>
      </c>
      <c r="AI8" s="88">
        <v>0</v>
      </c>
      <c r="AJ8" s="88">
        <v>0</v>
      </c>
      <c r="AK8" s="88">
        <v>0</v>
      </c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v>2</v>
      </c>
      <c r="C9" s="22">
        <f t="shared" si="5"/>
        <v>2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2</v>
      </c>
      <c r="Q9" s="81">
        <f t="shared" si="9"/>
        <v>2</v>
      </c>
      <c r="S9" s="78">
        <f t="shared" si="0"/>
        <v>0</v>
      </c>
      <c r="T9" s="78">
        <f t="shared" si="1"/>
        <v>2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>
        <v>0</v>
      </c>
      <c r="Z9" s="187"/>
      <c r="AA9" s="94">
        <f t="shared" si="10"/>
        <v>2</v>
      </c>
      <c r="AB9" s="88">
        <v>2</v>
      </c>
      <c r="AC9" s="88">
        <v>0</v>
      </c>
      <c r="AD9" s="88">
        <v>0</v>
      </c>
      <c r="AE9" s="88">
        <v>0</v>
      </c>
      <c r="AF9" s="88">
        <v>0</v>
      </c>
      <c r="AG9" s="88">
        <v>0</v>
      </c>
      <c r="AH9" s="88">
        <v>0</v>
      </c>
      <c r="AI9" s="88">
        <v>0</v>
      </c>
      <c r="AJ9" s="88">
        <v>0</v>
      </c>
      <c r="AK9" s="88">
        <v>0</v>
      </c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v>2</v>
      </c>
      <c r="C10" s="22">
        <f t="shared" si="5"/>
        <v>2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2</v>
      </c>
      <c r="Q10" s="81">
        <f t="shared" si="9"/>
        <v>2</v>
      </c>
      <c r="S10" s="78">
        <f t="shared" si="0"/>
        <v>0</v>
      </c>
      <c r="T10" s="78">
        <f t="shared" si="1"/>
        <v>2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>
        <v>0</v>
      </c>
      <c r="Z10" s="187"/>
      <c r="AA10" s="94">
        <f t="shared" si="10"/>
        <v>2</v>
      </c>
      <c r="AB10" s="88">
        <v>2</v>
      </c>
      <c r="AC10" s="88">
        <v>0</v>
      </c>
      <c r="AD10" s="88">
        <v>0</v>
      </c>
      <c r="AE10" s="88">
        <v>0</v>
      </c>
      <c r="AF10" s="88">
        <v>0</v>
      </c>
      <c r="AG10" s="88">
        <v>0</v>
      </c>
      <c r="AH10" s="88">
        <v>0</v>
      </c>
      <c r="AI10" s="88">
        <v>0</v>
      </c>
      <c r="AJ10" s="88">
        <v>0</v>
      </c>
      <c r="AK10" s="88">
        <v>0</v>
      </c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v>2</v>
      </c>
      <c r="C11" s="22">
        <f t="shared" si="5"/>
        <v>2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2</v>
      </c>
      <c r="Q11" s="81">
        <f t="shared" si="9"/>
        <v>2</v>
      </c>
      <c r="S11" s="78">
        <f t="shared" si="0"/>
        <v>0</v>
      </c>
      <c r="T11" s="78">
        <f t="shared" si="1"/>
        <v>2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>
        <v>0</v>
      </c>
      <c r="Z11" s="187"/>
      <c r="AA11" s="94">
        <f t="shared" si="10"/>
        <v>2</v>
      </c>
      <c r="AB11" s="88">
        <v>2</v>
      </c>
      <c r="AC11" s="88">
        <v>0</v>
      </c>
      <c r="AD11" s="88">
        <v>0</v>
      </c>
      <c r="AE11" s="88">
        <v>0</v>
      </c>
      <c r="AF11" s="88">
        <v>0</v>
      </c>
      <c r="AG11" s="88">
        <v>0</v>
      </c>
      <c r="AH11" s="88">
        <v>0</v>
      </c>
      <c r="AI11" s="88">
        <v>0</v>
      </c>
      <c r="AJ11" s="88">
        <v>0</v>
      </c>
      <c r="AK11" s="88">
        <v>0</v>
      </c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v>2</v>
      </c>
      <c r="C12" s="22">
        <f t="shared" si="5"/>
        <v>2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2</v>
      </c>
      <c r="Q12" s="81">
        <f t="shared" si="9"/>
        <v>2</v>
      </c>
      <c r="S12" s="78">
        <f t="shared" si="0"/>
        <v>0</v>
      </c>
      <c r="T12" s="78">
        <f t="shared" si="1"/>
        <v>2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>
        <v>0</v>
      </c>
      <c r="Z12" s="187"/>
      <c r="AA12" s="94">
        <f t="shared" si="10"/>
        <v>2</v>
      </c>
      <c r="AB12" s="88">
        <v>2</v>
      </c>
      <c r="AC12" s="88">
        <v>0</v>
      </c>
      <c r="AD12" s="88">
        <v>0</v>
      </c>
      <c r="AE12" s="88">
        <v>0</v>
      </c>
      <c r="AF12" s="88">
        <v>0</v>
      </c>
      <c r="AG12" s="88">
        <v>0</v>
      </c>
      <c r="AH12" s="88">
        <v>0</v>
      </c>
      <c r="AI12" s="88">
        <v>0</v>
      </c>
      <c r="AJ12" s="88">
        <v>0</v>
      </c>
      <c r="AK12" s="88">
        <v>0</v>
      </c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v>2</v>
      </c>
      <c r="C13" s="22">
        <f t="shared" si="5"/>
        <v>2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2</v>
      </c>
      <c r="Q13" s="81">
        <f t="shared" si="9"/>
        <v>2</v>
      </c>
      <c r="S13" s="78">
        <f t="shared" si="0"/>
        <v>0</v>
      </c>
      <c r="T13" s="78">
        <f t="shared" si="1"/>
        <v>2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>
        <v>0</v>
      </c>
      <c r="Z13" s="187"/>
      <c r="AA13" s="94">
        <f t="shared" si="10"/>
        <v>2</v>
      </c>
      <c r="AB13" s="88">
        <v>2</v>
      </c>
      <c r="AC13" s="88">
        <v>0</v>
      </c>
      <c r="AD13" s="88">
        <v>0</v>
      </c>
      <c r="AE13" s="88">
        <v>0</v>
      </c>
      <c r="AF13" s="88">
        <v>0</v>
      </c>
      <c r="AG13" s="88">
        <v>0</v>
      </c>
      <c r="AH13" s="88">
        <v>0</v>
      </c>
      <c r="AI13" s="88">
        <v>0</v>
      </c>
      <c r="AJ13" s="88">
        <v>0</v>
      </c>
      <c r="AK13" s="88">
        <v>0</v>
      </c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v>2</v>
      </c>
      <c r="C14" s="22">
        <f t="shared" si="5"/>
        <v>2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2</v>
      </c>
      <c r="Q14" s="81">
        <f t="shared" si="9"/>
        <v>2</v>
      </c>
      <c r="S14" s="78">
        <f t="shared" si="0"/>
        <v>0</v>
      </c>
      <c r="T14" s="78">
        <f t="shared" si="1"/>
        <v>2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>
        <v>0</v>
      </c>
      <c r="Z14" s="187"/>
      <c r="AA14" s="94">
        <f t="shared" si="10"/>
        <v>2</v>
      </c>
      <c r="AB14" s="88">
        <v>2</v>
      </c>
      <c r="AC14" s="88">
        <v>0</v>
      </c>
      <c r="AD14" s="88">
        <v>0</v>
      </c>
      <c r="AE14" s="88">
        <v>0</v>
      </c>
      <c r="AF14" s="88">
        <v>0</v>
      </c>
      <c r="AG14" s="88">
        <v>0</v>
      </c>
      <c r="AH14" s="88">
        <v>0</v>
      </c>
      <c r="AI14" s="88">
        <v>0</v>
      </c>
      <c r="AJ14" s="88">
        <v>0</v>
      </c>
      <c r="AK14" s="88">
        <v>0</v>
      </c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v>2</v>
      </c>
      <c r="C15" s="22">
        <f t="shared" si="5"/>
        <v>2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2</v>
      </c>
      <c r="Q15" s="81">
        <f t="shared" si="9"/>
        <v>2</v>
      </c>
      <c r="S15" s="78">
        <f t="shared" si="0"/>
        <v>0</v>
      </c>
      <c r="T15" s="78">
        <f t="shared" si="1"/>
        <v>2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>
        <v>0</v>
      </c>
      <c r="Z15" s="187"/>
      <c r="AA15" s="94">
        <f t="shared" si="10"/>
        <v>2</v>
      </c>
      <c r="AB15" s="88">
        <v>2</v>
      </c>
      <c r="AC15" s="88">
        <v>0</v>
      </c>
      <c r="AD15" s="88">
        <v>0</v>
      </c>
      <c r="AE15" s="88">
        <v>0</v>
      </c>
      <c r="AF15" s="88">
        <v>0</v>
      </c>
      <c r="AG15" s="88">
        <v>0</v>
      </c>
      <c r="AH15" s="88">
        <v>0</v>
      </c>
      <c r="AI15" s="88">
        <v>0</v>
      </c>
      <c r="AJ15" s="88">
        <v>0</v>
      </c>
      <c r="AK15" s="88">
        <v>0</v>
      </c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v>2</v>
      </c>
      <c r="C16" s="22">
        <f t="shared" si="5"/>
        <v>2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2</v>
      </c>
      <c r="Q16" s="81">
        <f t="shared" si="9"/>
        <v>2</v>
      </c>
      <c r="S16" s="78">
        <f t="shared" si="0"/>
        <v>0</v>
      </c>
      <c r="T16" s="78">
        <f t="shared" si="1"/>
        <v>2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>
        <v>0</v>
      </c>
      <c r="Z16" s="187"/>
      <c r="AA16" s="94">
        <f t="shared" si="10"/>
        <v>2</v>
      </c>
      <c r="AB16" s="88">
        <v>2</v>
      </c>
      <c r="AC16" s="88">
        <v>0</v>
      </c>
      <c r="AD16" s="88">
        <v>0</v>
      </c>
      <c r="AE16" s="88">
        <v>0</v>
      </c>
      <c r="AF16" s="88">
        <v>0</v>
      </c>
      <c r="AG16" s="88">
        <v>0</v>
      </c>
      <c r="AH16" s="88">
        <v>0</v>
      </c>
      <c r="AI16" s="88">
        <v>0</v>
      </c>
      <c r="AJ16" s="88">
        <v>0</v>
      </c>
      <c r="AK16" s="88">
        <v>0</v>
      </c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v>2</v>
      </c>
      <c r="C17" s="22">
        <f t="shared" si="5"/>
        <v>2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2</v>
      </c>
      <c r="Q17" s="81">
        <f t="shared" si="9"/>
        <v>2</v>
      </c>
      <c r="S17" s="78">
        <f t="shared" si="0"/>
        <v>0</v>
      </c>
      <c r="T17" s="78">
        <f t="shared" si="1"/>
        <v>2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>
        <v>0</v>
      </c>
      <c r="Z17" s="187"/>
      <c r="AA17" s="94">
        <f t="shared" si="10"/>
        <v>2</v>
      </c>
      <c r="AB17" s="88">
        <v>2</v>
      </c>
      <c r="AC17" s="88">
        <v>0</v>
      </c>
      <c r="AD17" s="88">
        <v>0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88">
        <v>0</v>
      </c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v>2</v>
      </c>
      <c r="C18" s="22">
        <f t="shared" si="5"/>
        <v>2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2</v>
      </c>
      <c r="Q18" s="81">
        <f t="shared" si="9"/>
        <v>2</v>
      </c>
      <c r="S18" s="78">
        <f t="shared" si="0"/>
        <v>0</v>
      </c>
      <c r="T18" s="78">
        <f t="shared" si="1"/>
        <v>2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>
        <v>0</v>
      </c>
      <c r="Z18" s="187"/>
      <c r="AA18" s="94">
        <f t="shared" si="10"/>
        <v>2</v>
      </c>
      <c r="AB18" s="88">
        <v>2</v>
      </c>
      <c r="AC18" s="88">
        <v>0</v>
      </c>
      <c r="AD18" s="88">
        <v>0</v>
      </c>
      <c r="AE18" s="88">
        <v>0</v>
      </c>
      <c r="AF18" s="88">
        <v>0</v>
      </c>
      <c r="AG18" s="88">
        <v>0</v>
      </c>
      <c r="AH18" s="88">
        <v>0</v>
      </c>
      <c r="AI18" s="88">
        <v>0</v>
      </c>
      <c r="AJ18" s="88">
        <v>0</v>
      </c>
      <c r="AK18" s="88">
        <v>0</v>
      </c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v>2</v>
      </c>
      <c r="C19" s="22">
        <f t="shared" si="5"/>
        <v>2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2</v>
      </c>
      <c r="Q19" s="81">
        <f t="shared" si="9"/>
        <v>2</v>
      </c>
      <c r="S19" s="78">
        <f t="shared" si="0"/>
        <v>0</v>
      </c>
      <c r="T19" s="78">
        <f t="shared" si="1"/>
        <v>2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>
        <v>0</v>
      </c>
      <c r="Z19" s="187"/>
      <c r="AA19" s="94">
        <f t="shared" si="10"/>
        <v>2</v>
      </c>
      <c r="AB19" s="88">
        <v>2</v>
      </c>
      <c r="AC19" s="88">
        <v>0</v>
      </c>
      <c r="AD19" s="88">
        <v>0</v>
      </c>
      <c r="AE19" s="88">
        <v>0</v>
      </c>
      <c r="AF19" s="88">
        <v>0</v>
      </c>
      <c r="AG19" s="88">
        <v>0</v>
      </c>
      <c r="AH19" s="88">
        <v>0</v>
      </c>
      <c r="AI19" s="88">
        <v>0</v>
      </c>
      <c r="AJ19" s="88">
        <v>0</v>
      </c>
      <c r="AK19" s="88">
        <v>0</v>
      </c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v>2</v>
      </c>
      <c r="C20" s="22">
        <f t="shared" si="5"/>
        <v>2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2</v>
      </c>
      <c r="Q20" s="81">
        <f t="shared" si="9"/>
        <v>2</v>
      </c>
      <c r="S20" s="78">
        <f t="shared" si="0"/>
        <v>0</v>
      </c>
      <c r="T20" s="78">
        <f t="shared" si="1"/>
        <v>2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>
        <v>0</v>
      </c>
      <c r="Z20" s="187"/>
      <c r="AA20" s="94">
        <f t="shared" si="10"/>
        <v>2</v>
      </c>
      <c r="AB20" s="88">
        <v>2</v>
      </c>
      <c r="AC20" s="88">
        <v>0</v>
      </c>
      <c r="AD20" s="88">
        <v>0</v>
      </c>
      <c r="AE20" s="88">
        <v>0</v>
      </c>
      <c r="AF20" s="88">
        <v>0</v>
      </c>
      <c r="AG20" s="88">
        <v>0</v>
      </c>
      <c r="AH20" s="88">
        <v>0</v>
      </c>
      <c r="AI20" s="88">
        <v>0</v>
      </c>
      <c r="AJ20" s="88">
        <v>0</v>
      </c>
      <c r="AK20" s="88">
        <v>0</v>
      </c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v>2</v>
      </c>
      <c r="C21" s="22">
        <f t="shared" si="5"/>
        <v>2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2</v>
      </c>
      <c r="Q21" s="81">
        <f t="shared" si="9"/>
        <v>2</v>
      </c>
      <c r="S21" s="78">
        <f t="shared" si="0"/>
        <v>0</v>
      </c>
      <c r="T21" s="78">
        <f t="shared" si="1"/>
        <v>2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>
        <v>0</v>
      </c>
      <c r="Z21" s="187"/>
      <c r="AA21" s="94">
        <f t="shared" si="10"/>
        <v>2</v>
      </c>
      <c r="AB21" s="88">
        <v>2</v>
      </c>
      <c r="AC21" s="88">
        <v>0</v>
      </c>
      <c r="AD21" s="88">
        <v>0</v>
      </c>
      <c r="AE21" s="88">
        <v>0</v>
      </c>
      <c r="AF21" s="88">
        <v>0</v>
      </c>
      <c r="AG21" s="88">
        <v>0</v>
      </c>
      <c r="AH21" s="88">
        <v>0</v>
      </c>
      <c r="AI21" s="88">
        <v>0</v>
      </c>
      <c r="AJ21" s="88">
        <v>0</v>
      </c>
      <c r="AK21" s="88">
        <v>0</v>
      </c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v>2</v>
      </c>
      <c r="C22" s="22">
        <f t="shared" si="5"/>
        <v>2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2</v>
      </c>
      <c r="Q22" s="81">
        <f t="shared" si="9"/>
        <v>2</v>
      </c>
      <c r="S22" s="78">
        <f t="shared" si="0"/>
        <v>0</v>
      </c>
      <c r="T22" s="78">
        <f t="shared" si="1"/>
        <v>2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>
        <v>0</v>
      </c>
      <c r="Z22" s="187"/>
      <c r="AA22" s="94">
        <f t="shared" si="10"/>
        <v>2</v>
      </c>
      <c r="AB22" s="88">
        <v>2</v>
      </c>
      <c r="AC22" s="88">
        <v>0</v>
      </c>
      <c r="AD22" s="88">
        <v>0</v>
      </c>
      <c r="AE22" s="88">
        <v>0</v>
      </c>
      <c r="AF22" s="88">
        <v>0</v>
      </c>
      <c r="AG22" s="88">
        <v>0</v>
      </c>
      <c r="AH22" s="88">
        <v>0</v>
      </c>
      <c r="AI22" s="88">
        <v>0</v>
      </c>
      <c r="AJ22" s="88">
        <v>0</v>
      </c>
      <c r="AK22" s="88">
        <v>0</v>
      </c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v>2</v>
      </c>
      <c r="C23" s="22">
        <f t="shared" si="5"/>
        <v>2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2</v>
      </c>
      <c r="Q23" s="81">
        <f t="shared" si="9"/>
        <v>2</v>
      </c>
      <c r="S23" s="78">
        <f t="shared" si="0"/>
        <v>0</v>
      </c>
      <c r="T23" s="78">
        <f t="shared" si="1"/>
        <v>2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>
        <v>0</v>
      </c>
      <c r="Z23" s="187"/>
      <c r="AA23" s="94">
        <f t="shared" si="10"/>
        <v>2</v>
      </c>
      <c r="AB23" s="88">
        <v>2</v>
      </c>
      <c r="AC23" s="88">
        <v>0</v>
      </c>
      <c r="AD23" s="88">
        <v>0</v>
      </c>
      <c r="AE23" s="88">
        <v>0</v>
      </c>
      <c r="AF23" s="88">
        <v>0</v>
      </c>
      <c r="AG23" s="88">
        <v>0</v>
      </c>
      <c r="AH23" s="88">
        <v>0</v>
      </c>
      <c r="AI23" s="88">
        <v>0</v>
      </c>
      <c r="AJ23" s="88">
        <v>0</v>
      </c>
      <c r="AK23" s="88">
        <v>0</v>
      </c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v>2</v>
      </c>
      <c r="C24" s="22">
        <f t="shared" si="5"/>
        <v>2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2</v>
      </c>
      <c r="Q24" s="81">
        <f t="shared" si="9"/>
        <v>2</v>
      </c>
      <c r="S24" s="78">
        <f t="shared" si="0"/>
        <v>0</v>
      </c>
      <c r="T24" s="78">
        <f t="shared" si="1"/>
        <v>2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>
        <v>0</v>
      </c>
      <c r="Z24" s="187"/>
      <c r="AA24" s="94">
        <f t="shared" si="10"/>
        <v>2</v>
      </c>
      <c r="AB24" s="88">
        <v>2</v>
      </c>
      <c r="AC24" s="88">
        <v>0</v>
      </c>
      <c r="AD24" s="88">
        <v>0</v>
      </c>
      <c r="AE24" s="88">
        <v>0</v>
      </c>
      <c r="AF24" s="88">
        <v>0</v>
      </c>
      <c r="AG24" s="88">
        <v>0</v>
      </c>
      <c r="AH24" s="88">
        <v>0</v>
      </c>
      <c r="AI24" s="88">
        <v>0</v>
      </c>
      <c r="AJ24" s="88">
        <v>0</v>
      </c>
      <c r="AK24" s="88">
        <v>0</v>
      </c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v>2</v>
      </c>
      <c r="C25" s="22">
        <f t="shared" si="5"/>
        <v>2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2</v>
      </c>
      <c r="Q25" s="81">
        <f t="shared" si="9"/>
        <v>2</v>
      </c>
      <c r="S25" s="78">
        <f t="shared" si="0"/>
        <v>0</v>
      </c>
      <c r="T25" s="78">
        <f t="shared" si="1"/>
        <v>2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>
        <v>0</v>
      </c>
      <c r="Z25" s="187"/>
      <c r="AA25" s="94">
        <f t="shared" si="10"/>
        <v>2</v>
      </c>
      <c r="AB25" s="88">
        <v>2</v>
      </c>
      <c r="AC25" s="88">
        <v>0</v>
      </c>
      <c r="AD25" s="88">
        <v>0</v>
      </c>
      <c r="AE25" s="88">
        <v>0</v>
      </c>
      <c r="AF25" s="88">
        <v>0</v>
      </c>
      <c r="AG25" s="88">
        <v>0</v>
      </c>
      <c r="AH25" s="88">
        <v>0</v>
      </c>
      <c r="AI25" s="88">
        <v>0</v>
      </c>
      <c r="AJ25" s="88">
        <v>0</v>
      </c>
      <c r="AK25" s="88">
        <v>0</v>
      </c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v>2</v>
      </c>
      <c r="C26" s="22">
        <f t="shared" si="5"/>
        <v>2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2</v>
      </c>
      <c r="Q26" s="81">
        <f t="shared" si="9"/>
        <v>2</v>
      </c>
      <c r="S26" s="78">
        <f t="shared" si="0"/>
        <v>0</v>
      </c>
      <c r="T26" s="78">
        <f t="shared" si="1"/>
        <v>2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>
        <v>0</v>
      </c>
      <c r="Z26" s="187"/>
      <c r="AA26" s="94">
        <f t="shared" si="10"/>
        <v>2</v>
      </c>
      <c r="AB26" s="88">
        <v>2</v>
      </c>
      <c r="AC26" s="88">
        <v>0</v>
      </c>
      <c r="AD26" s="88">
        <v>0</v>
      </c>
      <c r="AE26" s="88">
        <v>0</v>
      </c>
      <c r="AF26" s="88">
        <v>0</v>
      </c>
      <c r="AG26" s="88">
        <v>0</v>
      </c>
      <c r="AH26" s="88">
        <v>0</v>
      </c>
      <c r="AI26" s="88">
        <v>0</v>
      </c>
      <c r="AJ26" s="88">
        <v>0</v>
      </c>
      <c r="AK26" s="88">
        <v>0</v>
      </c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v>2</v>
      </c>
      <c r="C27" s="22">
        <f t="shared" si="5"/>
        <v>2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2</v>
      </c>
      <c r="Q27" s="81">
        <f t="shared" si="9"/>
        <v>2</v>
      </c>
      <c r="S27" s="78">
        <f t="shared" si="0"/>
        <v>0</v>
      </c>
      <c r="T27" s="78">
        <f t="shared" si="1"/>
        <v>2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>
        <v>0</v>
      </c>
      <c r="Z27" s="187"/>
      <c r="AA27" s="94">
        <f t="shared" si="10"/>
        <v>2</v>
      </c>
      <c r="AB27" s="88">
        <v>2</v>
      </c>
      <c r="AC27" s="88">
        <v>0</v>
      </c>
      <c r="AD27" s="88">
        <v>0</v>
      </c>
      <c r="AE27" s="88">
        <v>0</v>
      </c>
      <c r="AF27" s="88">
        <v>0</v>
      </c>
      <c r="AG27" s="88">
        <v>0</v>
      </c>
      <c r="AH27" s="88">
        <v>0</v>
      </c>
      <c r="AI27" s="88">
        <v>0</v>
      </c>
      <c r="AJ27" s="88">
        <v>0</v>
      </c>
      <c r="AK27" s="88">
        <v>0</v>
      </c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v>2</v>
      </c>
      <c r="C28" s="22">
        <f t="shared" si="5"/>
        <v>2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2</v>
      </c>
      <c r="Q28" s="81">
        <f t="shared" si="9"/>
        <v>2</v>
      </c>
      <c r="S28" s="78">
        <f t="shared" si="0"/>
        <v>0</v>
      </c>
      <c r="T28" s="78">
        <f t="shared" si="1"/>
        <v>2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>
        <v>0</v>
      </c>
      <c r="Z28" s="187"/>
      <c r="AA28" s="94">
        <f t="shared" si="10"/>
        <v>2</v>
      </c>
      <c r="AB28" s="88">
        <v>2</v>
      </c>
      <c r="AC28" s="88">
        <v>0</v>
      </c>
      <c r="AD28" s="88">
        <v>0</v>
      </c>
      <c r="AE28" s="88">
        <v>0</v>
      </c>
      <c r="AF28" s="88">
        <v>0</v>
      </c>
      <c r="AG28" s="88">
        <v>0</v>
      </c>
      <c r="AH28" s="88">
        <v>0</v>
      </c>
      <c r="AI28" s="88">
        <v>0</v>
      </c>
      <c r="AJ28" s="88">
        <v>0</v>
      </c>
      <c r="AK28" s="88">
        <v>0</v>
      </c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v>2</v>
      </c>
      <c r="C29" s="22">
        <f t="shared" si="5"/>
        <v>2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2</v>
      </c>
      <c r="Q29" s="81">
        <f t="shared" si="9"/>
        <v>2</v>
      </c>
      <c r="S29" s="78">
        <f t="shared" si="0"/>
        <v>0</v>
      </c>
      <c r="T29" s="78">
        <f t="shared" si="1"/>
        <v>2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>
        <v>0</v>
      </c>
      <c r="Z29" s="187"/>
      <c r="AA29" s="94">
        <f t="shared" si="10"/>
        <v>2</v>
      </c>
      <c r="AB29" s="88">
        <v>2</v>
      </c>
      <c r="AC29" s="88">
        <v>0</v>
      </c>
      <c r="AD29" s="88">
        <v>0</v>
      </c>
      <c r="AE29" s="88">
        <v>0</v>
      </c>
      <c r="AF29" s="88">
        <v>0</v>
      </c>
      <c r="AG29" s="88">
        <v>0</v>
      </c>
      <c r="AH29" s="88">
        <v>0</v>
      </c>
      <c r="AI29" s="88">
        <v>0</v>
      </c>
      <c r="AJ29" s="88">
        <v>0</v>
      </c>
      <c r="AK29" s="88">
        <v>0</v>
      </c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v>2</v>
      </c>
      <c r="C30" s="22">
        <f t="shared" si="5"/>
        <v>2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2</v>
      </c>
      <c r="Q30" s="81">
        <f t="shared" si="9"/>
        <v>2</v>
      </c>
      <c r="S30" s="78">
        <f t="shared" si="0"/>
        <v>0</v>
      </c>
      <c r="T30" s="78">
        <f t="shared" si="1"/>
        <v>2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>
        <v>0</v>
      </c>
      <c r="Z30" s="187"/>
      <c r="AA30" s="94">
        <f t="shared" si="10"/>
        <v>2</v>
      </c>
      <c r="AB30" s="88">
        <v>2</v>
      </c>
      <c r="AC30" s="88">
        <v>0</v>
      </c>
      <c r="AD30" s="88">
        <v>0</v>
      </c>
      <c r="AE30" s="88">
        <v>0</v>
      </c>
      <c r="AF30" s="88">
        <v>0</v>
      </c>
      <c r="AG30" s="88">
        <v>0</v>
      </c>
      <c r="AH30" s="88">
        <v>0</v>
      </c>
      <c r="AI30" s="88">
        <v>0</v>
      </c>
      <c r="AJ30" s="88">
        <v>0</v>
      </c>
      <c r="AK30" s="88">
        <v>0</v>
      </c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v>2</v>
      </c>
      <c r="C31" s="22">
        <f t="shared" si="5"/>
        <v>2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2</v>
      </c>
      <c r="Q31" s="81">
        <f t="shared" si="9"/>
        <v>2</v>
      </c>
      <c r="S31" s="78">
        <f t="shared" si="0"/>
        <v>0</v>
      </c>
      <c r="T31" s="78">
        <f t="shared" si="1"/>
        <v>2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>
        <v>0</v>
      </c>
      <c r="Z31" s="187"/>
      <c r="AA31" s="94">
        <f t="shared" si="10"/>
        <v>2</v>
      </c>
      <c r="AB31" s="88">
        <v>2</v>
      </c>
      <c r="AC31" s="88">
        <v>0</v>
      </c>
      <c r="AD31" s="88">
        <v>0</v>
      </c>
      <c r="AE31" s="88">
        <v>0</v>
      </c>
      <c r="AF31" s="88">
        <v>0</v>
      </c>
      <c r="AG31" s="88">
        <v>0</v>
      </c>
      <c r="AH31" s="88">
        <v>0</v>
      </c>
      <c r="AI31" s="88">
        <v>0</v>
      </c>
      <c r="AJ31" s="88">
        <v>0</v>
      </c>
      <c r="AK31" s="88">
        <v>0</v>
      </c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v>2</v>
      </c>
      <c r="C32" s="22">
        <f t="shared" si="5"/>
        <v>2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2</v>
      </c>
      <c r="Q32" s="81">
        <f t="shared" si="9"/>
        <v>2</v>
      </c>
      <c r="S32" s="78">
        <f t="shared" si="0"/>
        <v>0</v>
      </c>
      <c r="T32" s="78">
        <f t="shared" si="1"/>
        <v>2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>
        <v>0</v>
      </c>
      <c r="Z32" s="187"/>
      <c r="AA32" s="94">
        <f t="shared" si="10"/>
        <v>2</v>
      </c>
      <c r="AB32" s="88">
        <v>2</v>
      </c>
      <c r="AC32" s="88">
        <v>0</v>
      </c>
      <c r="AD32" s="88">
        <v>0</v>
      </c>
      <c r="AE32" s="88">
        <v>0</v>
      </c>
      <c r="AF32" s="88">
        <v>0</v>
      </c>
      <c r="AG32" s="88">
        <v>0</v>
      </c>
      <c r="AH32" s="88">
        <v>0</v>
      </c>
      <c r="AI32" s="88">
        <v>0</v>
      </c>
      <c r="AJ32" s="88">
        <v>0</v>
      </c>
      <c r="AK32" s="88">
        <v>0</v>
      </c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v>2</v>
      </c>
      <c r="C33" s="22">
        <f t="shared" si="5"/>
        <v>2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2</v>
      </c>
      <c r="Q33" s="81">
        <f t="shared" si="9"/>
        <v>2</v>
      </c>
      <c r="S33" s="78">
        <f t="shared" si="0"/>
        <v>0</v>
      </c>
      <c r="T33" s="78">
        <f t="shared" si="1"/>
        <v>2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>
        <v>0</v>
      </c>
      <c r="Z33" s="187"/>
      <c r="AA33" s="94">
        <f t="shared" si="10"/>
        <v>2</v>
      </c>
      <c r="AB33" s="88">
        <v>2</v>
      </c>
      <c r="AC33" s="88">
        <v>0</v>
      </c>
      <c r="AD33" s="88">
        <v>0</v>
      </c>
      <c r="AE33" s="88">
        <v>0</v>
      </c>
      <c r="AF33" s="88">
        <v>0</v>
      </c>
      <c r="AG33" s="88">
        <v>0</v>
      </c>
      <c r="AH33" s="88">
        <v>0</v>
      </c>
      <c r="AI33" s="88">
        <v>0</v>
      </c>
      <c r="AJ33" s="88">
        <v>0</v>
      </c>
      <c r="AK33" s="88">
        <v>0</v>
      </c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v>2</v>
      </c>
      <c r="C34" s="22">
        <f t="shared" si="5"/>
        <v>2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2</v>
      </c>
      <c r="Q34" s="81">
        <f t="shared" si="9"/>
        <v>2</v>
      </c>
      <c r="S34" s="78">
        <f t="shared" si="0"/>
        <v>0</v>
      </c>
      <c r="T34" s="78">
        <f t="shared" si="1"/>
        <v>2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>
        <v>0</v>
      </c>
      <c r="Z34" s="187"/>
      <c r="AA34" s="94">
        <f t="shared" si="10"/>
        <v>2</v>
      </c>
      <c r="AB34" s="88">
        <v>2</v>
      </c>
      <c r="AC34" s="88">
        <v>0</v>
      </c>
      <c r="AD34" s="88">
        <v>0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v>2</v>
      </c>
      <c r="C35" s="22">
        <f t="shared" si="5"/>
        <v>2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2</v>
      </c>
      <c r="Q35" s="81">
        <f t="shared" si="9"/>
        <v>2</v>
      </c>
      <c r="S35" s="78">
        <f t="shared" ref="S35:S66" si="11">SUMPRODUCT($AB35:$BC35,$AB$102:$BC$102)+J35</f>
        <v>0</v>
      </c>
      <c r="T35" s="78">
        <f t="shared" ref="T35:T66" si="12">SUMPRODUCT($AB35:$BC35,$AB$103:$BC$103)+K35</f>
        <v>2</v>
      </c>
      <c r="U35" s="78">
        <f t="shared" ref="U35:U66" si="13">SUMPRODUCT($AB35:$BC35,$AB$104:$BC$104)+L35</f>
        <v>0</v>
      </c>
      <c r="V35" s="78">
        <f t="shared" ref="V35:V66" si="14">SUMPRODUCT($AB35:$BC35,$AB$105:$BC$105)+M35</f>
        <v>0</v>
      </c>
      <c r="W35" s="78">
        <f t="shared" ref="W35:W66" si="15">SUMPRODUCT($AB35:$BC35,$AB$106:$BC$106)+N35</f>
        <v>0</v>
      </c>
      <c r="Y35" s="186">
        <v>0</v>
      </c>
      <c r="Z35" s="187"/>
      <c r="AA35" s="94">
        <f t="shared" si="10"/>
        <v>2</v>
      </c>
      <c r="AB35" s="88">
        <v>2</v>
      </c>
      <c r="AC35" s="88">
        <v>0</v>
      </c>
      <c r="AD35" s="88">
        <v>0</v>
      </c>
      <c r="AE35" s="88">
        <v>0</v>
      </c>
      <c r="AF35" s="88">
        <v>0</v>
      </c>
      <c r="AG35" s="88">
        <v>0</v>
      </c>
      <c r="AH35" s="88">
        <v>0</v>
      </c>
      <c r="AI35" s="88">
        <v>0</v>
      </c>
      <c r="AJ35" s="88">
        <v>0</v>
      </c>
      <c r="AK35" s="88">
        <v>0</v>
      </c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v>2</v>
      </c>
      <c r="C36" s="22">
        <f t="shared" si="5"/>
        <v>2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2</v>
      </c>
      <c r="Q36" s="81">
        <f t="shared" si="9"/>
        <v>2</v>
      </c>
      <c r="S36" s="78">
        <f t="shared" si="11"/>
        <v>0</v>
      </c>
      <c r="T36" s="78">
        <f t="shared" si="12"/>
        <v>2</v>
      </c>
      <c r="U36" s="78">
        <f t="shared" si="13"/>
        <v>0</v>
      </c>
      <c r="V36" s="78">
        <f t="shared" si="14"/>
        <v>0</v>
      </c>
      <c r="W36" s="78">
        <f t="shared" si="15"/>
        <v>0</v>
      </c>
      <c r="Y36" s="186">
        <v>0</v>
      </c>
      <c r="Z36" s="187"/>
      <c r="AA36" s="94">
        <f t="shared" si="10"/>
        <v>2</v>
      </c>
      <c r="AB36" s="88">
        <v>2</v>
      </c>
      <c r="AC36" s="88">
        <v>0</v>
      </c>
      <c r="AD36" s="88">
        <v>0</v>
      </c>
      <c r="AE36" s="88">
        <v>0</v>
      </c>
      <c r="AF36" s="88">
        <v>0</v>
      </c>
      <c r="AG36" s="88">
        <v>0</v>
      </c>
      <c r="AH36" s="88">
        <v>0</v>
      </c>
      <c r="AI36" s="88">
        <v>0</v>
      </c>
      <c r="AJ36" s="88">
        <v>0</v>
      </c>
      <c r="AK36" s="88">
        <v>0</v>
      </c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v>2</v>
      </c>
      <c r="C37" s="22">
        <f t="shared" si="5"/>
        <v>2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2</v>
      </c>
      <c r="Q37" s="81">
        <f t="shared" si="9"/>
        <v>2</v>
      </c>
      <c r="S37" s="78">
        <f t="shared" si="11"/>
        <v>0</v>
      </c>
      <c r="T37" s="78">
        <f t="shared" si="12"/>
        <v>2</v>
      </c>
      <c r="U37" s="78">
        <f t="shared" si="13"/>
        <v>0</v>
      </c>
      <c r="V37" s="78">
        <f t="shared" si="14"/>
        <v>0</v>
      </c>
      <c r="W37" s="78">
        <f t="shared" si="15"/>
        <v>0</v>
      </c>
      <c r="Y37" s="186">
        <v>0</v>
      </c>
      <c r="Z37" s="187"/>
      <c r="AA37" s="94">
        <f t="shared" si="10"/>
        <v>2</v>
      </c>
      <c r="AB37" s="88">
        <v>2</v>
      </c>
      <c r="AC37" s="88">
        <v>0</v>
      </c>
      <c r="AD37" s="88">
        <v>0</v>
      </c>
      <c r="AE37" s="88">
        <v>0</v>
      </c>
      <c r="AF37" s="88">
        <v>0</v>
      </c>
      <c r="AG37" s="88">
        <v>0</v>
      </c>
      <c r="AH37" s="88">
        <v>0</v>
      </c>
      <c r="AI37" s="88">
        <v>0</v>
      </c>
      <c r="AJ37" s="88">
        <v>0</v>
      </c>
      <c r="AK37" s="88">
        <v>0</v>
      </c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v>2</v>
      </c>
      <c r="C38" s="22">
        <f t="shared" si="5"/>
        <v>2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2</v>
      </c>
      <c r="Q38" s="81">
        <f t="shared" si="9"/>
        <v>2</v>
      </c>
      <c r="S38" s="78">
        <f t="shared" si="11"/>
        <v>0</v>
      </c>
      <c r="T38" s="78">
        <f t="shared" si="12"/>
        <v>2</v>
      </c>
      <c r="U38" s="78">
        <f t="shared" si="13"/>
        <v>0</v>
      </c>
      <c r="V38" s="78">
        <f t="shared" si="14"/>
        <v>0</v>
      </c>
      <c r="W38" s="78">
        <f t="shared" si="15"/>
        <v>0</v>
      </c>
      <c r="Y38" s="186">
        <v>0</v>
      </c>
      <c r="Z38" s="187"/>
      <c r="AA38" s="94">
        <f t="shared" si="10"/>
        <v>2</v>
      </c>
      <c r="AB38" s="88">
        <v>2</v>
      </c>
      <c r="AC38" s="88">
        <v>0</v>
      </c>
      <c r="AD38" s="88">
        <v>0</v>
      </c>
      <c r="AE38" s="88">
        <v>0</v>
      </c>
      <c r="AF38" s="88">
        <v>0</v>
      </c>
      <c r="AG38" s="88">
        <v>0</v>
      </c>
      <c r="AH38" s="88">
        <v>0</v>
      </c>
      <c r="AI38" s="88">
        <v>0</v>
      </c>
      <c r="AJ38" s="88">
        <v>0</v>
      </c>
      <c r="AK38" s="88">
        <v>0</v>
      </c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v>2</v>
      </c>
      <c r="C39" s="22">
        <f t="shared" si="5"/>
        <v>2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2</v>
      </c>
      <c r="Q39" s="81">
        <f t="shared" si="9"/>
        <v>2</v>
      </c>
      <c r="S39" s="78">
        <f t="shared" si="11"/>
        <v>0</v>
      </c>
      <c r="T39" s="78">
        <f t="shared" si="12"/>
        <v>2</v>
      </c>
      <c r="U39" s="78">
        <f t="shared" si="13"/>
        <v>0</v>
      </c>
      <c r="V39" s="78">
        <f t="shared" si="14"/>
        <v>0</v>
      </c>
      <c r="W39" s="78">
        <f t="shared" si="15"/>
        <v>0</v>
      </c>
      <c r="Y39" s="186">
        <v>0</v>
      </c>
      <c r="Z39" s="187"/>
      <c r="AA39" s="94">
        <f t="shared" si="10"/>
        <v>2</v>
      </c>
      <c r="AB39" s="88">
        <v>2</v>
      </c>
      <c r="AC39" s="88">
        <v>0</v>
      </c>
      <c r="AD39" s="88">
        <v>0</v>
      </c>
      <c r="AE39" s="88">
        <v>0</v>
      </c>
      <c r="AF39" s="88">
        <v>0</v>
      </c>
      <c r="AG39" s="88">
        <v>0</v>
      </c>
      <c r="AH39" s="88">
        <v>0</v>
      </c>
      <c r="AI39" s="88">
        <v>0</v>
      </c>
      <c r="AJ39" s="88">
        <v>0</v>
      </c>
      <c r="AK39" s="88">
        <v>0</v>
      </c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v>2</v>
      </c>
      <c r="C40" s="22">
        <f t="shared" si="5"/>
        <v>2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2</v>
      </c>
      <c r="Q40" s="81">
        <f t="shared" si="9"/>
        <v>2</v>
      </c>
      <c r="S40" s="78">
        <f t="shared" si="11"/>
        <v>0</v>
      </c>
      <c r="T40" s="78">
        <f t="shared" si="12"/>
        <v>2</v>
      </c>
      <c r="U40" s="78">
        <f t="shared" si="13"/>
        <v>0</v>
      </c>
      <c r="V40" s="78">
        <f t="shared" si="14"/>
        <v>0</v>
      </c>
      <c r="W40" s="78">
        <f t="shared" si="15"/>
        <v>0</v>
      </c>
      <c r="Y40" s="186">
        <v>0</v>
      </c>
      <c r="Z40" s="187"/>
      <c r="AA40" s="94">
        <f t="shared" si="10"/>
        <v>2</v>
      </c>
      <c r="AB40" s="88">
        <v>2</v>
      </c>
      <c r="AC40" s="88">
        <v>0</v>
      </c>
      <c r="AD40" s="88">
        <v>0</v>
      </c>
      <c r="AE40" s="88">
        <v>0</v>
      </c>
      <c r="AF40" s="88">
        <v>0</v>
      </c>
      <c r="AG40" s="88">
        <v>0</v>
      </c>
      <c r="AH40" s="88">
        <v>0</v>
      </c>
      <c r="AI40" s="88">
        <v>0</v>
      </c>
      <c r="AJ40" s="88">
        <v>0</v>
      </c>
      <c r="AK40" s="88">
        <v>0</v>
      </c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v>2</v>
      </c>
      <c r="C41" s="22">
        <f t="shared" si="5"/>
        <v>2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2</v>
      </c>
      <c r="Q41" s="81">
        <f t="shared" si="9"/>
        <v>2</v>
      </c>
      <c r="S41" s="78">
        <f t="shared" si="11"/>
        <v>0</v>
      </c>
      <c r="T41" s="78">
        <f t="shared" si="12"/>
        <v>2</v>
      </c>
      <c r="U41" s="78">
        <f t="shared" si="13"/>
        <v>0</v>
      </c>
      <c r="V41" s="78">
        <f t="shared" si="14"/>
        <v>0</v>
      </c>
      <c r="W41" s="78">
        <f t="shared" si="15"/>
        <v>0</v>
      </c>
      <c r="Y41" s="186">
        <v>0</v>
      </c>
      <c r="Z41" s="187"/>
      <c r="AA41" s="94">
        <f t="shared" si="10"/>
        <v>2</v>
      </c>
      <c r="AB41" s="88">
        <v>2</v>
      </c>
      <c r="AC41" s="88">
        <v>0</v>
      </c>
      <c r="AD41" s="88">
        <v>0</v>
      </c>
      <c r="AE41" s="88">
        <v>0</v>
      </c>
      <c r="AF41" s="88">
        <v>0</v>
      </c>
      <c r="AG41" s="88">
        <v>0</v>
      </c>
      <c r="AH41" s="88">
        <v>0</v>
      </c>
      <c r="AI41" s="88">
        <v>0</v>
      </c>
      <c r="AJ41" s="88">
        <v>0</v>
      </c>
      <c r="AK41" s="88">
        <v>0</v>
      </c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v>2</v>
      </c>
      <c r="C42" s="22">
        <f t="shared" si="5"/>
        <v>2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2</v>
      </c>
      <c r="Q42" s="81">
        <f t="shared" si="9"/>
        <v>2</v>
      </c>
      <c r="S42" s="78">
        <f t="shared" si="11"/>
        <v>0</v>
      </c>
      <c r="T42" s="78">
        <f t="shared" si="12"/>
        <v>2</v>
      </c>
      <c r="U42" s="78">
        <f t="shared" si="13"/>
        <v>0</v>
      </c>
      <c r="V42" s="78">
        <f t="shared" si="14"/>
        <v>0</v>
      </c>
      <c r="W42" s="78">
        <f t="shared" si="15"/>
        <v>0</v>
      </c>
      <c r="Y42" s="186">
        <v>0</v>
      </c>
      <c r="Z42" s="187"/>
      <c r="AA42" s="94">
        <f t="shared" si="10"/>
        <v>2</v>
      </c>
      <c r="AB42" s="88">
        <v>2</v>
      </c>
      <c r="AC42" s="88">
        <v>0</v>
      </c>
      <c r="AD42" s="88">
        <v>0</v>
      </c>
      <c r="AE42" s="88">
        <v>0</v>
      </c>
      <c r="AF42" s="88">
        <v>0</v>
      </c>
      <c r="AG42" s="88">
        <v>0</v>
      </c>
      <c r="AH42" s="88">
        <v>0</v>
      </c>
      <c r="AI42" s="88">
        <v>0</v>
      </c>
      <c r="AJ42" s="88">
        <v>0</v>
      </c>
      <c r="AK42" s="88">
        <v>0</v>
      </c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v>2</v>
      </c>
      <c r="C43" s="22">
        <f t="shared" si="5"/>
        <v>2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2</v>
      </c>
      <c r="Q43" s="81">
        <f t="shared" si="9"/>
        <v>2</v>
      </c>
      <c r="S43" s="78">
        <f t="shared" si="11"/>
        <v>0</v>
      </c>
      <c r="T43" s="78">
        <f t="shared" si="12"/>
        <v>2</v>
      </c>
      <c r="U43" s="78">
        <f t="shared" si="13"/>
        <v>0</v>
      </c>
      <c r="V43" s="78">
        <f t="shared" si="14"/>
        <v>0</v>
      </c>
      <c r="W43" s="78">
        <f t="shared" si="15"/>
        <v>0</v>
      </c>
      <c r="Y43" s="186">
        <v>0</v>
      </c>
      <c r="Z43" s="187"/>
      <c r="AA43" s="94">
        <f t="shared" si="10"/>
        <v>2</v>
      </c>
      <c r="AB43" s="88">
        <v>2</v>
      </c>
      <c r="AC43" s="88">
        <v>0</v>
      </c>
      <c r="AD43" s="88">
        <v>0</v>
      </c>
      <c r="AE43" s="88">
        <v>0</v>
      </c>
      <c r="AF43" s="88">
        <v>0</v>
      </c>
      <c r="AG43" s="88">
        <v>0</v>
      </c>
      <c r="AH43" s="88">
        <v>0</v>
      </c>
      <c r="AI43" s="88">
        <v>0</v>
      </c>
      <c r="AJ43" s="88">
        <v>0</v>
      </c>
      <c r="AK43" s="88">
        <v>0</v>
      </c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v>2</v>
      </c>
      <c r="C44" s="22">
        <f t="shared" si="5"/>
        <v>2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2</v>
      </c>
      <c r="Q44" s="81">
        <f t="shared" si="9"/>
        <v>2</v>
      </c>
      <c r="S44" s="78">
        <f t="shared" si="11"/>
        <v>0</v>
      </c>
      <c r="T44" s="78">
        <f t="shared" si="12"/>
        <v>2</v>
      </c>
      <c r="U44" s="78">
        <f t="shared" si="13"/>
        <v>0</v>
      </c>
      <c r="V44" s="78">
        <f t="shared" si="14"/>
        <v>0</v>
      </c>
      <c r="W44" s="78">
        <f t="shared" si="15"/>
        <v>0</v>
      </c>
      <c r="Y44" s="186">
        <v>0</v>
      </c>
      <c r="Z44" s="187"/>
      <c r="AA44" s="94">
        <f t="shared" si="10"/>
        <v>2</v>
      </c>
      <c r="AB44" s="88">
        <v>2</v>
      </c>
      <c r="AC44" s="88">
        <v>0</v>
      </c>
      <c r="AD44" s="88">
        <v>0</v>
      </c>
      <c r="AE44" s="88">
        <v>0</v>
      </c>
      <c r="AF44" s="88">
        <v>0</v>
      </c>
      <c r="AG44" s="88">
        <v>0</v>
      </c>
      <c r="AH44" s="88">
        <v>0</v>
      </c>
      <c r="AI44" s="88">
        <v>0</v>
      </c>
      <c r="AJ44" s="88">
        <v>0</v>
      </c>
      <c r="AK44" s="88">
        <v>0</v>
      </c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v>2</v>
      </c>
      <c r="C45" s="22">
        <f t="shared" si="5"/>
        <v>2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2</v>
      </c>
      <c r="Q45" s="81">
        <f t="shared" si="9"/>
        <v>2</v>
      </c>
      <c r="S45" s="78">
        <f t="shared" si="11"/>
        <v>0</v>
      </c>
      <c r="T45" s="78">
        <f t="shared" si="12"/>
        <v>2</v>
      </c>
      <c r="U45" s="78">
        <f t="shared" si="13"/>
        <v>0</v>
      </c>
      <c r="V45" s="78">
        <f t="shared" si="14"/>
        <v>0</v>
      </c>
      <c r="W45" s="78">
        <f t="shared" si="15"/>
        <v>0</v>
      </c>
      <c r="Y45" s="186">
        <v>0</v>
      </c>
      <c r="Z45" s="187"/>
      <c r="AA45" s="94">
        <f t="shared" si="10"/>
        <v>2</v>
      </c>
      <c r="AB45" s="88">
        <v>2</v>
      </c>
      <c r="AC45" s="88">
        <v>0</v>
      </c>
      <c r="AD45" s="88">
        <v>0</v>
      </c>
      <c r="AE45" s="88">
        <v>0</v>
      </c>
      <c r="AF45" s="88">
        <v>0</v>
      </c>
      <c r="AG45" s="88">
        <v>0</v>
      </c>
      <c r="AH45" s="88">
        <v>0</v>
      </c>
      <c r="AI45" s="88">
        <v>0</v>
      </c>
      <c r="AJ45" s="88">
        <v>0</v>
      </c>
      <c r="AK45" s="88">
        <v>0</v>
      </c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v>2</v>
      </c>
      <c r="C46" s="22">
        <f t="shared" si="5"/>
        <v>2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2</v>
      </c>
      <c r="Q46" s="81">
        <f t="shared" si="9"/>
        <v>2</v>
      </c>
      <c r="S46" s="78">
        <f t="shared" si="11"/>
        <v>0</v>
      </c>
      <c r="T46" s="78">
        <f t="shared" si="12"/>
        <v>2</v>
      </c>
      <c r="U46" s="78">
        <f t="shared" si="13"/>
        <v>0</v>
      </c>
      <c r="V46" s="78">
        <f t="shared" si="14"/>
        <v>0</v>
      </c>
      <c r="W46" s="78">
        <f t="shared" si="15"/>
        <v>0</v>
      </c>
      <c r="Y46" s="186">
        <v>0</v>
      </c>
      <c r="Z46" s="187"/>
      <c r="AA46" s="94">
        <f t="shared" si="10"/>
        <v>2</v>
      </c>
      <c r="AB46" s="88">
        <v>2</v>
      </c>
      <c r="AC46" s="88">
        <v>0</v>
      </c>
      <c r="AD46" s="88">
        <v>0</v>
      </c>
      <c r="AE46" s="88">
        <v>0</v>
      </c>
      <c r="AF46" s="88">
        <v>0</v>
      </c>
      <c r="AG46" s="88">
        <v>0</v>
      </c>
      <c r="AH46" s="88">
        <v>0</v>
      </c>
      <c r="AI46" s="88">
        <v>0</v>
      </c>
      <c r="AJ46" s="88">
        <v>0</v>
      </c>
      <c r="AK46" s="88">
        <v>0</v>
      </c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v>2</v>
      </c>
      <c r="C47" s="22">
        <f t="shared" si="5"/>
        <v>2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2</v>
      </c>
      <c r="Q47" s="81">
        <f t="shared" si="9"/>
        <v>2</v>
      </c>
      <c r="S47" s="78">
        <f t="shared" si="11"/>
        <v>0</v>
      </c>
      <c r="T47" s="78">
        <f t="shared" si="12"/>
        <v>2</v>
      </c>
      <c r="U47" s="78">
        <f t="shared" si="13"/>
        <v>0</v>
      </c>
      <c r="V47" s="78">
        <f t="shared" si="14"/>
        <v>0</v>
      </c>
      <c r="W47" s="78">
        <f t="shared" si="15"/>
        <v>0</v>
      </c>
      <c r="Y47" s="186">
        <v>0</v>
      </c>
      <c r="Z47" s="187"/>
      <c r="AA47" s="94">
        <f t="shared" si="10"/>
        <v>2</v>
      </c>
      <c r="AB47" s="88">
        <v>2</v>
      </c>
      <c r="AC47" s="88">
        <v>0</v>
      </c>
      <c r="AD47" s="88">
        <v>0</v>
      </c>
      <c r="AE47" s="88">
        <v>0</v>
      </c>
      <c r="AF47" s="88">
        <v>0</v>
      </c>
      <c r="AG47" s="88">
        <v>0</v>
      </c>
      <c r="AH47" s="88">
        <v>0</v>
      </c>
      <c r="AI47" s="88">
        <v>0</v>
      </c>
      <c r="AJ47" s="88">
        <v>0</v>
      </c>
      <c r="AK47" s="88">
        <v>0</v>
      </c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v>2</v>
      </c>
      <c r="C48" s="22">
        <f t="shared" si="5"/>
        <v>2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2</v>
      </c>
      <c r="Q48" s="81">
        <f t="shared" si="9"/>
        <v>2</v>
      </c>
      <c r="S48" s="78">
        <f t="shared" si="11"/>
        <v>0</v>
      </c>
      <c r="T48" s="78">
        <f t="shared" si="12"/>
        <v>2</v>
      </c>
      <c r="U48" s="78">
        <f t="shared" si="13"/>
        <v>0</v>
      </c>
      <c r="V48" s="78">
        <f t="shared" si="14"/>
        <v>0</v>
      </c>
      <c r="W48" s="78">
        <f t="shared" si="15"/>
        <v>0</v>
      </c>
      <c r="Y48" s="186">
        <v>0</v>
      </c>
      <c r="Z48" s="187"/>
      <c r="AA48" s="94">
        <f t="shared" si="10"/>
        <v>2</v>
      </c>
      <c r="AB48" s="88">
        <v>2</v>
      </c>
      <c r="AC48" s="88">
        <v>0</v>
      </c>
      <c r="AD48" s="88">
        <v>0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88">
        <v>0</v>
      </c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v>2</v>
      </c>
      <c r="C49" s="22">
        <f t="shared" si="5"/>
        <v>2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2</v>
      </c>
      <c r="Q49" s="81">
        <f t="shared" si="9"/>
        <v>2</v>
      </c>
      <c r="S49" s="78">
        <f t="shared" si="11"/>
        <v>0</v>
      </c>
      <c r="T49" s="78">
        <f t="shared" si="12"/>
        <v>2</v>
      </c>
      <c r="U49" s="78">
        <f t="shared" si="13"/>
        <v>0</v>
      </c>
      <c r="V49" s="78">
        <f t="shared" si="14"/>
        <v>0</v>
      </c>
      <c r="W49" s="78">
        <f t="shared" si="15"/>
        <v>0</v>
      </c>
      <c r="Y49" s="186">
        <v>0</v>
      </c>
      <c r="Z49" s="187"/>
      <c r="AA49" s="94">
        <f t="shared" si="10"/>
        <v>2</v>
      </c>
      <c r="AB49" s="88">
        <v>2</v>
      </c>
      <c r="AC49" s="88">
        <v>0</v>
      </c>
      <c r="AD49" s="88">
        <v>0</v>
      </c>
      <c r="AE49" s="88">
        <v>0</v>
      </c>
      <c r="AF49" s="88">
        <v>0</v>
      </c>
      <c r="AG49" s="88">
        <v>0</v>
      </c>
      <c r="AH49" s="88">
        <v>0</v>
      </c>
      <c r="AI49" s="88">
        <v>0</v>
      </c>
      <c r="AJ49" s="88">
        <v>0</v>
      </c>
      <c r="AK49" s="88">
        <v>0</v>
      </c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v>2</v>
      </c>
      <c r="C50" s="22">
        <f t="shared" si="5"/>
        <v>2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2</v>
      </c>
      <c r="Q50" s="81">
        <f t="shared" si="9"/>
        <v>2</v>
      </c>
      <c r="S50" s="78">
        <f t="shared" si="11"/>
        <v>0</v>
      </c>
      <c r="T50" s="78">
        <f t="shared" si="12"/>
        <v>2</v>
      </c>
      <c r="U50" s="78">
        <f t="shared" si="13"/>
        <v>0</v>
      </c>
      <c r="V50" s="78">
        <f t="shared" si="14"/>
        <v>0</v>
      </c>
      <c r="W50" s="78">
        <f t="shared" si="15"/>
        <v>0</v>
      </c>
      <c r="Y50" s="186">
        <v>0</v>
      </c>
      <c r="Z50" s="187"/>
      <c r="AA50" s="94">
        <f t="shared" si="10"/>
        <v>2</v>
      </c>
      <c r="AB50" s="88">
        <v>2</v>
      </c>
      <c r="AC50" s="88">
        <v>0</v>
      </c>
      <c r="AD50" s="88">
        <v>0</v>
      </c>
      <c r="AE50" s="88">
        <v>0</v>
      </c>
      <c r="AF50" s="88">
        <v>0</v>
      </c>
      <c r="AG50" s="88">
        <v>0</v>
      </c>
      <c r="AH50" s="88">
        <v>0</v>
      </c>
      <c r="AI50" s="88">
        <v>0</v>
      </c>
      <c r="AJ50" s="88">
        <v>0</v>
      </c>
      <c r="AK50" s="88">
        <v>0</v>
      </c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v>2</v>
      </c>
      <c r="C51" s="22">
        <f t="shared" si="5"/>
        <v>2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2</v>
      </c>
      <c r="Q51" s="81">
        <f t="shared" si="9"/>
        <v>2</v>
      </c>
      <c r="S51" s="78">
        <f t="shared" si="11"/>
        <v>0</v>
      </c>
      <c r="T51" s="78">
        <f t="shared" si="12"/>
        <v>2</v>
      </c>
      <c r="U51" s="78">
        <f t="shared" si="13"/>
        <v>0</v>
      </c>
      <c r="V51" s="78">
        <f t="shared" si="14"/>
        <v>0</v>
      </c>
      <c r="W51" s="78">
        <f t="shared" si="15"/>
        <v>0</v>
      </c>
      <c r="Y51" s="186">
        <v>0</v>
      </c>
      <c r="Z51" s="187"/>
      <c r="AA51" s="94">
        <f t="shared" si="10"/>
        <v>2</v>
      </c>
      <c r="AB51" s="88">
        <v>2</v>
      </c>
      <c r="AC51" s="88">
        <v>0</v>
      </c>
      <c r="AD51" s="88">
        <v>0</v>
      </c>
      <c r="AE51" s="88">
        <v>0</v>
      </c>
      <c r="AF51" s="88">
        <v>0</v>
      </c>
      <c r="AG51" s="88">
        <v>0</v>
      </c>
      <c r="AH51" s="88">
        <v>0</v>
      </c>
      <c r="AI51" s="88">
        <v>0</v>
      </c>
      <c r="AJ51" s="88">
        <v>0</v>
      </c>
      <c r="AK51" s="88">
        <v>0</v>
      </c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v>2</v>
      </c>
      <c r="C52" s="22">
        <f t="shared" si="5"/>
        <v>2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2</v>
      </c>
      <c r="Q52" s="81">
        <f t="shared" si="9"/>
        <v>2</v>
      </c>
      <c r="S52" s="78">
        <f t="shared" si="11"/>
        <v>0</v>
      </c>
      <c r="T52" s="78">
        <f t="shared" si="12"/>
        <v>2</v>
      </c>
      <c r="U52" s="78">
        <f t="shared" si="13"/>
        <v>0</v>
      </c>
      <c r="V52" s="78">
        <f t="shared" si="14"/>
        <v>0</v>
      </c>
      <c r="W52" s="78">
        <f t="shared" si="15"/>
        <v>0</v>
      </c>
      <c r="Y52" s="186">
        <v>0</v>
      </c>
      <c r="Z52" s="187"/>
      <c r="AA52" s="94">
        <f t="shared" si="10"/>
        <v>2</v>
      </c>
      <c r="AB52" s="88">
        <v>2</v>
      </c>
      <c r="AC52" s="88">
        <v>0</v>
      </c>
      <c r="AD52" s="88">
        <v>0</v>
      </c>
      <c r="AE52" s="88">
        <v>0</v>
      </c>
      <c r="AF52" s="88">
        <v>0</v>
      </c>
      <c r="AG52" s="88">
        <v>0</v>
      </c>
      <c r="AH52" s="88">
        <v>0</v>
      </c>
      <c r="AI52" s="88">
        <v>0</v>
      </c>
      <c r="AJ52" s="88">
        <v>0</v>
      </c>
      <c r="AK52" s="88">
        <v>0</v>
      </c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v>2</v>
      </c>
      <c r="C53" s="22">
        <f t="shared" si="5"/>
        <v>2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2</v>
      </c>
      <c r="Q53" s="81">
        <f t="shared" si="9"/>
        <v>2</v>
      </c>
      <c r="S53" s="78">
        <f t="shared" si="11"/>
        <v>0</v>
      </c>
      <c r="T53" s="78">
        <f t="shared" si="12"/>
        <v>2</v>
      </c>
      <c r="U53" s="78">
        <f t="shared" si="13"/>
        <v>0</v>
      </c>
      <c r="V53" s="78">
        <f t="shared" si="14"/>
        <v>0</v>
      </c>
      <c r="W53" s="78">
        <f t="shared" si="15"/>
        <v>0</v>
      </c>
      <c r="Y53" s="186">
        <v>0</v>
      </c>
      <c r="Z53" s="187"/>
      <c r="AA53" s="94">
        <f t="shared" si="10"/>
        <v>2</v>
      </c>
      <c r="AB53" s="88">
        <v>2</v>
      </c>
      <c r="AC53" s="88">
        <v>0</v>
      </c>
      <c r="AD53" s="88">
        <v>0</v>
      </c>
      <c r="AE53" s="88">
        <v>0</v>
      </c>
      <c r="AF53" s="88">
        <v>0</v>
      </c>
      <c r="AG53" s="88">
        <v>0</v>
      </c>
      <c r="AH53" s="88">
        <v>0</v>
      </c>
      <c r="AI53" s="88">
        <v>0</v>
      </c>
      <c r="AJ53" s="88">
        <v>0</v>
      </c>
      <c r="AK53" s="88">
        <v>0</v>
      </c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v>2</v>
      </c>
      <c r="C54" s="22">
        <f t="shared" si="5"/>
        <v>2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2</v>
      </c>
      <c r="Q54" s="81">
        <f t="shared" si="9"/>
        <v>2</v>
      </c>
      <c r="S54" s="78">
        <f t="shared" si="11"/>
        <v>0</v>
      </c>
      <c r="T54" s="78">
        <f t="shared" si="12"/>
        <v>2</v>
      </c>
      <c r="U54" s="78">
        <f t="shared" si="13"/>
        <v>0</v>
      </c>
      <c r="V54" s="78">
        <f t="shared" si="14"/>
        <v>0</v>
      </c>
      <c r="W54" s="78">
        <f t="shared" si="15"/>
        <v>0</v>
      </c>
      <c r="Y54" s="186">
        <v>0</v>
      </c>
      <c r="Z54" s="187"/>
      <c r="AA54" s="94">
        <f t="shared" si="10"/>
        <v>2</v>
      </c>
      <c r="AB54" s="88">
        <v>2</v>
      </c>
      <c r="AC54" s="88">
        <v>0</v>
      </c>
      <c r="AD54" s="88">
        <v>0</v>
      </c>
      <c r="AE54" s="88">
        <v>0</v>
      </c>
      <c r="AF54" s="88">
        <v>0</v>
      </c>
      <c r="AG54" s="88">
        <v>0</v>
      </c>
      <c r="AH54" s="88">
        <v>0</v>
      </c>
      <c r="AI54" s="88">
        <v>0</v>
      </c>
      <c r="AJ54" s="88">
        <v>0</v>
      </c>
      <c r="AK54" s="88">
        <v>0</v>
      </c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v>2</v>
      </c>
      <c r="C55" s="22">
        <f t="shared" si="5"/>
        <v>2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2</v>
      </c>
      <c r="Q55" s="81">
        <f t="shared" si="9"/>
        <v>2</v>
      </c>
      <c r="S55" s="78">
        <f t="shared" si="11"/>
        <v>0</v>
      </c>
      <c r="T55" s="78">
        <f t="shared" si="12"/>
        <v>2</v>
      </c>
      <c r="U55" s="78">
        <f t="shared" si="13"/>
        <v>0</v>
      </c>
      <c r="V55" s="78">
        <f t="shared" si="14"/>
        <v>0</v>
      </c>
      <c r="W55" s="78">
        <f t="shared" si="15"/>
        <v>0</v>
      </c>
      <c r="Y55" s="186">
        <v>0</v>
      </c>
      <c r="Z55" s="187"/>
      <c r="AA55" s="94">
        <f t="shared" si="10"/>
        <v>2</v>
      </c>
      <c r="AB55" s="88">
        <v>2</v>
      </c>
      <c r="AC55" s="88">
        <v>0</v>
      </c>
      <c r="AD55" s="88">
        <v>0</v>
      </c>
      <c r="AE55" s="88">
        <v>0</v>
      </c>
      <c r="AF55" s="88">
        <v>0</v>
      </c>
      <c r="AG55" s="88">
        <v>0</v>
      </c>
      <c r="AH55" s="88">
        <v>0</v>
      </c>
      <c r="AI55" s="88">
        <v>0</v>
      </c>
      <c r="AJ55" s="88">
        <v>0</v>
      </c>
      <c r="AK55" s="88">
        <v>0</v>
      </c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v>2</v>
      </c>
      <c r="C56" s="22">
        <f t="shared" si="5"/>
        <v>2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2</v>
      </c>
      <c r="Q56" s="81">
        <f t="shared" si="9"/>
        <v>2</v>
      </c>
      <c r="S56" s="78">
        <f t="shared" si="11"/>
        <v>0</v>
      </c>
      <c r="T56" s="78">
        <f t="shared" si="12"/>
        <v>2</v>
      </c>
      <c r="U56" s="78">
        <f t="shared" si="13"/>
        <v>0</v>
      </c>
      <c r="V56" s="78">
        <f t="shared" si="14"/>
        <v>0</v>
      </c>
      <c r="W56" s="78">
        <f t="shared" si="15"/>
        <v>0</v>
      </c>
      <c r="Y56" s="186">
        <v>0</v>
      </c>
      <c r="Z56" s="187"/>
      <c r="AA56" s="94">
        <f t="shared" si="10"/>
        <v>2</v>
      </c>
      <c r="AB56" s="88">
        <v>2</v>
      </c>
      <c r="AC56" s="88">
        <v>0</v>
      </c>
      <c r="AD56" s="88">
        <v>0</v>
      </c>
      <c r="AE56" s="88">
        <v>0</v>
      </c>
      <c r="AF56" s="88">
        <v>0</v>
      </c>
      <c r="AG56" s="88">
        <v>0</v>
      </c>
      <c r="AH56" s="88">
        <v>0</v>
      </c>
      <c r="AI56" s="88">
        <v>0</v>
      </c>
      <c r="AJ56" s="88">
        <v>0</v>
      </c>
      <c r="AK56" s="88">
        <v>0</v>
      </c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v>2</v>
      </c>
      <c r="C57" s="22">
        <f t="shared" si="5"/>
        <v>2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2</v>
      </c>
      <c r="Q57" s="81">
        <f t="shared" si="9"/>
        <v>2</v>
      </c>
      <c r="S57" s="78">
        <f t="shared" si="11"/>
        <v>0</v>
      </c>
      <c r="T57" s="78">
        <f t="shared" si="12"/>
        <v>2</v>
      </c>
      <c r="U57" s="78">
        <f t="shared" si="13"/>
        <v>0</v>
      </c>
      <c r="V57" s="78">
        <f t="shared" si="14"/>
        <v>0</v>
      </c>
      <c r="W57" s="78">
        <f t="shared" si="15"/>
        <v>0</v>
      </c>
      <c r="Y57" s="186">
        <v>0</v>
      </c>
      <c r="Z57" s="187"/>
      <c r="AA57" s="94">
        <f t="shared" si="10"/>
        <v>2</v>
      </c>
      <c r="AB57" s="88">
        <v>2</v>
      </c>
      <c r="AC57" s="88">
        <v>0</v>
      </c>
      <c r="AD57" s="88">
        <v>0</v>
      </c>
      <c r="AE57" s="88">
        <v>0</v>
      </c>
      <c r="AF57" s="88">
        <v>0</v>
      </c>
      <c r="AG57" s="88">
        <v>0</v>
      </c>
      <c r="AH57" s="88">
        <v>0</v>
      </c>
      <c r="AI57" s="88">
        <v>0</v>
      </c>
      <c r="AJ57" s="88">
        <v>0</v>
      </c>
      <c r="AK57" s="88">
        <v>0</v>
      </c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v>2</v>
      </c>
      <c r="C58" s="22">
        <f t="shared" si="5"/>
        <v>2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2</v>
      </c>
      <c r="Q58" s="81">
        <f t="shared" si="9"/>
        <v>2</v>
      </c>
      <c r="S58" s="78">
        <f t="shared" si="11"/>
        <v>0</v>
      </c>
      <c r="T58" s="78">
        <f t="shared" si="12"/>
        <v>2</v>
      </c>
      <c r="U58" s="78">
        <f t="shared" si="13"/>
        <v>0</v>
      </c>
      <c r="V58" s="78">
        <f t="shared" si="14"/>
        <v>0</v>
      </c>
      <c r="W58" s="78">
        <f t="shared" si="15"/>
        <v>0</v>
      </c>
      <c r="Y58" s="186">
        <v>0</v>
      </c>
      <c r="Z58" s="187"/>
      <c r="AA58" s="94">
        <f t="shared" si="10"/>
        <v>2</v>
      </c>
      <c r="AB58" s="88">
        <v>2</v>
      </c>
      <c r="AC58" s="88">
        <v>0</v>
      </c>
      <c r="AD58" s="88">
        <v>0</v>
      </c>
      <c r="AE58" s="88">
        <v>0</v>
      </c>
      <c r="AF58" s="88">
        <v>0</v>
      </c>
      <c r="AG58" s="88">
        <v>0</v>
      </c>
      <c r="AH58" s="88">
        <v>0</v>
      </c>
      <c r="AI58" s="88">
        <v>0</v>
      </c>
      <c r="AJ58" s="88">
        <v>0</v>
      </c>
      <c r="AK58" s="88">
        <v>0</v>
      </c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v>2</v>
      </c>
      <c r="C59" s="22">
        <f t="shared" si="5"/>
        <v>2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2</v>
      </c>
      <c r="Q59" s="81">
        <f t="shared" si="9"/>
        <v>2</v>
      </c>
      <c r="S59" s="78">
        <f t="shared" si="11"/>
        <v>0</v>
      </c>
      <c r="T59" s="78">
        <f t="shared" si="12"/>
        <v>2</v>
      </c>
      <c r="U59" s="78">
        <f t="shared" si="13"/>
        <v>0</v>
      </c>
      <c r="V59" s="78">
        <f t="shared" si="14"/>
        <v>0</v>
      </c>
      <c r="W59" s="78">
        <f t="shared" si="15"/>
        <v>0</v>
      </c>
      <c r="Y59" s="186">
        <v>0</v>
      </c>
      <c r="Z59" s="187"/>
      <c r="AA59" s="94">
        <f t="shared" si="10"/>
        <v>2</v>
      </c>
      <c r="AB59" s="88">
        <v>2</v>
      </c>
      <c r="AC59" s="88">
        <v>0</v>
      </c>
      <c r="AD59" s="88">
        <v>0</v>
      </c>
      <c r="AE59" s="88">
        <v>0</v>
      </c>
      <c r="AF59" s="88">
        <v>0</v>
      </c>
      <c r="AG59" s="88">
        <v>0</v>
      </c>
      <c r="AH59" s="88">
        <v>0</v>
      </c>
      <c r="AI59" s="88">
        <v>0</v>
      </c>
      <c r="AJ59" s="88">
        <v>0</v>
      </c>
      <c r="AK59" s="88">
        <v>0</v>
      </c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v>2</v>
      </c>
      <c r="C60" s="22">
        <f t="shared" si="5"/>
        <v>2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2</v>
      </c>
      <c r="Q60" s="81">
        <f t="shared" si="9"/>
        <v>2</v>
      </c>
      <c r="S60" s="78">
        <f t="shared" si="11"/>
        <v>0</v>
      </c>
      <c r="T60" s="78">
        <f t="shared" si="12"/>
        <v>2</v>
      </c>
      <c r="U60" s="78">
        <f t="shared" si="13"/>
        <v>0</v>
      </c>
      <c r="V60" s="78">
        <f t="shared" si="14"/>
        <v>0</v>
      </c>
      <c r="W60" s="78">
        <f t="shared" si="15"/>
        <v>0</v>
      </c>
      <c r="Y60" s="186">
        <v>0</v>
      </c>
      <c r="Z60" s="187"/>
      <c r="AA60" s="94">
        <f t="shared" si="10"/>
        <v>2</v>
      </c>
      <c r="AB60" s="88">
        <v>2</v>
      </c>
      <c r="AC60" s="88">
        <v>0</v>
      </c>
      <c r="AD60" s="88">
        <v>0</v>
      </c>
      <c r="AE60" s="88">
        <v>0</v>
      </c>
      <c r="AF60" s="88">
        <v>0</v>
      </c>
      <c r="AG60" s="88">
        <v>0</v>
      </c>
      <c r="AH60" s="88">
        <v>0</v>
      </c>
      <c r="AI60" s="88">
        <v>0</v>
      </c>
      <c r="AJ60" s="88">
        <v>0</v>
      </c>
      <c r="AK60" s="88">
        <v>0</v>
      </c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v>2</v>
      </c>
      <c r="C61" s="22">
        <f t="shared" si="5"/>
        <v>2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2</v>
      </c>
      <c r="Q61" s="81">
        <f t="shared" si="9"/>
        <v>2</v>
      </c>
      <c r="S61" s="78">
        <f t="shared" si="11"/>
        <v>0</v>
      </c>
      <c r="T61" s="78">
        <f t="shared" si="12"/>
        <v>2</v>
      </c>
      <c r="U61" s="78">
        <f t="shared" si="13"/>
        <v>0</v>
      </c>
      <c r="V61" s="78">
        <f t="shared" si="14"/>
        <v>0</v>
      </c>
      <c r="W61" s="78">
        <f t="shared" si="15"/>
        <v>0</v>
      </c>
      <c r="Y61" s="186">
        <v>0</v>
      </c>
      <c r="Z61" s="187"/>
      <c r="AA61" s="94">
        <f t="shared" si="10"/>
        <v>2</v>
      </c>
      <c r="AB61" s="88">
        <v>2</v>
      </c>
      <c r="AC61" s="88">
        <v>0</v>
      </c>
      <c r="AD61" s="88">
        <v>0</v>
      </c>
      <c r="AE61" s="88">
        <v>0</v>
      </c>
      <c r="AF61" s="88">
        <v>0</v>
      </c>
      <c r="AG61" s="88">
        <v>0</v>
      </c>
      <c r="AH61" s="88">
        <v>0</v>
      </c>
      <c r="AI61" s="88">
        <v>0</v>
      </c>
      <c r="AJ61" s="88">
        <v>0</v>
      </c>
      <c r="AK61" s="88">
        <v>0</v>
      </c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v>2</v>
      </c>
      <c r="C62" s="22">
        <f t="shared" si="5"/>
        <v>2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2</v>
      </c>
      <c r="Q62" s="81">
        <f t="shared" si="9"/>
        <v>2</v>
      </c>
      <c r="S62" s="78">
        <f t="shared" si="11"/>
        <v>0</v>
      </c>
      <c r="T62" s="78">
        <f t="shared" si="12"/>
        <v>2</v>
      </c>
      <c r="U62" s="78">
        <f t="shared" si="13"/>
        <v>0</v>
      </c>
      <c r="V62" s="78">
        <f t="shared" si="14"/>
        <v>0</v>
      </c>
      <c r="W62" s="78">
        <f t="shared" si="15"/>
        <v>0</v>
      </c>
      <c r="Y62" s="186">
        <v>0</v>
      </c>
      <c r="Z62" s="187"/>
      <c r="AA62" s="94">
        <f t="shared" si="10"/>
        <v>2</v>
      </c>
      <c r="AB62" s="88">
        <v>2</v>
      </c>
      <c r="AC62" s="88">
        <v>0</v>
      </c>
      <c r="AD62" s="88">
        <v>0</v>
      </c>
      <c r="AE62" s="88">
        <v>0</v>
      </c>
      <c r="AF62" s="88">
        <v>0</v>
      </c>
      <c r="AG62" s="88">
        <v>0</v>
      </c>
      <c r="AH62" s="88">
        <v>0</v>
      </c>
      <c r="AI62" s="88">
        <v>0</v>
      </c>
      <c r="AJ62" s="88">
        <v>0</v>
      </c>
      <c r="AK62" s="88">
        <v>0</v>
      </c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v>2</v>
      </c>
      <c r="C63" s="22">
        <f t="shared" si="5"/>
        <v>2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2</v>
      </c>
      <c r="Q63" s="81">
        <f t="shared" si="9"/>
        <v>2</v>
      </c>
      <c r="S63" s="78">
        <f t="shared" si="11"/>
        <v>0</v>
      </c>
      <c r="T63" s="78">
        <f t="shared" si="12"/>
        <v>2</v>
      </c>
      <c r="U63" s="78">
        <f t="shared" si="13"/>
        <v>0</v>
      </c>
      <c r="V63" s="78">
        <f t="shared" si="14"/>
        <v>0</v>
      </c>
      <c r="W63" s="78">
        <f t="shared" si="15"/>
        <v>0</v>
      </c>
      <c r="Y63" s="186">
        <v>0</v>
      </c>
      <c r="Z63" s="187"/>
      <c r="AA63" s="94">
        <f t="shared" si="10"/>
        <v>2</v>
      </c>
      <c r="AB63" s="88">
        <v>2</v>
      </c>
      <c r="AC63" s="88">
        <v>0</v>
      </c>
      <c r="AD63" s="88">
        <v>0</v>
      </c>
      <c r="AE63" s="88">
        <v>0</v>
      </c>
      <c r="AF63" s="88">
        <v>0</v>
      </c>
      <c r="AG63" s="88">
        <v>0</v>
      </c>
      <c r="AH63" s="88">
        <v>0</v>
      </c>
      <c r="AI63" s="88">
        <v>0</v>
      </c>
      <c r="AJ63" s="88">
        <v>0</v>
      </c>
      <c r="AK63" s="88">
        <v>0</v>
      </c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v>2</v>
      </c>
      <c r="C64" s="22">
        <f t="shared" si="5"/>
        <v>2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2</v>
      </c>
      <c r="Q64" s="81">
        <f t="shared" si="9"/>
        <v>2</v>
      </c>
      <c r="S64" s="78">
        <f t="shared" si="11"/>
        <v>0</v>
      </c>
      <c r="T64" s="78">
        <f t="shared" si="12"/>
        <v>2</v>
      </c>
      <c r="U64" s="78">
        <f t="shared" si="13"/>
        <v>0</v>
      </c>
      <c r="V64" s="78">
        <f t="shared" si="14"/>
        <v>0</v>
      </c>
      <c r="W64" s="78">
        <f t="shared" si="15"/>
        <v>0</v>
      </c>
      <c r="Y64" s="186">
        <v>0</v>
      </c>
      <c r="Z64" s="187"/>
      <c r="AA64" s="94">
        <f t="shared" si="10"/>
        <v>2</v>
      </c>
      <c r="AB64" s="88">
        <v>2</v>
      </c>
      <c r="AC64" s="88">
        <v>0</v>
      </c>
      <c r="AD64" s="88">
        <v>0</v>
      </c>
      <c r="AE64" s="88">
        <v>0</v>
      </c>
      <c r="AF64" s="88">
        <v>0</v>
      </c>
      <c r="AG64" s="88">
        <v>0</v>
      </c>
      <c r="AH64" s="88">
        <v>0</v>
      </c>
      <c r="AI64" s="88">
        <v>0</v>
      </c>
      <c r="AJ64" s="88">
        <v>0</v>
      </c>
      <c r="AK64" s="88">
        <v>0</v>
      </c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v>2</v>
      </c>
      <c r="C65" s="22">
        <f t="shared" si="5"/>
        <v>2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2</v>
      </c>
      <c r="Q65" s="81">
        <f t="shared" si="9"/>
        <v>2</v>
      </c>
      <c r="S65" s="78">
        <f t="shared" si="11"/>
        <v>0</v>
      </c>
      <c r="T65" s="78">
        <f t="shared" si="12"/>
        <v>2</v>
      </c>
      <c r="U65" s="78">
        <f t="shared" si="13"/>
        <v>0</v>
      </c>
      <c r="V65" s="78">
        <f t="shared" si="14"/>
        <v>0</v>
      </c>
      <c r="W65" s="78">
        <f t="shared" si="15"/>
        <v>0</v>
      </c>
      <c r="Y65" s="186">
        <v>0</v>
      </c>
      <c r="Z65" s="187"/>
      <c r="AA65" s="94">
        <f t="shared" si="10"/>
        <v>2</v>
      </c>
      <c r="AB65" s="88">
        <v>2</v>
      </c>
      <c r="AC65" s="88">
        <v>0</v>
      </c>
      <c r="AD65" s="88">
        <v>0</v>
      </c>
      <c r="AE65" s="88">
        <v>0</v>
      </c>
      <c r="AF65" s="88">
        <v>0</v>
      </c>
      <c r="AG65" s="88">
        <v>0</v>
      </c>
      <c r="AH65" s="88">
        <v>0</v>
      </c>
      <c r="AI65" s="88">
        <v>0</v>
      </c>
      <c r="AJ65" s="88">
        <v>0</v>
      </c>
      <c r="AK65" s="88">
        <v>0</v>
      </c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v>2</v>
      </c>
      <c r="C66" s="22">
        <f t="shared" si="5"/>
        <v>2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2</v>
      </c>
      <c r="Q66" s="81">
        <f t="shared" si="9"/>
        <v>2</v>
      </c>
      <c r="S66" s="78">
        <f t="shared" si="11"/>
        <v>0</v>
      </c>
      <c r="T66" s="78">
        <f t="shared" si="12"/>
        <v>2</v>
      </c>
      <c r="U66" s="78">
        <f t="shared" si="13"/>
        <v>0</v>
      </c>
      <c r="V66" s="78">
        <f t="shared" si="14"/>
        <v>0</v>
      </c>
      <c r="W66" s="78">
        <f t="shared" si="15"/>
        <v>0</v>
      </c>
      <c r="Y66" s="186">
        <v>0</v>
      </c>
      <c r="Z66" s="187"/>
      <c r="AA66" s="94">
        <f t="shared" si="10"/>
        <v>2</v>
      </c>
      <c r="AB66" s="88">
        <v>2</v>
      </c>
      <c r="AC66" s="88">
        <v>0</v>
      </c>
      <c r="AD66" s="88">
        <v>0</v>
      </c>
      <c r="AE66" s="88">
        <v>0</v>
      </c>
      <c r="AF66" s="88">
        <v>0</v>
      </c>
      <c r="AG66" s="88">
        <v>0</v>
      </c>
      <c r="AH66" s="88">
        <v>0</v>
      </c>
      <c r="AI66" s="88">
        <v>0</v>
      </c>
      <c r="AJ66" s="88">
        <v>0</v>
      </c>
      <c r="AK66" s="88">
        <v>0</v>
      </c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v>2</v>
      </c>
      <c r="C67" s="22">
        <f t="shared" si="5"/>
        <v>2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2</v>
      </c>
      <c r="Q67" s="81">
        <f t="shared" si="9"/>
        <v>2</v>
      </c>
      <c r="S67" s="78">
        <f t="shared" ref="S67:S98" si="16">SUMPRODUCT($AB67:$BC67,$AB$102:$BC$102)+J67</f>
        <v>0</v>
      </c>
      <c r="T67" s="78">
        <f t="shared" ref="T67:T98" si="17">SUMPRODUCT($AB67:$BC67,$AB$103:$BC$103)+K67</f>
        <v>2</v>
      </c>
      <c r="U67" s="78">
        <f t="shared" ref="U67:U98" si="18">SUMPRODUCT($AB67:$BC67,$AB$104:$BC$104)+L67</f>
        <v>0</v>
      </c>
      <c r="V67" s="78">
        <f t="shared" ref="V67:V98" si="19">SUMPRODUCT($AB67:$BC67,$AB$105:$BC$105)+M67</f>
        <v>0</v>
      </c>
      <c r="W67" s="78">
        <f t="shared" ref="W67:W98" si="20">SUMPRODUCT($AB67:$BC67,$AB$106:$BC$106)+N67</f>
        <v>0</v>
      </c>
      <c r="Y67" s="186">
        <v>0</v>
      </c>
      <c r="Z67" s="187"/>
      <c r="AA67" s="94">
        <f t="shared" si="10"/>
        <v>2</v>
      </c>
      <c r="AB67" s="88">
        <v>2</v>
      </c>
      <c r="AC67" s="88">
        <v>0</v>
      </c>
      <c r="AD67" s="88">
        <v>0</v>
      </c>
      <c r="AE67" s="88">
        <v>0</v>
      </c>
      <c r="AF67" s="88">
        <v>0</v>
      </c>
      <c r="AG67" s="88">
        <v>0</v>
      </c>
      <c r="AH67" s="88">
        <v>0</v>
      </c>
      <c r="AI67" s="88">
        <v>0</v>
      </c>
      <c r="AJ67" s="88">
        <v>0</v>
      </c>
      <c r="AK67" s="88">
        <v>0</v>
      </c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v>2</v>
      </c>
      <c r="C68" s="22">
        <f t="shared" ref="C68:C98" si="21">B68</f>
        <v>2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2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3">SUM(J68:N68)</f>
        <v>0</v>
      </c>
      <c r="P68" s="24">
        <f t="shared" ref="P68:P98" si="24">Y68+AA68</f>
        <v>2</v>
      </c>
      <c r="Q68" s="81">
        <f t="shared" ref="Q68:Q98" si="25">O68+P68</f>
        <v>2</v>
      </c>
      <c r="S68" s="78">
        <f t="shared" si="16"/>
        <v>0</v>
      </c>
      <c r="T68" s="78">
        <f t="shared" si="17"/>
        <v>2</v>
      </c>
      <c r="U68" s="78">
        <f t="shared" si="18"/>
        <v>0</v>
      </c>
      <c r="V68" s="78">
        <f t="shared" si="19"/>
        <v>0</v>
      </c>
      <c r="W68" s="78">
        <f t="shared" si="20"/>
        <v>0</v>
      </c>
      <c r="Y68" s="186">
        <v>0</v>
      </c>
      <c r="Z68" s="187"/>
      <c r="AA68" s="94">
        <f t="shared" ref="AA68:AA98" si="26">SUM(AB68:BC68)</f>
        <v>2</v>
      </c>
      <c r="AB68" s="88">
        <v>2</v>
      </c>
      <c r="AC68" s="88">
        <v>0</v>
      </c>
      <c r="AD68" s="88">
        <v>0</v>
      </c>
      <c r="AE68" s="88">
        <v>0</v>
      </c>
      <c r="AF68" s="88">
        <v>0</v>
      </c>
      <c r="AG68" s="88">
        <v>0</v>
      </c>
      <c r="AH68" s="88">
        <v>0</v>
      </c>
      <c r="AI68" s="88">
        <v>0</v>
      </c>
      <c r="AJ68" s="88">
        <v>0</v>
      </c>
      <c r="AK68" s="88">
        <v>0</v>
      </c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v>2</v>
      </c>
      <c r="C69" s="22">
        <f t="shared" si="21"/>
        <v>2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2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3"/>
        <v>0</v>
      </c>
      <c r="P69" s="24">
        <f t="shared" si="24"/>
        <v>2</v>
      </c>
      <c r="Q69" s="81">
        <f t="shared" si="25"/>
        <v>2</v>
      </c>
      <c r="S69" s="78">
        <f t="shared" si="16"/>
        <v>0</v>
      </c>
      <c r="T69" s="78">
        <f t="shared" si="17"/>
        <v>2</v>
      </c>
      <c r="U69" s="78">
        <f t="shared" si="18"/>
        <v>0</v>
      </c>
      <c r="V69" s="78">
        <f t="shared" si="19"/>
        <v>0</v>
      </c>
      <c r="W69" s="78">
        <f t="shared" si="20"/>
        <v>0</v>
      </c>
      <c r="Y69" s="186">
        <v>0</v>
      </c>
      <c r="Z69" s="187"/>
      <c r="AA69" s="94">
        <f t="shared" si="26"/>
        <v>2</v>
      </c>
      <c r="AB69" s="88">
        <v>2</v>
      </c>
      <c r="AC69" s="88">
        <v>0</v>
      </c>
      <c r="AD69" s="88">
        <v>0</v>
      </c>
      <c r="AE69" s="88">
        <v>0</v>
      </c>
      <c r="AF69" s="88">
        <v>0</v>
      </c>
      <c r="AG69" s="88">
        <v>0</v>
      </c>
      <c r="AH69" s="88">
        <v>0</v>
      </c>
      <c r="AI69" s="88">
        <v>0</v>
      </c>
      <c r="AJ69" s="88">
        <v>0</v>
      </c>
      <c r="AK69" s="88">
        <v>0</v>
      </c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v>2</v>
      </c>
      <c r="C70" s="22">
        <f t="shared" si="21"/>
        <v>2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2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3"/>
        <v>0</v>
      </c>
      <c r="P70" s="24">
        <f t="shared" si="24"/>
        <v>2</v>
      </c>
      <c r="Q70" s="81">
        <f t="shared" si="25"/>
        <v>2</v>
      </c>
      <c r="S70" s="78">
        <f t="shared" si="16"/>
        <v>0</v>
      </c>
      <c r="T70" s="78">
        <f t="shared" si="17"/>
        <v>2</v>
      </c>
      <c r="U70" s="78">
        <f t="shared" si="18"/>
        <v>0</v>
      </c>
      <c r="V70" s="78">
        <f t="shared" si="19"/>
        <v>0</v>
      </c>
      <c r="W70" s="78">
        <f t="shared" si="20"/>
        <v>0</v>
      </c>
      <c r="Y70" s="186">
        <v>0</v>
      </c>
      <c r="Z70" s="187"/>
      <c r="AA70" s="94">
        <f t="shared" si="26"/>
        <v>2</v>
      </c>
      <c r="AB70" s="88">
        <v>2</v>
      </c>
      <c r="AC70" s="88">
        <v>0</v>
      </c>
      <c r="AD70" s="88">
        <v>0</v>
      </c>
      <c r="AE70" s="88">
        <v>0</v>
      </c>
      <c r="AF70" s="88">
        <v>0</v>
      </c>
      <c r="AG70" s="88">
        <v>0</v>
      </c>
      <c r="AH70" s="88">
        <v>0</v>
      </c>
      <c r="AI70" s="88">
        <v>0</v>
      </c>
      <c r="AJ70" s="88">
        <v>0</v>
      </c>
      <c r="AK70" s="88">
        <v>0</v>
      </c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v>2</v>
      </c>
      <c r="C71" s="22">
        <f t="shared" si="21"/>
        <v>2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2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3"/>
        <v>0</v>
      </c>
      <c r="P71" s="24">
        <f t="shared" si="24"/>
        <v>2</v>
      </c>
      <c r="Q71" s="81">
        <f t="shared" si="25"/>
        <v>2</v>
      </c>
      <c r="S71" s="78">
        <f t="shared" si="16"/>
        <v>0</v>
      </c>
      <c r="T71" s="78">
        <f t="shared" si="17"/>
        <v>2</v>
      </c>
      <c r="U71" s="78">
        <f t="shared" si="18"/>
        <v>0</v>
      </c>
      <c r="V71" s="78">
        <f t="shared" si="19"/>
        <v>0</v>
      </c>
      <c r="W71" s="78">
        <f t="shared" si="20"/>
        <v>0</v>
      </c>
      <c r="Y71" s="186">
        <v>0</v>
      </c>
      <c r="Z71" s="187"/>
      <c r="AA71" s="94">
        <f t="shared" si="26"/>
        <v>2</v>
      </c>
      <c r="AB71" s="88">
        <v>2</v>
      </c>
      <c r="AC71" s="88">
        <v>0</v>
      </c>
      <c r="AD71" s="88">
        <v>0</v>
      </c>
      <c r="AE71" s="88">
        <v>0</v>
      </c>
      <c r="AF71" s="88">
        <v>0</v>
      </c>
      <c r="AG71" s="88">
        <v>0</v>
      </c>
      <c r="AH71" s="88">
        <v>0</v>
      </c>
      <c r="AI71" s="88">
        <v>0</v>
      </c>
      <c r="AJ71" s="88">
        <v>0</v>
      </c>
      <c r="AK71" s="88">
        <v>0</v>
      </c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v>2</v>
      </c>
      <c r="C72" s="22">
        <f t="shared" si="21"/>
        <v>2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2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3"/>
        <v>0</v>
      </c>
      <c r="P72" s="24">
        <f t="shared" si="24"/>
        <v>2</v>
      </c>
      <c r="Q72" s="81">
        <f t="shared" si="25"/>
        <v>2</v>
      </c>
      <c r="S72" s="78">
        <f t="shared" si="16"/>
        <v>0</v>
      </c>
      <c r="T72" s="78">
        <f t="shared" si="17"/>
        <v>2</v>
      </c>
      <c r="U72" s="78">
        <f t="shared" si="18"/>
        <v>0</v>
      </c>
      <c r="V72" s="78">
        <f t="shared" si="19"/>
        <v>0</v>
      </c>
      <c r="W72" s="78">
        <f t="shared" si="20"/>
        <v>0</v>
      </c>
      <c r="Y72" s="186">
        <v>0</v>
      </c>
      <c r="Z72" s="187"/>
      <c r="AA72" s="94">
        <f t="shared" si="26"/>
        <v>2</v>
      </c>
      <c r="AB72" s="88">
        <v>2</v>
      </c>
      <c r="AC72" s="88">
        <v>0</v>
      </c>
      <c r="AD72" s="88">
        <v>0</v>
      </c>
      <c r="AE72" s="88">
        <v>0</v>
      </c>
      <c r="AF72" s="88">
        <v>0</v>
      </c>
      <c r="AG72" s="88">
        <v>0</v>
      </c>
      <c r="AH72" s="88">
        <v>0</v>
      </c>
      <c r="AI72" s="88">
        <v>0</v>
      </c>
      <c r="AJ72" s="88">
        <v>0</v>
      </c>
      <c r="AK72" s="88">
        <v>0</v>
      </c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v>2</v>
      </c>
      <c r="C73" s="22">
        <f t="shared" si="21"/>
        <v>2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2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3"/>
        <v>0</v>
      </c>
      <c r="P73" s="24">
        <f t="shared" si="24"/>
        <v>2</v>
      </c>
      <c r="Q73" s="81">
        <f t="shared" si="25"/>
        <v>2</v>
      </c>
      <c r="S73" s="78">
        <f t="shared" si="16"/>
        <v>0</v>
      </c>
      <c r="T73" s="78">
        <f t="shared" si="17"/>
        <v>2</v>
      </c>
      <c r="U73" s="78">
        <f t="shared" si="18"/>
        <v>0</v>
      </c>
      <c r="V73" s="78">
        <f t="shared" si="19"/>
        <v>0</v>
      </c>
      <c r="W73" s="78">
        <f t="shared" si="20"/>
        <v>0</v>
      </c>
      <c r="Y73" s="186">
        <v>0</v>
      </c>
      <c r="Z73" s="187"/>
      <c r="AA73" s="94">
        <f t="shared" si="26"/>
        <v>2</v>
      </c>
      <c r="AB73" s="88">
        <v>2</v>
      </c>
      <c r="AC73" s="88">
        <v>0</v>
      </c>
      <c r="AD73" s="88">
        <v>0</v>
      </c>
      <c r="AE73" s="88">
        <v>0</v>
      </c>
      <c r="AF73" s="88">
        <v>0</v>
      </c>
      <c r="AG73" s="88">
        <v>0</v>
      </c>
      <c r="AH73" s="88">
        <v>0</v>
      </c>
      <c r="AI73" s="88">
        <v>0</v>
      </c>
      <c r="AJ73" s="88">
        <v>0</v>
      </c>
      <c r="AK73" s="88">
        <v>0</v>
      </c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v>2</v>
      </c>
      <c r="C74" s="22">
        <f t="shared" si="21"/>
        <v>2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2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3"/>
        <v>0</v>
      </c>
      <c r="P74" s="24">
        <f t="shared" si="24"/>
        <v>2</v>
      </c>
      <c r="Q74" s="81">
        <f t="shared" si="25"/>
        <v>2</v>
      </c>
      <c r="S74" s="78">
        <f t="shared" si="16"/>
        <v>0</v>
      </c>
      <c r="T74" s="78">
        <f t="shared" si="17"/>
        <v>2</v>
      </c>
      <c r="U74" s="78">
        <f t="shared" si="18"/>
        <v>0</v>
      </c>
      <c r="V74" s="78">
        <f t="shared" si="19"/>
        <v>0</v>
      </c>
      <c r="W74" s="78">
        <f t="shared" si="20"/>
        <v>0</v>
      </c>
      <c r="Y74" s="186">
        <v>0</v>
      </c>
      <c r="Z74" s="187"/>
      <c r="AA74" s="94">
        <f t="shared" si="26"/>
        <v>2</v>
      </c>
      <c r="AB74" s="88">
        <v>2</v>
      </c>
      <c r="AC74" s="88">
        <v>0</v>
      </c>
      <c r="AD74" s="88">
        <v>0</v>
      </c>
      <c r="AE74" s="88">
        <v>0</v>
      </c>
      <c r="AF74" s="88">
        <v>0</v>
      </c>
      <c r="AG74" s="88">
        <v>0</v>
      </c>
      <c r="AH74" s="88">
        <v>0</v>
      </c>
      <c r="AI74" s="88">
        <v>0</v>
      </c>
      <c r="AJ74" s="88">
        <v>0</v>
      </c>
      <c r="AK74" s="88">
        <v>0</v>
      </c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v>2</v>
      </c>
      <c r="C75" s="22">
        <f t="shared" si="21"/>
        <v>2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2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3"/>
        <v>0</v>
      </c>
      <c r="P75" s="24">
        <f t="shared" si="24"/>
        <v>2</v>
      </c>
      <c r="Q75" s="81">
        <f t="shared" si="25"/>
        <v>2</v>
      </c>
      <c r="S75" s="78">
        <f t="shared" si="16"/>
        <v>0</v>
      </c>
      <c r="T75" s="78">
        <f t="shared" si="17"/>
        <v>2</v>
      </c>
      <c r="U75" s="78">
        <f t="shared" si="18"/>
        <v>0</v>
      </c>
      <c r="V75" s="78">
        <f t="shared" si="19"/>
        <v>0</v>
      </c>
      <c r="W75" s="78">
        <f t="shared" si="20"/>
        <v>0</v>
      </c>
      <c r="Y75" s="186">
        <v>0</v>
      </c>
      <c r="Z75" s="187"/>
      <c r="AA75" s="94">
        <f t="shared" si="26"/>
        <v>2</v>
      </c>
      <c r="AB75" s="88">
        <v>2</v>
      </c>
      <c r="AC75" s="88">
        <v>0</v>
      </c>
      <c r="AD75" s="88">
        <v>0</v>
      </c>
      <c r="AE75" s="88">
        <v>0</v>
      </c>
      <c r="AF75" s="88">
        <v>0</v>
      </c>
      <c r="AG75" s="88">
        <v>0</v>
      </c>
      <c r="AH75" s="88">
        <v>0</v>
      </c>
      <c r="AI75" s="88">
        <v>0</v>
      </c>
      <c r="AJ75" s="88">
        <v>0</v>
      </c>
      <c r="AK75" s="88">
        <v>0</v>
      </c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v>2</v>
      </c>
      <c r="C76" s="22">
        <f t="shared" si="21"/>
        <v>2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2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3"/>
        <v>0</v>
      </c>
      <c r="P76" s="24">
        <f t="shared" si="24"/>
        <v>2</v>
      </c>
      <c r="Q76" s="81">
        <f t="shared" si="25"/>
        <v>2</v>
      </c>
      <c r="S76" s="78">
        <f t="shared" si="16"/>
        <v>0</v>
      </c>
      <c r="T76" s="78">
        <f t="shared" si="17"/>
        <v>2</v>
      </c>
      <c r="U76" s="78">
        <f t="shared" si="18"/>
        <v>0</v>
      </c>
      <c r="V76" s="78">
        <f t="shared" si="19"/>
        <v>0</v>
      </c>
      <c r="W76" s="78">
        <f t="shared" si="20"/>
        <v>0</v>
      </c>
      <c r="Y76" s="186">
        <v>0</v>
      </c>
      <c r="Z76" s="187"/>
      <c r="AA76" s="94">
        <f t="shared" si="26"/>
        <v>2</v>
      </c>
      <c r="AB76" s="88">
        <v>2</v>
      </c>
      <c r="AC76" s="88">
        <v>0</v>
      </c>
      <c r="AD76" s="88">
        <v>0</v>
      </c>
      <c r="AE76" s="88">
        <v>0</v>
      </c>
      <c r="AF76" s="88">
        <v>0</v>
      </c>
      <c r="AG76" s="88">
        <v>0</v>
      </c>
      <c r="AH76" s="88">
        <v>0</v>
      </c>
      <c r="AI76" s="88">
        <v>0</v>
      </c>
      <c r="AJ76" s="88">
        <v>0</v>
      </c>
      <c r="AK76" s="88">
        <v>0</v>
      </c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v>2</v>
      </c>
      <c r="C77" s="22">
        <f t="shared" si="21"/>
        <v>2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2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3"/>
        <v>0</v>
      </c>
      <c r="P77" s="24">
        <f t="shared" si="24"/>
        <v>2</v>
      </c>
      <c r="Q77" s="81">
        <f t="shared" si="25"/>
        <v>2</v>
      </c>
      <c r="S77" s="78">
        <f t="shared" si="16"/>
        <v>0</v>
      </c>
      <c r="T77" s="78">
        <f t="shared" si="17"/>
        <v>2</v>
      </c>
      <c r="U77" s="78">
        <f t="shared" si="18"/>
        <v>0</v>
      </c>
      <c r="V77" s="78">
        <f t="shared" si="19"/>
        <v>0</v>
      </c>
      <c r="W77" s="78">
        <f t="shared" si="20"/>
        <v>0</v>
      </c>
      <c r="Y77" s="186">
        <v>0</v>
      </c>
      <c r="Z77" s="187"/>
      <c r="AA77" s="94">
        <f t="shared" si="26"/>
        <v>2</v>
      </c>
      <c r="AB77" s="88">
        <v>2</v>
      </c>
      <c r="AC77" s="88">
        <v>0</v>
      </c>
      <c r="AD77" s="88">
        <v>0</v>
      </c>
      <c r="AE77" s="88">
        <v>0</v>
      </c>
      <c r="AF77" s="88">
        <v>0</v>
      </c>
      <c r="AG77" s="88">
        <v>0</v>
      </c>
      <c r="AH77" s="88">
        <v>0</v>
      </c>
      <c r="AI77" s="88">
        <v>0</v>
      </c>
      <c r="AJ77" s="88">
        <v>0</v>
      </c>
      <c r="AK77" s="88">
        <v>0</v>
      </c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v>2</v>
      </c>
      <c r="C78" s="22">
        <f t="shared" si="21"/>
        <v>2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2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3"/>
        <v>0</v>
      </c>
      <c r="P78" s="24">
        <f t="shared" si="24"/>
        <v>2</v>
      </c>
      <c r="Q78" s="81">
        <f t="shared" si="25"/>
        <v>2</v>
      </c>
      <c r="S78" s="78">
        <f t="shared" si="16"/>
        <v>0</v>
      </c>
      <c r="T78" s="78">
        <f t="shared" si="17"/>
        <v>2</v>
      </c>
      <c r="U78" s="78">
        <f t="shared" si="18"/>
        <v>0</v>
      </c>
      <c r="V78" s="78">
        <f t="shared" si="19"/>
        <v>0</v>
      </c>
      <c r="W78" s="78">
        <f t="shared" si="20"/>
        <v>0</v>
      </c>
      <c r="Y78" s="186">
        <v>0</v>
      </c>
      <c r="Z78" s="187"/>
      <c r="AA78" s="94">
        <f t="shared" si="26"/>
        <v>2</v>
      </c>
      <c r="AB78" s="88">
        <v>2</v>
      </c>
      <c r="AC78" s="88">
        <v>0</v>
      </c>
      <c r="AD78" s="88">
        <v>0</v>
      </c>
      <c r="AE78" s="88">
        <v>0</v>
      </c>
      <c r="AF78" s="88">
        <v>0</v>
      </c>
      <c r="AG78" s="88">
        <v>0</v>
      </c>
      <c r="AH78" s="88">
        <v>0</v>
      </c>
      <c r="AI78" s="88">
        <v>0</v>
      </c>
      <c r="AJ78" s="88">
        <v>0</v>
      </c>
      <c r="AK78" s="88">
        <v>0</v>
      </c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v>2</v>
      </c>
      <c r="C79" s="22">
        <f t="shared" si="21"/>
        <v>2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2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3"/>
        <v>0</v>
      </c>
      <c r="P79" s="24">
        <f t="shared" si="24"/>
        <v>2</v>
      </c>
      <c r="Q79" s="81">
        <f t="shared" si="25"/>
        <v>2</v>
      </c>
      <c r="S79" s="78">
        <f t="shared" si="16"/>
        <v>0</v>
      </c>
      <c r="T79" s="78">
        <f t="shared" si="17"/>
        <v>2</v>
      </c>
      <c r="U79" s="78">
        <f t="shared" si="18"/>
        <v>0</v>
      </c>
      <c r="V79" s="78">
        <f t="shared" si="19"/>
        <v>0</v>
      </c>
      <c r="W79" s="78">
        <f t="shared" si="20"/>
        <v>0</v>
      </c>
      <c r="Y79" s="186">
        <v>0</v>
      </c>
      <c r="Z79" s="187"/>
      <c r="AA79" s="94">
        <f t="shared" si="26"/>
        <v>2</v>
      </c>
      <c r="AB79" s="88">
        <v>2</v>
      </c>
      <c r="AC79" s="88">
        <v>0</v>
      </c>
      <c r="AD79" s="88">
        <v>0</v>
      </c>
      <c r="AE79" s="88">
        <v>0</v>
      </c>
      <c r="AF79" s="88">
        <v>0</v>
      </c>
      <c r="AG79" s="88">
        <v>0</v>
      </c>
      <c r="AH79" s="88">
        <v>0</v>
      </c>
      <c r="AI79" s="88">
        <v>0</v>
      </c>
      <c r="AJ79" s="88">
        <v>0</v>
      </c>
      <c r="AK79" s="88">
        <v>0</v>
      </c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v>2</v>
      </c>
      <c r="C80" s="22">
        <f t="shared" si="21"/>
        <v>2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2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3"/>
        <v>0</v>
      </c>
      <c r="P80" s="24">
        <f t="shared" si="24"/>
        <v>2</v>
      </c>
      <c r="Q80" s="81">
        <f t="shared" si="25"/>
        <v>2</v>
      </c>
      <c r="S80" s="78">
        <f t="shared" si="16"/>
        <v>0</v>
      </c>
      <c r="T80" s="78">
        <f t="shared" si="17"/>
        <v>2</v>
      </c>
      <c r="U80" s="78">
        <f t="shared" si="18"/>
        <v>0</v>
      </c>
      <c r="V80" s="78">
        <f t="shared" si="19"/>
        <v>0</v>
      </c>
      <c r="W80" s="78">
        <f t="shared" si="20"/>
        <v>0</v>
      </c>
      <c r="Y80" s="186">
        <v>0</v>
      </c>
      <c r="Z80" s="187"/>
      <c r="AA80" s="94">
        <f t="shared" si="26"/>
        <v>2</v>
      </c>
      <c r="AB80" s="88">
        <v>2</v>
      </c>
      <c r="AC80" s="88">
        <v>0</v>
      </c>
      <c r="AD80" s="88">
        <v>0</v>
      </c>
      <c r="AE80" s="88">
        <v>0</v>
      </c>
      <c r="AF80" s="88">
        <v>0</v>
      </c>
      <c r="AG80" s="88">
        <v>0</v>
      </c>
      <c r="AH80" s="88">
        <v>0</v>
      </c>
      <c r="AI80" s="88">
        <v>0</v>
      </c>
      <c r="AJ80" s="88">
        <v>0</v>
      </c>
      <c r="AK80" s="88">
        <v>0</v>
      </c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v>2</v>
      </c>
      <c r="C81" s="22">
        <f t="shared" si="21"/>
        <v>2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2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3"/>
        <v>0</v>
      </c>
      <c r="P81" s="24">
        <f t="shared" si="24"/>
        <v>2</v>
      </c>
      <c r="Q81" s="81">
        <f t="shared" si="25"/>
        <v>2</v>
      </c>
      <c r="S81" s="78">
        <f t="shared" si="16"/>
        <v>0</v>
      </c>
      <c r="T81" s="78">
        <f t="shared" si="17"/>
        <v>2</v>
      </c>
      <c r="U81" s="78">
        <f t="shared" si="18"/>
        <v>0</v>
      </c>
      <c r="V81" s="78">
        <f t="shared" si="19"/>
        <v>0</v>
      </c>
      <c r="W81" s="78">
        <f t="shared" si="20"/>
        <v>0</v>
      </c>
      <c r="Y81" s="186">
        <v>0</v>
      </c>
      <c r="Z81" s="187"/>
      <c r="AA81" s="94">
        <f t="shared" si="26"/>
        <v>2</v>
      </c>
      <c r="AB81" s="88">
        <v>2</v>
      </c>
      <c r="AC81" s="88">
        <v>0</v>
      </c>
      <c r="AD81" s="88">
        <v>0</v>
      </c>
      <c r="AE81" s="88">
        <v>0</v>
      </c>
      <c r="AF81" s="88">
        <v>0</v>
      </c>
      <c r="AG81" s="88">
        <v>0</v>
      </c>
      <c r="AH81" s="88">
        <v>0</v>
      </c>
      <c r="AI81" s="88">
        <v>0</v>
      </c>
      <c r="AJ81" s="88">
        <v>0</v>
      </c>
      <c r="AK81" s="88">
        <v>0</v>
      </c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v>2</v>
      </c>
      <c r="C82" s="22">
        <f t="shared" si="21"/>
        <v>2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2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3"/>
        <v>0</v>
      </c>
      <c r="P82" s="24">
        <f t="shared" si="24"/>
        <v>2</v>
      </c>
      <c r="Q82" s="81">
        <f t="shared" si="25"/>
        <v>2</v>
      </c>
      <c r="S82" s="78">
        <f t="shared" si="16"/>
        <v>0</v>
      </c>
      <c r="T82" s="78">
        <f t="shared" si="17"/>
        <v>2</v>
      </c>
      <c r="U82" s="78">
        <f t="shared" si="18"/>
        <v>0</v>
      </c>
      <c r="V82" s="78">
        <f t="shared" si="19"/>
        <v>0</v>
      </c>
      <c r="W82" s="78">
        <f t="shared" si="20"/>
        <v>0</v>
      </c>
      <c r="Y82" s="186">
        <v>0</v>
      </c>
      <c r="Z82" s="187"/>
      <c r="AA82" s="94">
        <f t="shared" si="26"/>
        <v>2</v>
      </c>
      <c r="AB82" s="88">
        <v>2</v>
      </c>
      <c r="AC82" s="88">
        <v>0</v>
      </c>
      <c r="AD82" s="88">
        <v>0</v>
      </c>
      <c r="AE82" s="88">
        <v>0</v>
      </c>
      <c r="AF82" s="88">
        <v>0</v>
      </c>
      <c r="AG82" s="88">
        <v>0</v>
      </c>
      <c r="AH82" s="88">
        <v>0</v>
      </c>
      <c r="AI82" s="88">
        <v>0</v>
      </c>
      <c r="AJ82" s="88">
        <v>0</v>
      </c>
      <c r="AK82" s="88">
        <v>0</v>
      </c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v>2</v>
      </c>
      <c r="C83" s="22">
        <f t="shared" si="21"/>
        <v>2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2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3"/>
        <v>0</v>
      </c>
      <c r="P83" s="24">
        <f t="shared" si="24"/>
        <v>2</v>
      </c>
      <c r="Q83" s="81">
        <f t="shared" si="25"/>
        <v>2</v>
      </c>
      <c r="S83" s="78">
        <f t="shared" si="16"/>
        <v>0</v>
      </c>
      <c r="T83" s="78">
        <f t="shared" si="17"/>
        <v>2</v>
      </c>
      <c r="U83" s="78">
        <f t="shared" si="18"/>
        <v>0</v>
      </c>
      <c r="V83" s="78">
        <f t="shared" si="19"/>
        <v>0</v>
      </c>
      <c r="W83" s="78">
        <f t="shared" si="20"/>
        <v>0</v>
      </c>
      <c r="Y83" s="186">
        <v>0</v>
      </c>
      <c r="Z83" s="187"/>
      <c r="AA83" s="94">
        <f t="shared" si="26"/>
        <v>2</v>
      </c>
      <c r="AB83" s="88">
        <v>2</v>
      </c>
      <c r="AC83" s="88">
        <v>0</v>
      </c>
      <c r="AD83" s="88">
        <v>0</v>
      </c>
      <c r="AE83" s="88">
        <v>0</v>
      </c>
      <c r="AF83" s="88">
        <v>0</v>
      </c>
      <c r="AG83" s="88">
        <v>0</v>
      </c>
      <c r="AH83" s="88">
        <v>0</v>
      </c>
      <c r="AI83" s="88">
        <v>0</v>
      </c>
      <c r="AJ83" s="88">
        <v>0</v>
      </c>
      <c r="AK83" s="88">
        <v>0</v>
      </c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v>2</v>
      </c>
      <c r="C84" s="22">
        <f t="shared" si="21"/>
        <v>2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2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3"/>
        <v>0</v>
      </c>
      <c r="P84" s="24">
        <f t="shared" si="24"/>
        <v>2</v>
      </c>
      <c r="Q84" s="81">
        <f t="shared" si="25"/>
        <v>2</v>
      </c>
      <c r="S84" s="78">
        <f t="shared" si="16"/>
        <v>0</v>
      </c>
      <c r="T84" s="78">
        <f t="shared" si="17"/>
        <v>2</v>
      </c>
      <c r="U84" s="78">
        <f t="shared" si="18"/>
        <v>0</v>
      </c>
      <c r="V84" s="78">
        <f t="shared" si="19"/>
        <v>0</v>
      </c>
      <c r="W84" s="78">
        <f t="shared" si="20"/>
        <v>0</v>
      </c>
      <c r="Y84" s="186">
        <v>0</v>
      </c>
      <c r="Z84" s="187"/>
      <c r="AA84" s="94">
        <f t="shared" si="26"/>
        <v>2</v>
      </c>
      <c r="AB84" s="88">
        <v>2</v>
      </c>
      <c r="AC84" s="88">
        <v>0</v>
      </c>
      <c r="AD84" s="88">
        <v>0</v>
      </c>
      <c r="AE84" s="88">
        <v>0</v>
      </c>
      <c r="AF84" s="88">
        <v>0</v>
      </c>
      <c r="AG84" s="88">
        <v>0</v>
      </c>
      <c r="AH84" s="88">
        <v>0</v>
      </c>
      <c r="AI84" s="88">
        <v>0</v>
      </c>
      <c r="AJ84" s="88">
        <v>0</v>
      </c>
      <c r="AK84" s="88">
        <v>0</v>
      </c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v>2</v>
      </c>
      <c r="C85" s="22">
        <f t="shared" si="21"/>
        <v>2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2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3"/>
        <v>0</v>
      </c>
      <c r="P85" s="24">
        <f t="shared" si="24"/>
        <v>2</v>
      </c>
      <c r="Q85" s="81">
        <f t="shared" si="25"/>
        <v>2</v>
      </c>
      <c r="S85" s="78">
        <f t="shared" si="16"/>
        <v>0</v>
      </c>
      <c r="T85" s="78">
        <f t="shared" si="17"/>
        <v>2</v>
      </c>
      <c r="U85" s="78">
        <f t="shared" si="18"/>
        <v>0</v>
      </c>
      <c r="V85" s="78">
        <f t="shared" si="19"/>
        <v>0</v>
      </c>
      <c r="W85" s="78">
        <f t="shared" si="20"/>
        <v>0</v>
      </c>
      <c r="Y85" s="186">
        <v>0</v>
      </c>
      <c r="Z85" s="187"/>
      <c r="AA85" s="94">
        <f t="shared" si="26"/>
        <v>2</v>
      </c>
      <c r="AB85" s="88">
        <v>2</v>
      </c>
      <c r="AC85" s="88">
        <v>0</v>
      </c>
      <c r="AD85" s="88">
        <v>0</v>
      </c>
      <c r="AE85" s="88">
        <v>0</v>
      </c>
      <c r="AF85" s="88">
        <v>0</v>
      </c>
      <c r="AG85" s="88">
        <v>0</v>
      </c>
      <c r="AH85" s="88">
        <v>0</v>
      </c>
      <c r="AI85" s="88">
        <v>0</v>
      </c>
      <c r="AJ85" s="88">
        <v>0</v>
      </c>
      <c r="AK85" s="88">
        <v>0</v>
      </c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v>2</v>
      </c>
      <c r="C86" s="22">
        <f t="shared" si="21"/>
        <v>2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2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3"/>
        <v>0</v>
      </c>
      <c r="P86" s="24">
        <f t="shared" si="24"/>
        <v>2</v>
      </c>
      <c r="Q86" s="81">
        <f t="shared" si="25"/>
        <v>2</v>
      </c>
      <c r="S86" s="78">
        <f t="shared" si="16"/>
        <v>0</v>
      </c>
      <c r="T86" s="78">
        <f t="shared" si="17"/>
        <v>2</v>
      </c>
      <c r="U86" s="78">
        <f t="shared" si="18"/>
        <v>0</v>
      </c>
      <c r="V86" s="78">
        <f t="shared" si="19"/>
        <v>0</v>
      </c>
      <c r="W86" s="78">
        <f t="shared" si="20"/>
        <v>0</v>
      </c>
      <c r="Y86" s="186">
        <v>0</v>
      </c>
      <c r="Z86" s="187"/>
      <c r="AA86" s="94">
        <f t="shared" si="26"/>
        <v>2</v>
      </c>
      <c r="AB86" s="88">
        <v>2</v>
      </c>
      <c r="AC86" s="88">
        <v>0</v>
      </c>
      <c r="AD86" s="88">
        <v>0</v>
      </c>
      <c r="AE86" s="88">
        <v>0</v>
      </c>
      <c r="AF86" s="88">
        <v>0</v>
      </c>
      <c r="AG86" s="88">
        <v>0</v>
      </c>
      <c r="AH86" s="88">
        <v>0</v>
      </c>
      <c r="AI86" s="88">
        <v>0</v>
      </c>
      <c r="AJ86" s="88">
        <v>0</v>
      </c>
      <c r="AK86" s="88">
        <v>0</v>
      </c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v>2</v>
      </c>
      <c r="C87" s="22">
        <f t="shared" si="21"/>
        <v>2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2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3"/>
        <v>0</v>
      </c>
      <c r="P87" s="24">
        <f t="shared" si="24"/>
        <v>2</v>
      </c>
      <c r="Q87" s="81">
        <f t="shared" si="25"/>
        <v>2</v>
      </c>
      <c r="S87" s="78">
        <f t="shared" si="16"/>
        <v>0</v>
      </c>
      <c r="T87" s="78">
        <f t="shared" si="17"/>
        <v>2</v>
      </c>
      <c r="U87" s="78">
        <f t="shared" si="18"/>
        <v>0</v>
      </c>
      <c r="V87" s="78">
        <f t="shared" si="19"/>
        <v>0</v>
      </c>
      <c r="W87" s="78">
        <f t="shared" si="20"/>
        <v>0</v>
      </c>
      <c r="Y87" s="186">
        <v>0</v>
      </c>
      <c r="Z87" s="187"/>
      <c r="AA87" s="94">
        <f t="shared" si="26"/>
        <v>2</v>
      </c>
      <c r="AB87" s="88">
        <v>2</v>
      </c>
      <c r="AC87" s="88">
        <v>0</v>
      </c>
      <c r="AD87" s="88">
        <v>0</v>
      </c>
      <c r="AE87" s="88">
        <v>0</v>
      </c>
      <c r="AF87" s="88">
        <v>0</v>
      </c>
      <c r="AG87" s="88">
        <v>0</v>
      </c>
      <c r="AH87" s="88">
        <v>0</v>
      </c>
      <c r="AI87" s="88">
        <v>0</v>
      </c>
      <c r="AJ87" s="88">
        <v>0</v>
      </c>
      <c r="AK87" s="88">
        <v>0</v>
      </c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v>2</v>
      </c>
      <c r="C88" s="22">
        <f t="shared" si="21"/>
        <v>2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2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3"/>
        <v>0</v>
      </c>
      <c r="P88" s="24">
        <f t="shared" si="24"/>
        <v>2</v>
      </c>
      <c r="Q88" s="81">
        <f t="shared" si="25"/>
        <v>2</v>
      </c>
      <c r="S88" s="78">
        <f t="shared" si="16"/>
        <v>0</v>
      </c>
      <c r="T88" s="78">
        <f t="shared" si="17"/>
        <v>2</v>
      </c>
      <c r="U88" s="78">
        <f t="shared" si="18"/>
        <v>0</v>
      </c>
      <c r="V88" s="78">
        <f t="shared" si="19"/>
        <v>0</v>
      </c>
      <c r="W88" s="78">
        <f t="shared" si="20"/>
        <v>0</v>
      </c>
      <c r="Y88" s="186">
        <v>0</v>
      </c>
      <c r="Z88" s="187"/>
      <c r="AA88" s="94">
        <f t="shared" si="26"/>
        <v>2</v>
      </c>
      <c r="AB88" s="88">
        <v>2</v>
      </c>
      <c r="AC88" s="88">
        <v>0</v>
      </c>
      <c r="AD88" s="88">
        <v>0</v>
      </c>
      <c r="AE88" s="88">
        <v>0</v>
      </c>
      <c r="AF88" s="88">
        <v>0</v>
      </c>
      <c r="AG88" s="88">
        <v>0</v>
      </c>
      <c r="AH88" s="88">
        <v>0</v>
      </c>
      <c r="AI88" s="88">
        <v>0</v>
      </c>
      <c r="AJ88" s="88">
        <v>0</v>
      </c>
      <c r="AK88" s="88">
        <v>0</v>
      </c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v>2</v>
      </c>
      <c r="C89" s="22">
        <f t="shared" si="21"/>
        <v>2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2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3"/>
        <v>0</v>
      </c>
      <c r="P89" s="24">
        <f t="shared" si="24"/>
        <v>2</v>
      </c>
      <c r="Q89" s="81">
        <f t="shared" si="25"/>
        <v>2</v>
      </c>
      <c r="S89" s="78">
        <f t="shared" si="16"/>
        <v>0</v>
      </c>
      <c r="T89" s="78">
        <f t="shared" si="17"/>
        <v>2</v>
      </c>
      <c r="U89" s="78">
        <f t="shared" si="18"/>
        <v>0</v>
      </c>
      <c r="V89" s="78">
        <f t="shared" si="19"/>
        <v>0</v>
      </c>
      <c r="W89" s="78">
        <f t="shared" si="20"/>
        <v>0</v>
      </c>
      <c r="Y89" s="186">
        <v>0</v>
      </c>
      <c r="Z89" s="187"/>
      <c r="AA89" s="94">
        <f t="shared" si="26"/>
        <v>2</v>
      </c>
      <c r="AB89" s="88">
        <v>2</v>
      </c>
      <c r="AC89" s="88">
        <v>0</v>
      </c>
      <c r="AD89" s="88">
        <v>0</v>
      </c>
      <c r="AE89" s="88">
        <v>0</v>
      </c>
      <c r="AF89" s="88">
        <v>0</v>
      </c>
      <c r="AG89" s="88">
        <v>0</v>
      </c>
      <c r="AH89" s="88">
        <v>0</v>
      </c>
      <c r="AI89" s="88">
        <v>0</v>
      </c>
      <c r="AJ89" s="88">
        <v>0</v>
      </c>
      <c r="AK89" s="88">
        <v>0</v>
      </c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v>2</v>
      </c>
      <c r="C90" s="22">
        <f t="shared" si="21"/>
        <v>2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2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3"/>
        <v>0</v>
      </c>
      <c r="P90" s="24">
        <f t="shared" si="24"/>
        <v>2</v>
      </c>
      <c r="Q90" s="81">
        <f t="shared" si="25"/>
        <v>2</v>
      </c>
      <c r="S90" s="78">
        <f t="shared" si="16"/>
        <v>0</v>
      </c>
      <c r="T90" s="78">
        <f t="shared" si="17"/>
        <v>2</v>
      </c>
      <c r="U90" s="78">
        <f t="shared" si="18"/>
        <v>0</v>
      </c>
      <c r="V90" s="78">
        <f t="shared" si="19"/>
        <v>0</v>
      </c>
      <c r="W90" s="78">
        <f t="shared" si="20"/>
        <v>0</v>
      </c>
      <c r="Y90" s="186">
        <v>0</v>
      </c>
      <c r="Z90" s="187"/>
      <c r="AA90" s="94">
        <f t="shared" si="26"/>
        <v>2</v>
      </c>
      <c r="AB90" s="88">
        <v>2</v>
      </c>
      <c r="AC90" s="88">
        <v>0</v>
      </c>
      <c r="AD90" s="88">
        <v>0</v>
      </c>
      <c r="AE90" s="88">
        <v>0</v>
      </c>
      <c r="AF90" s="88">
        <v>0</v>
      </c>
      <c r="AG90" s="88">
        <v>0</v>
      </c>
      <c r="AH90" s="88">
        <v>0</v>
      </c>
      <c r="AI90" s="88">
        <v>0</v>
      </c>
      <c r="AJ90" s="88">
        <v>0</v>
      </c>
      <c r="AK90" s="88">
        <v>0</v>
      </c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v>2</v>
      </c>
      <c r="C91" s="22">
        <f t="shared" si="21"/>
        <v>2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2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3"/>
        <v>0</v>
      </c>
      <c r="P91" s="24">
        <f t="shared" si="24"/>
        <v>2</v>
      </c>
      <c r="Q91" s="81">
        <f t="shared" si="25"/>
        <v>2</v>
      </c>
      <c r="S91" s="78">
        <f t="shared" si="16"/>
        <v>0</v>
      </c>
      <c r="T91" s="78">
        <f t="shared" si="17"/>
        <v>2</v>
      </c>
      <c r="U91" s="78">
        <f t="shared" si="18"/>
        <v>0</v>
      </c>
      <c r="V91" s="78">
        <f t="shared" si="19"/>
        <v>0</v>
      </c>
      <c r="W91" s="78">
        <f t="shared" si="20"/>
        <v>0</v>
      </c>
      <c r="Y91" s="186">
        <v>0</v>
      </c>
      <c r="Z91" s="187"/>
      <c r="AA91" s="94">
        <f t="shared" si="26"/>
        <v>2</v>
      </c>
      <c r="AB91" s="88">
        <v>2</v>
      </c>
      <c r="AC91" s="88">
        <v>0</v>
      </c>
      <c r="AD91" s="88">
        <v>0</v>
      </c>
      <c r="AE91" s="88">
        <v>0</v>
      </c>
      <c r="AF91" s="88">
        <v>0</v>
      </c>
      <c r="AG91" s="88">
        <v>0</v>
      </c>
      <c r="AH91" s="88">
        <v>0</v>
      </c>
      <c r="AI91" s="88">
        <v>0</v>
      </c>
      <c r="AJ91" s="88">
        <v>0</v>
      </c>
      <c r="AK91" s="88">
        <v>0</v>
      </c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v>2</v>
      </c>
      <c r="C92" s="22">
        <f t="shared" si="21"/>
        <v>2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2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3"/>
        <v>0</v>
      </c>
      <c r="P92" s="24">
        <f t="shared" si="24"/>
        <v>2</v>
      </c>
      <c r="Q92" s="81">
        <f t="shared" si="25"/>
        <v>2</v>
      </c>
      <c r="S92" s="78">
        <f t="shared" si="16"/>
        <v>0</v>
      </c>
      <c r="T92" s="78">
        <f t="shared" si="17"/>
        <v>2</v>
      </c>
      <c r="U92" s="78">
        <f t="shared" si="18"/>
        <v>0</v>
      </c>
      <c r="V92" s="78">
        <f t="shared" si="19"/>
        <v>0</v>
      </c>
      <c r="W92" s="78">
        <f t="shared" si="20"/>
        <v>0</v>
      </c>
      <c r="Y92" s="186">
        <v>0</v>
      </c>
      <c r="Z92" s="187"/>
      <c r="AA92" s="94">
        <f t="shared" si="26"/>
        <v>2</v>
      </c>
      <c r="AB92" s="88">
        <v>2</v>
      </c>
      <c r="AC92" s="88">
        <v>0</v>
      </c>
      <c r="AD92" s="88">
        <v>0</v>
      </c>
      <c r="AE92" s="88">
        <v>0</v>
      </c>
      <c r="AF92" s="88">
        <v>0</v>
      </c>
      <c r="AG92" s="88">
        <v>0</v>
      </c>
      <c r="AH92" s="88">
        <v>0</v>
      </c>
      <c r="AI92" s="88">
        <v>0</v>
      </c>
      <c r="AJ92" s="88">
        <v>0</v>
      </c>
      <c r="AK92" s="88">
        <v>0</v>
      </c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v>2</v>
      </c>
      <c r="C93" s="22">
        <f t="shared" si="21"/>
        <v>2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2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3"/>
        <v>0</v>
      </c>
      <c r="P93" s="24">
        <f t="shared" si="24"/>
        <v>2</v>
      </c>
      <c r="Q93" s="81">
        <f t="shared" si="25"/>
        <v>2</v>
      </c>
      <c r="S93" s="78">
        <f t="shared" si="16"/>
        <v>0</v>
      </c>
      <c r="T93" s="78">
        <f t="shared" si="17"/>
        <v>2</v>
      </c>
      <c r="U93" s="78">
        <f t="shared" si="18"/>
        <v>0</v>
      </c>
      <c r="V93" s="78">
        <f t="shared" si="19"/>
        <v>0</v>
      </c>
      <c r="W93" s="78">
        <f t="shared" si="20"/>
        <v>0</v>
      </c>
      <c r="Y93" s="186">
        <v>0</v>
      </c>
      <c r="Z93" s="187"/>
      <c r="AA93" s="94">
        <f t="shared" si="26"/>
        <v>2</v>
      </c>
      <c r="AB93" s="88">
        <v>2</v>
      </c>
      <c r="AC93" s="88">
        <v>0</v>
      </c>
      <c r="AD93" s="88">
        <v>0</v>
      </c>
      <c r="AE93" s="88">
        <v>0</v>
      </c>
      <c r="AF93" s="88">
        <v>0</v>
      </c>
      <c r="AG93" s="88">
        <v>0</v>
      </c>
      <c r="AH93" s="88">
        <v>0</v>
      </c>
      <c r="AI93" s="88">
        <v>0</v>
      </c>
      <c r="AJ93" s="88">
        <v>0</v>
      </c>
      <c r="AK93" s="88">
        <v>0</v>
      </c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v>2</v>
      </c>
      <c r="C94" s="22">
        <f t="shared" si="21"/>
        <v>2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2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3"/>
        <v>0</v>
      </c>
      <c r="P94" s="24">
        <f t="shared" si="24"/>
        <v>2</v>
      </c>
      <c r="Q94" s="81">
        <f t="shared" si="25"/>
        <v>2</v>
      </c>
      <c r="S94" s="78">
        <f t="shared" si="16"/>
        <v>0</v>
      </c>
      <c r="T94" s="78">
        <f t="shared" si="17"/>
        <v>2</v>
      </c>
      <c r="U94" s="78">
        <f t="shared" si="18"/>
        <v>0</v>
      </c>
      <c r="V94" s="78">
        <f t="shared" si="19"/>
        <v>0</v>
      </c>
      <c r="W94" s="78">
        <f t="shared" si="20"/>
        <v>0</v>
      </c>
      <c r="Y94" s="186">
        <v>0</v>
      </c>
      <c r="Z94" s="187"/>
      <c r="AA94" s="94">
        <f t="shared" si="26"/>
        <v>2</v>
      </c>
      <c r="AB94" s="88">
        <v>2</v>
      </c>
      <c r="AC94" s="88">
        <v>0</v>
      </c>
      <c r="AD94" s="88">
        <v>0</v>
      </c>
      <c r="AE94" s="88">
        <v>0</v>
      </c>
      <c r="AF94" s="88">
        <v>0</v>
      </c>
      <c r="AG94" s="88">
        <v>0</v>
      </c>
      <c r="AH94" s="88">
        <v>0</v>
      </c>
      <c r="AI94" s="88">
        <v>0</v>
      </c>
      <c r="AJ94" s="88">
        <v>0</v>
      </c>
      <c r="AK94" s="88">
        <v>0</v>
      </c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v>2</v>
      </c>
      <c r="C95" s="22">
        <f t="shared" si="21"/>
        <v>2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2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3"/>
        <v>0</v>
      </c>
      <c r="P95" s="24">
        <f t="shared" si="24"/>
        <v>2</v>
      </c>
      <c r="Q95" s="81">
        <f t="shared" si="25"/>
        <v>2</v>
      </c>
      <c r="S95" s="78">
        <f t="shared" si="16"/>
        <v>0</v>
      </c>
      <c r="T95" s="78">
        <f t="shared" si="17"/>
        <v>2</v>
      </c>
      <c r="U95" s="78">
        <f t="shared" si="18"/>
        <v>0</v>
      </c>
      <c r="V95" s="78">
        <f t="shared" si="19"/>
        <v>0</v>
      </c>
      <c r="W95" s="78">
        <f t="shared" si="20"/>
        <v>0</v>
      </c>
      <c r="Y95" s="186">
        <v>0</v>
      </c>
      <c r="Z95" s="187"/>
      <c r="AA95" s="94">
        <f t="shared" si="26"/>
        <v>2</v>
      </c>
      <c r="AB95" s="88">
        <v>2</v>
      </c>
      <c r="AC95" s="88">
        <v>0</v>
      </c>
      <c r="AD95" s="88">
        <v>0</v>
      </c>
      <c r="AE95" s="88">
        <v>0</v>
      </c>
      <c r="AF95" s="88">
        <v>0</v>
      </c>
      <c r="AG95" s="88">
        <v>0</v>
      </c>
      <c r="AH95" s="88">
        <v>0</v>
      </c>
      <c r="AI95" s="88">
        <v>0</v>
      </c>
      <c r="AJ95" s="88">
        <v>0</v>
      </c>
      <c r="AK95" s="88">
        <v>0</v>
      </c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v>2</v>
      </c>
      <c r="C96" s="22">
        <f t="shared" si="21"/>
        <v>2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2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3"/>
        <v>0</v>
      </c>
      <c r="P96" s="24">
        <f t="shared" si="24"/>
        <v>2</v>
      </c>
      <c r="Q96" s="81">
        <f t="shared" si="25"/>
        <v>2</v>
      </c>
      <c r="S96" s="78">
        <f t="shared" si="16"/>
        <v>0</v>
      </c>
      <c r="T96" s="78">
        <f t="shared" si="17"/>
        <v>2</v>
      </c>
      <c r="U96" s="78">
        <f t="shared" si="18"/>
        <v>0</v>
      </c>
      <c r="V96" s="78">
        <f t="shared" si="19"/>
        <v>0</v>
      </c>
      <c r="W96" s="78">
        <f t="shared" si="20"/>
        <v>0</v>
      </c>
      <c r="Y96" s="186">
        <v>0</v>
      </c>
      <c r="Z96" s="187"/>
      <c r="AA96" s="94">
        <f t="shared" si="26"/>
        <v>2</v>
      </c>
      <c r="AB96" s="88">
        <v>2</v>
      </c>
      <c r="AC96" s="88">
        <v>0</v>
      </c>
      <c r="AD96" s="88">
        <v>0</v>
      </c>
      <c r="AE96" s="88">
        <v>0</v>
      </c>
      <c r="AF96" s="88">
        <v>0</v>
      </c>
      <c r="AG96" s="88">
        <v>0</v>
      </c>
      <c r="AH96" s="88">
        <v>0</v>
      </c>
      <c r="AI96" s="88">
        <v>0</v>
      </c>
      <c r="AJ96" s="88">
        <v>0</v>
      </c>
      <c r="AK96" s="88">
        <v>0</v>
      </c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v>2</v>
      </c>
      <c r="C97" s="22">
        <f t="shared" si="21"/>
        <v>2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2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3"/>
        <v>0</v>
      </c>
      <c r="P97" s="24">
        <f t="shared" si="24"/>
        <v>2</v>
      </c>
      <c r="Q97" s="81">
        <f t="shared" si="25"/>
        <v>2</v>
      </c>
      <c r="S97" s="78">
        <f t="shared" si="16"/>
        <v>0</v>
      </c>
      <c r="T97" s="78">
        <f t="shared" si="17"/>
        <v>2</v>
      </c>
      <c r="U97" s="78">
        <f t="shared" si="18"/>
        <v>0</v>
      </c>
      <c r="V97" s="78">
        <f t="shared" si="19"/>
        <v>0</v>
      </c>
      <c r="W97" s="78">
        <f t="shared" si="20"/>
        <v>0</v>
      </c>
      <c r="Y97" s="186">
        <v>0</v>
      </c>
      <c r="Z97" s="187"/>
      <c r="AA97" s="94">
        <f t="shared" si="26"/>
        <v>2</v>
      </c>
      <c r="AB97" s="88">
        <v>2</v>
      </c>
      <c r="AC97" s="88">
        <v>0</v>
      </c>
      <c r="AD97" s="88">
        <v>0</v>
      </c>
      <c r="AE97" s="88">
        <v>0</v>
      </c>
      <c r="AF97" s="88">
        <v>0</v>
      </c>
      <c r="AG97" s="88">
        <v>0</v>
      </c>
      <c r="AH97" s="88">
        <v>0</v>
      </c>
      <c r="AI97" s="88">
        <v>0</v>
      </c>
      <c r="AJ97" s="88">
        <v>0</v>
      </c>
      <c r="AK97" s="88">
        <v>0</v>
      </c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v>2</v>
      </c>
      <c r="C98" s="22">
        <f t="shared" si="21"/>
        <v>2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2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3"/>
        <v>0</v>
      </c>
      <c r="P98" s="24">
        <f t="shared" si="24"/>
        <v>2</v>
      </c>
      <c r="Q98" s="81">
        <f t="shared" si="25"/>
        <v>2</v>
      </c>
      <c r="S98" s="78">
        <f t="shared" si="16"/>
        <v>0</v>
      </c>
      <c r="T98" s="78">
        <f t="shared" si="17"/>
        <v>2</v>
      </c>
      <c r="U98" s="78">
        <f t="shared" si="18"/>
        <v>0</v>
      </c>
      <c r="V98" s="78">
        <f t="shared" si="19"/>
        <v>0</v>
      </c>
      <c r="W98" s="78">
        <f t="shared" si="20"/>
        <v>0</v>
      </c>
      <c r="Y98" s="186">
        <v>0</v>
      </c>
      <c r="Z98" s="187"/>
      <c r="AA98" s="94">
        <f t="shared" si="26"/>
        <v>2</v>
      </c>
      <c r="AB98" s="88">
        <v>2</v>
      </c>
      <c r="AC98" s="88">
        <v>0</v>
      </c>
      <c r="AD98" s="88">
        <v>0</v>
      </c>
      <c r="AE98" s="88">
        <v>0</v>
      </c>
      <c r="AF98" s="88">
        <v>0</v>
      </c>
      <c r="AG98" s="88">
        <v>0</v>
      </c>
      <c r="AH98" s="88">
        <v>0</v>
      </c>
      <c r="AI98" s="88">
        <v>0</v>
      </c>
      <c r="AJ98" s="88">
        <v>0</v>
      </c>
      <c r="AK98" s="88">
        <v>0</v>
      </c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7">SUM(B3:B98)/4000</f>
        <v>4.8000000000000001E-2</v>
      </c>
      <c r="C99" s="22">
        <f t="shared" si="27"/>
        <v>4.8000000000000001E-2</v>
      </c>
      <c r="D99" s="22">
        <f t="shared" si="27"/>
        <v>0</v>
      </c>
      <c r="E99" s="22">
        <f t="shared" si="27"/>
        <v>0</v>
      </c>
      <c r="F99" s="22">
        <f t="shared" si="27"/>
        <v>0</v>
      </c>
      <c r="G99" s="22">
        <f t="shared" si="27"/>
        <v>0</v>
      </c>
      <c r="H99" s="22">
        <f t="shared" si="27"/>
        <v>0</v>
      </c>
      <c r="I99" s="22">
        <f t="shared" si="27"/>
        <v>0</v>
      </c>
      <c r="J99" s="23">
        <f t="shared" si="27"/>
        <v>0</v>
      </c>
      <c r="K99" s="24">
        <f t="shared" si="27"/>
        <v>0</v>
      </c>
      <c r="L99" s="24">
        <f t="shared" si="27"/>
        <v>0</v>
      </c>
      <c r="M99" s="24">
        <f t="shared" si="27"/>
        <v>0</v>
      </c>
      <c r="N99" s="24">
        <f t="shared" si="27"/>
        <v>0</v>
      </c>
      <c r="O99" s="25">
        <f t="shared" si="27"/>
        <v>0</v>
      </c>
      <c r="P99" s="25">
        <f t="shared" si="27"/>
        <v>4.8000000000000001E-2</v>
      </c>
      <c r="Q99" s="85">
        <f t="shared" si="27"/>
        <v>4.8000000000000001E-2</v>
      </c>
      <c r="S99" s="78">
        <f>SUM(S3:S98)/4000</f>
        <v>0</v>
      </c>
      <c r="T99" s="78">
        <f t="shared" ref="T99:W99" si="28">SUM(T3:T98)/4000</f>
        <v>4.8000000000000001E-2</v>
      </c>
      <c r="U99" s="78">
        <f t="shared" si="28"/>
        <v>0</v>
      </c>
      <c r="V99" s="78">
        <f t="shared" si="28"/>
        <v>0</v>
      </c>
      <c r="W99" s="78">
        <f t="shared" si="28"/>
        <v>0</v>
      </c>
      <c r="Y99" s="187">
        <f t="shared" ref="Y99:Z99" si="29">SUM(Y3:Y98)/4000</f>
        <v>0</v>
      </c>
      <c r="Z99" s="187">
        <f t="shared" si="29"/>
        <v>0</v>
      </c>
      <c r="AA99" s="94">
        <f>SUM(Z3:Z98)/4000</f>
        <v>0</v>
      </c>
      <c r="AB99" s="89">
        <f t="shared" ref="AB99:AO99" si="30">SUM(AB3:AB98)/4000</f>
        <v>4.8000000000000001E-2</v>
      </c>
      <c r="AC99" s="89">
        <f t="shared" si="30"/>
        <v>0</v>
      </c>
      <c r="AD99" s="89">
        <f t="shared" si="30"/>
        <v>0</v>
      </c>
      <c r="AE99" s="89">
        <f t="shared" si="30"/>
        <v>0</v>
      </c>
      <c r="AF99" s="89">
        <f t="shared" si="30"/>
        <v>0</v>
      </c>
      <c r="AG99" s="89">
        <f t="shared" si="30"/>
        <v>0</v>
      </c>
      <c r="AH99" s="89">
        <f t="shared" si="30"/>
        <v>0</v>
      </c>
      <c r="AI99" s="89">
        <f t="shared" si="30"/>
        <v>0</v>
      </c>
      <c r="AJ99" s="89">
        <f t="shared" si="30"/>
        <v>0</v>
      </c>
      <c r="AK99" s="89">
        <f t="shared" si="30"/>
        <v>0</v>
      </c>
      <c r="AL99" s="89">
        <f t="shared" si="30"/>
        <v>0</v>
      </c>
      <c r="AM99" s="89">
        <f t="shared" si="30"/>
        <v>0</v>
      </c>
      <c r="AN99" s="89">
        <f t="shared" si="30"/>
        <v>0</v>
      </c>
      <c r="AO99" s="89">
        <f t="shared" si="30"/>
        <v>0</v>
      </c>
      <c r="AP99" s="89">
        <f t="shared" ref="AP99:BC99" si="31">SUM(AP3:AP98)/4000</f>
        <v>0</v>
      </c>
      <c r="AQ99" s="89">
        <f t="shared" si="31"/>
        <v>0</v>
      </c>
      <c r="AR99" s="89">
        <f t="shared" si="31"/>
        <v>0</v>
      </c>
      <c r="AS99" s="89">
        <f t="shared" si="31"/>
        <v>0</v>
      </c>
      <c r="AT99" s="89">
        <f t="shared" si="31"/>
        <v>0</v>
      </c>
      <c r="AU99" s="89">
        <f t="shared" si="31"/>
        <v>0</v>
      </c>
      <c r="AV99" s="89">
        <f t="shared" si="31"/>
        <v>0</v>
      </c>
      <c r="AW99" s="89">
        <f t="shared" si="31"/>
        <v>0</v>
      </c>
      <c r="AX99" s="89">
        <f t="shared" si="31"/>
        <v>0</v>
      </c>
      <c r="AY99" s="89">
        <f t="shared" si="31"/>
        <v>0</v>
      </c>
      <c r="AZ99" s="89">
        <f t="shared" si="31"/>
        <v>0</v>
      </c>
      <c r="BA99" s="89">
        <f t="shared" si="31"/>
        <v>0</v>
      </c>
      <c r="BB99" s="89">
        <f t="shared" si="31"/>
        <v>0</v>
      </c>
      <c r="BC99" s="89">
        <f t="shared" si="31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1</v>
      </c>
      <c r="AC101" s="96">
        <f t="shared" ref="AC101:AG101" si="32">SUM(AC102:AC106)</f>
        <v>0</v>
      </c>
      <c r="AD101" s="96">
        <f t="shared" si="32"/>
        <v>0</v>
      </c>
      <c r="AE101" s="96">
        <f t="shared" si="32"/>
        <v>0</v>
      </c>
      <c r="AF101" s="96">
        <f t="shared" si="32"/>
        <v>0</v>
      </c>
      <c r="AG101" s="96">
        <f t="shared" si="32"/>
        <v>0</v>
      </c>
      <c r="AH101" s="96">
        <f t="shared" ref="AH101" si="33">SUM(AH102:AH106)</f>
        <v>0</v>
      </c>
      <c r="AI101" s="96">
        <f t="shared" ref="AI101" si="34">SUM(AI102:AI106)</f>
        <v>0</v>
      </c>
      <c r="AJ101" s="96">
        <f t="shared" ref="AJ101" si="35">SUM(AJ102:AJ106)</f>
        <v>0</v>
      </c>
      <c r="AK101" s="96">
        <f t="shared" ref="AK101" si="36">SUM(AK102:AK106)</f>
        <v>0</v>
      </c>
      <c r="AL101" s="96">
        <f t="shared" ref="AL101" si="37">SUM(AL102:AL106)</f>
        <v>0</v>
      </c>
      <c r="AM101" s="96">
        <f t="shared" ref="AM101" si="38">SUM(AM102:AM106)</f>
        <v>0</v>
      </c>
      <c r="AN101" s="96">
        <f t="shared" ref="AN101:BB101" si="39">SUM(AN102:AN106)</f>
        <v>0</v>
      </c>
      <c r="AO101" s="96">
        <f t="shared" ref="AO101:BC101" si="40">SUM(AO102:AO106)</f>
        <v>0</v>
      </c>
      <c r="AP101" s="96">
        <f t="shared" si="39"/>
        <v>0</v>
      </c>
      <c r="AQ101" s="96">
        <f t="shared" si="40"/>
        <v>0</v>
      </c>
      <c r="AR101" s="96">
        <f t="shared" si="39"/>
        <v>0</v>
      </c>
      <c r="AS101" s="96">
        <f t="shared" si="40"/>
        <v>0</v>
      </c>
      <c r="AT101" s="96">
        <f t="shared" si="39"/>
        <v>0</v>
      </c>
      <c r="AU101" s="96">
        <f t="shared" si="40"/>
        <v>0</v>
      </c>
      <c r="AV101" s="96">
        <f t="shared" si="39"/>
        <v>0</v>
      </c>
      <c r="AW101" s="96">
        <f t="shared" si="40"/>
        <v>0</v>
      </c>
      <c r="AX101" s="96">
        <f t="shared" si="39"/>
        <v>0</v>
      </c>
      <c r="AY101" s="96">
        <f t="shared" si="40"/>
        <v>0</v>
      </c>
      <c r="AZ101" s="96">
        <f t="shared" si="39"/>
        <v>0</v>
      </c>
      <c r="BA101" s="96">
        <f t="shared" si="40"/>
        <v>0</v>
      </c>
      <c r="BB101" s="96">
        <f t="shared" si="39"/>
        <v>0</v>
      </c>
      <c r="BC101" s="96">
        <f t="shared" si="40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1">IF(AC$2=$AA$102,1,0)</f>
        <v>0</v>
      </c>
      <c r="AD102" s="95">
        <f t="shared" si="41"/>
        <v>0</v>
      </c>
      <c r="AE102" s="95">
        <f t="shared" si="41"/>
        <v>0</v>
      </c>
      <c r="AF102" s="95">
        <f t="shared" si="41"/>
        <v>0</v>
      </c>
      <c r="AG102" s="95">
        <f t="shared" si="41"/>
        <v>0</v>
      </c>
      <c r="AH102" s="95">
        <f t="shared" si="41"/>
        <v>0</v>
      </c>
      <c r="AI102" s="95">
        <f t="shared" si="41"/>
        <v>0</v>
      </c>
      <c r="AJ102" s="95">
        <f t="shared" si="41"/>
        <v>0</v>
      </c>
      <c r="AK102" s="95">
        <f t="shared" si="41"/>
        <v>0</v>
      </c>
      <c r="AL102" s="95">
        <f t="shared" si="41"/>
        <v>0</v>
      </c>
      <c r="AM102" s="95">
        <f t="shared" si="41"/>
        <v>0</v>
      </c>
      <c r="AN102" s="95">
        <f t="shared" si="41"/>
        <v>0</v>
      </c>
      <c r="AO102" s="95">
        <f t="shared" si="41"/>
        <v>0</v>
      </c>
      <c r="AP102" s="95">
        <f t="shared" si="41"/>
        <v>0</v>
      </c>
      <c r="AQ102" s="95">
        <f t="shared" si="41"/>
        <v>0</v>
      </c>
      <c r="AR102" s="95">
        <f t="shared" si="41"/>
        <v>0</v>
      </c>
      <c r="AS102" s="95">
        <f t="shared" si="41"/>
        <v>0</v>
      </c>
      <c r="AT102" s="95">
        <f t="shared" si="41"/>
        <v>0</v>
      </c>
      <c r="AU102" s="95">
        <f t="shared" si="41"/>
        <v>0</v>
      </c>
      <c r="AV102" s="95">
        <f t="shared" si="41"/>
        <v>0</v>
      </c>
      <c r="AW102" s="95">
        <f t="shared" si="41"/>
        <v>0</v>
      </c>
      <c r="AX102" s="95">
        <f t="shared" si="41"/>
        <v>0</v>
      </c>
      <c r="AY102" s="95">
        <f t="shared" si="41"/>
        <v>0</v>
      </c>
      <c r="AZ102" s="95">
        <f t="shared" si="41"/>
        <v>0</v>
      </c>
      <c r="BA102" s="95">
        <f t="shared" si="41"/>
        <v>0</v>
      </c>
      <c r="BB102" s="95">
        <f t="shared" si="41"/>
        <v>0</v>
      </c>
      <c r="BC102" s="95">
        <f t="shared" si="41"/>
        <v>0</v>
      </c>
    </row>
    <row r="103" spans="1:55">
      <c r="AA103" s="103" t="s">
        <v>150</v>
      </c>
      <c r="AB103" s="100">
        <f>IF(AB$2=$AA$103,1,0)</f>
        <v>1</v>
      </c>
      <c r="AC103" s="88">
        <f t="shared" ref="AC103:BC103" si="42">IF(AC$2=$AA$103,1,0)</f>
        <v>0</v>
      </c>
      <c r="AD103" s="88">
        <f t="shared" si="42"/>
        <v>0</v>
      </c>
      <c r="AE103" s="88">
        <f t="shared" si="42"/>
        <v>0</v>
      </c>
      <c r="AF103" s="88">
        <f t="shared" si="42"/>
        <v>0</v>
      </c>
      <c r="AG103" s="88">
        <f t="shared" si="42"/>
        <v>0</v>
      </c>
      <c r="AH103" s="88">
        <f t="shared" si="42"/>
        <v>0</v>
      </c>
      <c r="AI103" s="88">
        <f t="shared" si="42"/>
        <v>0</v>
      </c>
      <c r="AJ103" s="88">
        <f t="shared" si="42"/>
        <v>0</v>
      </c>
      <c r="AK103" s="88">
        <f t="shared" si="42"/>
        <v>0</v>
      </c>
      <c r="AL103" s="88">
        <f t="shared" si="42"/>
        <v>0</v>
      </c>
      <c r="AM103" s="88">
        <f t="shared" si="42"/>
        <v>0</v>
      </c>
      <c r="AN103" s="88">
        <f t="shared" si="42"/>
        <v>0</v>
      </c>
      <c r="AO103" s="88">
        <f t="shared" si="42"/>
        <v>0</v>
      </c>
      <c r="AP103" s="88">
        <f t="shared" si="42"/>
        <v>0</v>
      </c>
      <c r="AQ103" s="88">
        <f t="shared" si="42"/>
        <v>0</v>
      </c>
      <c r="AR103" s="88">
        <f t="shared" si="42"/>
        <v>0</v>
      </c>
      <c r="AS103" s="88">
        <f t="shared" si="42"/>
        <v>0</v>
      </c>
      <c r="AT103" s="88">
        <f t="shared" si="42"/>
        <v>0</v>
      </c>
      <c r="AU103" s="88">
        <f t="shared" si="42"/>
        <v>0</v>
      </c>
      <c r="AV103" s="88">
        <f t="shared" si="42"/>
        <v>0</v>
      </c>
      <c r="AW103" s="88">
        <f t="shared" si="42"/>
        <v>0</v>
      </c>
      <c r="AX103" s="88">
        <f t="shared" si="42"/>
        <v>0</v>
      </c>
      <c r="AY103" s="88">
        <f t="shared" si="42"/>
        <v>0</v>
      </c>
      <c r="AZ103" s="88">
        <f t="shared" si="42"/>
        <v>0</v>
      </c>
      <c r="BA103" s="88">
        <f t="shared" si="42"/>
        <v>0</v>
      </c>
      <c r="BB103" s="88">
        <f t="shared" si="42"/>
        <v>0</v>
      </c>
      <c r="BC103" s="88">
        <f t="shared" si="42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3">IF(AC$2=$AA$104,1,0)</f>
        <v>0</v>
      </c>
      <c r="AD104" s="88">
        <f t="shared" si="43"/>
        <v>0</v>
      </c>
      <c r="AE104" s="88">
        <f t="shared" si="43"/>
        <v>0</v>
      </c>
      <c r="AF104" s="88">
        <f t="shared" si="43"/>
        <v>0</v>
      </c>
      <c r="AG104" s="88">
        <f t="shared" si="43"/>
        <v>0</v>
      </c>
      <c r="AH104" s="88">
        <f t="shared" si="43"/>
        <v>0</v>
      </c>
      <c r="AI104" s="88">
        <f t="shared" si="43"/>
        <v>0</v>
      </c>
      <c r="AJ104" s="88">
        <f t="shared" si="43"/>
        <v>0</v>
      </c>
      <c r="AK104" s="88">
        <f t="shared" si="43"/>
        <v>0</v>
      </c>
      <c r="AL104" s="88">
        <f t="shared" si="43"/>
        <v>0</v>
      </c>
      <c r="AM104" s="88">
        <f t="shared" si="43"/>
        <v>0</v>
      </c>
      <c r="AN104" s="88">
        <f t="shared" si="43"/>
        <v>0</v>
      </c>
      <c r="AO104" s="88">
        <f t="shared" si="43"/>
        <v>0</v>
      </c>
      <c r="AP104" s="88">
        <f t="shared" si="43"/>
        <v>0</v>
      </c>
      <c r="AQ104" s="88">
        <f t="shared" si="43"/>
        <v>0</v>
      </c>
      <c r="AR104" s="88">
        <f t="shared" si="43"/>
        <v>0</v>
      </c>
      <c r="AS104" s="88">
        <f t="shared" si="43"/>
        <v>0</v>
      </c>
      <c r="AT104" s="88">
        <f t="shared" si="43"/>
        <v>0</v>
      </c>
      <c r="AU104" s="88">
        <f t="shared" si="43"/>
        <v>0</v>
      </c>
      <c r="AV104" s="88">
        <f t="shared" si="43"/>
        <v>0</v>
      </c>
      <c r="AW104" s="88">
        <f t="shared" si="43"/>
        <v>0</v>
      </c>
      <c r="AX104" s="88">
        <f t="shared" si="43"/>
        <v>0</v>
      </c>
      <c r="AY104" s="88">
        <f t="shared" si="43"/>
        <v>0</v>
      </c>
      <c r="AZ104" s="88">
        <f t="shared" si="43"/>
        <v>0</v>
      </c>
      <c r="BA104" s="88">
        <f t="shared" si="43"/>
        <v>0</v>
      </c>
      <c r="BB104" s="88">
        <f t="shared" si="43"/>
        <v>0</v>
      </c>
      <c r="BC104" s="88">
        <f t="shared" si="43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4">IF(AC$2=$AA$105,1,0)</f>
        <v>0</v>
      </c>
      <c r="AD105" s="88">
        <f t="shared" si="44"/>
        <v>0</v>
      </c>
      <c r="AE105" s="88">
        <f t="shared" si="44"/>
        <v>0</v>
      </c>
      <c r="AF105" s="88">
        <f t="shared" si="44"/>
        <v>0</v>
      </c>
      <c r="AG105" s="88">
        <f t="shared" si="44"/>
        <v>0</v>
      </c>
      <c r="AH105" s="88">
        <f t="shared" si="44"/>
        <v>0</v>
      </c>
      <c r="AI105" s="88">
        <f t="shared" si="44"/>
        <v>0</v>
      </c>
      <c r="AJ105" s="88">
        <f t="shared" si="44"/>
        <v>0</v>
      </c>
      <c r="AK105" s="88">
        <f t="shared" si="44"/>
        <v>0</v>
      </c>
      <c r="AL105" s="88">
        <f t="shared" si="44"/>
        <v>0</v>
      </c>
      <c r="AM105" s="88">
        <f t="shared" si="44"/>
        <v>0</v>
      </c>
      <c r="AN105" s="88">
        <f t="shared" si="44"/>
        <v>0</v>
      </c>
      <c r="AO105" s="88">
        <f t="shared" si="44"/>
        <v>0</v>
      </c>
      <c r="AP105" s="88">
        <f t="shared" si="44"/>
        <v>0</v>
      </c>
      <c r="AQ105" s="88">
        <f t="shared" si="44"/>
        <v>0</v>
      </c>
      <c r="AR105" s="88">
        <f t="shared" si="44"/>
        <v>0</v>
      </c>
      <c r="AS105" s="88">
        <f t="shared" si="44"/>
        <v>0</v>
      </c>
      <c r="AT105" s="88">
        <f t="shared" si="44"/>
        <v>0</v>
      </c>
      <c r="AU105" s="88">
        <f t="shared" si="44"/>
        <v>0</v>
      </c>
      <c r="AV105" s="88">
        <f t="shared" si="44"/>
        <v>0</v>
      </c>
      <c r="AW105" s="88">
        <f t="shared" si="44"/>
        <v>0</v>
      </c>
      <c r="AX105" s="88">
        <f t="shared" si="44"/>
        <v>0</v>
      </c>
      <c r="AY105" s="88">
        <f t="shared" si="44"/>
        <v>0</v>
      </c>
      <c r="AZ105" s="88">
        <f t="shared" si="44"/>
        <v>0</v>
      </c>
      <c r="BA105" s="88">
        <f t="shared" si="44"/>
        <v>0</v>
      </c>
      <c r="BB105" s="88">
        <f t="shared" si="44"/>
        <v>0</v>
      </c>
      <c r="BC105" s="88">
        <f t="shared" si="44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5">IF(OR(AC$2=$AA$106,AC$2=$Z$106),1,0)</f>
        <v>0</v>
      </c>
      <c r="AD106" s="88">
        <f t="shared" si="45"/>
        <v>0</v>
      </c>
      <c r="AE106" s="88">
        <f t="shared" si="45"/>
        <v>0</v>
      </c>
      <c r="AF106" s="88">
        <f t="shared" si="45"/>
        <v>0</v>
      </c>
      <c r="AG106" s="88">
        <f t="shared" si="45"/>
        <v>0</v>
      </c>
      <c r="AH106" s="88">
        <f t="shared" si="45"/>
        <v>0</v>
      </c>
      <c r="AI106" s="88">
        <f t="shared" si="45"/>
        <v>0</v>
      </c>
      <c r="AJ106" s="88">
        <f t="shared" si="45"/>
        <v>0</v>
      </c>
      <c r="AK106" s="88">
        <f t="shared" si="45"/>
        <v>0</v>
      </c>
      <c r="AL106" s="88">
        <f t="shared" si="45"/>
        <v>0</v>
      </c>
      <c r="AM106" s="88">
        <f t="shared" si="45"/>
        <v>0</v>
      </c>
      <c r="AN106" s="88">
        <f t="shared" si="45"/>
        <v>0</v>
      </c>
      <c r="AO106" s="88">
        <f t="shared" si="45"/>
        <v>0</v>
      </c>
      <c r="AP106" s="88">
        <f t="shared" si="45"/>
        <v>0</v>
      </c>
      <c r="AQ106" s="88">
        <f t="shared" si="45"/>
        <v>0</v>
      </c>
      <c r="AR106" s="88">
        <f t="shared" si="45"/>
        <v>0</v>
      </c>
      <c r="AS106" s="88">
        <f t="shared" si="45"/>
        <v>0</v>
      </c>
      <c r="AT106" s="88">
        <f t="shared" si="45"/>
        <v>0</v>
      </c>
      <c r="AU106" s="88">
        <f t="shared" si="45"/>
        <v>0</v>
      </c>
      <c r="AV106" s="88">
        <f t="shared" si="45"/>
        <v>0</v>
      </c>
      <c r="AW106" s="88">
        <f t="shared" si="45"/>
        <v>0</v>
      </c>
      <c r="AX106" s="88">
        <f t="shared" si="45"/>
        <v>0</v>
      </c>
      <c r="AY106" s="88">
        <f t="shared" si="45"/>
        <v>0</v>
      </c>
      <c r="AZ106" s="88">
        <f t="shared" si="45"/>
        <v>0</v>
      </c>
      <c r="BA106" s="88">
        <f t="shared" si="45"/>
        <v>0</v>
      </c>
      <c r="BB106" s="88">
        <f t="shared" si="45"/>
        <v>0</v>
      </c>
      <c r="BC106" s="88">
        <f t="shared" si="45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3" sqref="J3:N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44833</v>
      </c>
      <c r="B1" s="212" t="s">
        <v>202</v>
      </c>
      <c r="C1" s="212"/>
      <c r="D1" s="214" t="s">
        <v>314</v>
      </c>
      <c r="E1" s="214"/>
      <c r="F1" s="214"/>
      <c r="G1" s="214"/>
      <c r="H1" s="214"/>
      <c r="I1" s="215"/>
      <c r="J1" s="206" t="s">
        <v>308</v>
      </c>
      <c r="K1" s="207"/>
      <c r="L1" s="207"/>
      <c r="M1" s="207"/>
      <c r="N1" s="207"/>
      <c r="O1" s="208"/>
      <c r="P1" s="206"/>
      <c r="Q1" s="209" t="s">
        <v>142</v>
      </c>
      <c r="S1" s="210" t="s">
        <v>309</v>
      </c>
      <c r="T1" s="210"/>
      <c r="U1" s="210"/>
      <c r="V1" s="210"/>
      <c r="W1" s="210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6"/>
      <c r="Q2" s="209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18.007999999999999</v>
      </c>
      <c r="C3" s="22">
        <f>B3</f>
        <v>18.007999999999999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v>7.5291447999999992</v>
      </c>
      <c r="K3" s="23">
        <v>4.3039119999999995</v>
      </c>
      <c r="L3" s="23">
        <v>0</v>
      </c>
      <c r="M3" s="23">
        <v>0.91660719999999984</v>
      </c>
      <c r="N3" s="23">
        <v>5.258335999999999</v>
      </c>
      <c r="O3" s="23">
        <f t="shared" ref="O3" si="0">$C3*I3/$I3</f>
        <v>18.007999999999999</v>
      </c>
      <c r="P3" s="24"/>
      <c r="Q3" s="81">
        <f>O3+P3</f>
        <v>18.007999999999999</v>
      </c>
      <c r="S3" s="78">
        <f t="shared" ref="S3:S66" si="1">J3</f>
        <v>7.5291447999999992</v>
      </c>
      <c r="T3" s="78">
        <f t="shared" ref="T3:T66" si="2">K3</f>
        <v>4.3039119999999995</v>
      </c>
      <c r="U3" s="78">
        <f t="shared" ref="U3:U66" si="3">L3</f>
        <v>0</v>
      </c>
      <c r="V3" s="78">
        <f t="shared" ref="V3:V66" si="4">M3</f>
        <v>0.91660719999999984</v>
      </c>
      <c r="W3" s="78">
        <f t="shared" ref="W3:W66" si="5">N3</f>
        <v>5.258335999999999</v>
      </c>
    </row>
    <row r="4" spans="1:23">
      <c r="A4" s="8" t="s">
        <v>46</v>
      </c>
      <c r="B4" s="22">
        <v>18.007999999999999</v>
      </c>
      <c r="C4" s="22">
        <f t="shared" ref="C4:C67" si="6">B4</f>
        <v>18.007999999999999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v>7.5291447999999992</v>
      </c>
      <c r="K4" s="23">
        <v>4.3039119999999995</v>
      </c>
      <c r="L4" s="23">
        <v>0</v>
      </c>
      <c r="M4" s="23">
        <v>0.91660719999999984</v>
      </c>
      <c r="N4" s="23">
        <v>5.258335999999999</v>
      </c>
      <c r="O4" s="23">
        <f t="shared" ref="O4:O67" si="8">$C4*I4/$I4</f>
        <v>18.007999999999999</v>
      </c>
      <c r="P4" s="24"/>
      <c r="Q4" s="81">
        <f t="shared" ref="Q4:Q67" si="9">O4+P4</f>
        <v>18.007999999999999</v>
      </c>
      <c r="S4" s="78">
        <f t="shared" si="1"/>
        <v>7.5291447999999992</v>
      </c>
      <c r="T4" s="78">
        <f t="shared" si="2"/>
        <v>4.3039119999999995</v>
      </c>
      <c r="U4" s="78">
        <f t="shared" si="3"/>
        <v>0</v>
      </c>
      <c r="V4" s="78">
        <f t="shared" si="4"/>
        <v>0.91660719999999984</v>
      </c>
      <c r="W4" s="78">
        <f t="shared" si="5"/>
        <v>5.258335999999999</v>
      </c>
    </row>
    <row r="5" spans="1:23">
      <c r="A5" s="8" t="s">
        <v>47</v>
      </c>
      <c r="B5" s="22">
        <v>16.992000000000001</v>
      </c>
      <c r="C5" s="22">
        <f t="shared" si="6"/>
        <v>16.992000000000001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v>7.1043552000000005</v>
      </c>
      <c r="K5" s="23">
        <v>4.0610879999999989</v>
      </c>
      <c r="L5" s="23">
        <v>0</v>
      </c>
      <c r="M5" s="23">
        <v>0.86489279999999991</v>
      </c>
      <c r="N5" s="23">
        <v>4.961663999999999</v>
      </c>
      <c r="O5" s="23">
        <f t="shared" si="8"/>
        <v>16.992000000000001</v>
      </c>
      <c r="P5" s="24"/>
      <c r="Q5" s="81">
        <f t="shared" si="9"/>
        <v>16.992000000000001</v>
      </c>
      <c r="S5" s="78">
        <f t="shared" si="1"/>
        <v>7.1043552000000005</v>
      </c>
      <c r="T5" s="78">
        <f t="shared" si="2"/>
        <v>4.0610879999999989</v>
      </c>
      <c r="U5" s="78">
        <f t="shared" si="3"/>
        <v>0</v>
      </c>
      <c r="V5" s="78">
        <f t="shared" si="4"/>
        <v>0.86489279999999991</v>
      </c>
      <c r="W5" s="78">
        <f t="shared" si="5"/>
        <v>4.961663999999999</v>
      </c>
    </row>
    <row r="6" spans="1:23">
      <c r="A6" s="8" t="s">
        <v>48</v>
      </c>
      <c r="B6" s="22">
        <v>16.664000000000001</v>
      </c>
      <c r="C6" s="22">
        <f t="shared" si="6"/>
        <v>16.664000000000001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v>6.9672183999999993</v>
      </c>
      <c r="K6" s="23">
        <v>3.9826959999999998</v>
      </c>
      <c r="L6" s="23">
        <v>0</v>
      </c>
      <c r="M6" s="23">
        <v>0.84819759999999988</v>
      </c>
      <c r="N6" s="23">
        <v>4.865888</v>
      </c>
      <c r="O6" s="23">
        <f t="shared" si="8"/>
        <v>16.664000000000001</v>
      </c>
      <c r="P6" s="24"/>
      <c r="Q6" s="81">
        <f t="shared" si="9"/>
        <v>16.664000000000001</v>
      </c>
      <c r="S6" s="78">
        <f t="shared" si="1"/>
        <v>6.9672183999999993</v>
      </c>
      <c r="T6" s="78">
        <f t="shared" si="2"/>
        <v>3.9826959999999998</v>
      </c>
      <c r="U6" s="78">
        <f t="shared" si="3"/>
        <v>0</v>
      </c>
      <c r="V6" s="78">
        <f t="shared" si="4"/>
        <v>0.84819759999999988</v>
      </c>
      <c r="W6" s="78">
        <f t="shared" si="5"/>
        <v>4.865888</v>
      </c>
    </row>
    <row r="7" spans="1:23">
      <c r="A7" s="8" t="s">
        <v>49</v>
      </c>
      <c r="B7" s="22">
        <v>16.167999999999999</v>
      </c>
      <c r="C7" s="22">
        <f t="shared" si="6"/>
        <v>16.167999999999999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v>6.7598407999999983</v>
      </c>
      <c r="K7" s="23">
        <v>3.8641519999999994</v>
      </c>
      <c r="L7" s="23">
        <v>0</v>
      </c>
      <c r="M7" s="23">
        <v>0.82295119999999988</v>
      </c>
      <c r="N7" s="23">
        <v>4.721055999999999</v>
      </c>
      <c r="O7" s="23">
        <f t="shared" si="8"/>
        <v>16.167999999999999</v>
      </c>
      <c r="P7" s="24"/>
      <c r="Q7" s="81">
        <f t="shared" si="9"/>
        <v>16.167999999999999</v>
      </c>
      <c r="S7" s="78">
        <f t="shared" si="1"/>
        <v>6.7598407999999983</v>
      </c>
      <c r="T7" s="78">
        <f t="shared" si="2"/>
        <v>3.8641519999999994</v>
      </c>
      <c r="U7" s="78">
        <f t="shared" si="3"/>
        <v>0</v>
      </c>
      <c r="V7" s="78">
        <f t="shared" si="4"/>
        <v>0.82295119999999988</v>
      </c>
      <c r="W7" s="78">
        <f t="shared" si="5"/>
        <v>4.721055999999999</v>
      </c>
    </row>
    <row r="8" spans="1:23">
      <c r="A8" s="8" t="s">
        <v>50</v>
      </c>
      <c r="B8" s="22">
        <v>16.148</v>
      </c>
      <c r="C8" s="22">
        <f t="shared" si="6"/>
        <v>16.148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v>6.7514787999999992</v>
      </c>
      <c r="K8" s="23">
        <v>3.8593719999999991</v>
      </c>
      <c r="L8" s="23">
        <v>0</v>
      </c>
      <c r="M8" s="23">
        <v>0.82193319999999992</v>
      </c>
      <c r="N8" s="23">
        <v>4.715215999999999</v>
      </c>
      <c r="O8" s="23">
        <f t="shared" si="8"/>
        <v>16.148</v>
      </c>
      <c r="P8" s="24"/>
      <c r="Q8" s="81">
        <f t="shared" si="9"/>
        <v>16.148</v>
      </c>
      <c r="S8" s="78">
        <f t="shared" si="1"/>
        <v>6.7514787999999992</v>
      </c>
      <c r="T8" s="78">
        <f t="shared" si="2"/>
        <v>3.8593719999999991</v>
      </c>
      <c r="U8" s="78">
        <f t="shared" si="3"/>
        <v>0</v>
      </c>
      <c r="V8" s="78">
        <f t="shared" si="4"/>
        <v>0.82193319999999992</v>
      </c>
      <c r="W8" s="78">
        <f t="shared" si="5"/>
        <v>4.715215999999999</v>
      </c>
    </row>
    <row r="9" spans="1:23">
      <c r="A9" s="8" t="s">
        <v>51</v>
      </c>
      <c r="B9" s="22">
        <v>17.32</v>
      </c>
      <c r="C9" s="22">
        <f t="shared" si="6"/>
        <v>17.32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v>7.241492</v>
      </c>
      <c r="K9" s="23">
        <v>4.1394799999999989</v>
      </c>
      <c r="L9" s="23">
        <v>0</v>
      </c>
      <c r="M9" s="23">
        <v>0.88158799999999982</v>
      </c>
      <c r="N9" s="23">
        <v>5.0574399999999988</v>
      </c>
      <c r="O9" s="23">
        <f t="shared" si="8"/>
        <v>17.32</v>
      </c>
      <c r="P9" s="24"/>
      <c r="Q9" s="81">
        <f t="shared" si="9"/>
        <v>17.32</v>
      </c>
      <c r="S9" s="78">
        <f t="shared" si="1"/>
        <v>7.241492</v>
      </c>
      <c r="T9" s="78">
        <f t="shared" si="2"/>
        <v>4.1394799999999989</v>
      </c>
      <c r="U9" s="78">
        <f t="shared" si="3"/>
        <v>0</v>
      </c>
      <c r="V9" s="78">
        <f t="shared" si="4"/>
        <v>0.88158799999999982</v>
      </c>
      <c r="W9" s="78">
        <f t="shared" si="5"/>
        <v>5.0574399999999988</v>
      </c>
    </row>
    <row r="10" spans="1:23">
      <c r="A10" s="8" t="s">
        <v>52</v>
      </c>
      <c r="B10" s="22">
        <v>17.472000000000001</v>
      </c>
      <c r="C10" s="22">
        <f t="shared" si="6"/>
        <v>17.472000000000001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v>7.3050432000000001</v>
      </c>
      <c r="K10" s="23">
        <v>4.1758079999999991</v>
      </c>
      <c r="L10" s="23">
        <v>0</v>
      </c>
      <c r="M10" s="23">
        <v>0.8893247999999998</v>
      </c>
      <c r="N10" s="23">
        <v>5.1018239999999997</v>
      </c>
      <c r="O10" s="23">
        <f t="shared" si="8"/>
        <v>17.472000000000001</v>
      </c>
      <c r="P10" s="24"/>
      <c r="Q10" s="81">
        <f t="shared" si="9"/>
        <v>17.472000000000001</v>
      </c>
      <c r="S10" s="78">
        <f t="shared" si="1"/>
        <v>7.3050432000000001</v>
      </c>
      <c r="T10" s="78">
        <f t="shared" si="2"/>
        <v>4.1758079999999991</v>
      </c>
      <c r="U10" s="78">
        <f t="shared" si="3"/>
        <v>0</v>
      </c>
      <c r="V10" s="78">
        <f t="shared" si="4"/>
        <v>0.8893247999999998</v>
      </c>
      <c r="W10" s="78">
        <f t="shared" si="5"/>
        <v>5.1018239999999997</v>
      </c>
    </row>
    <row r="11" spans="1:23">
      <c r="A11" s="8" t="s">
        <v>53</v>
      </c>
      <c r="B11" s="22">
        <v>17.623999999999999</v>
      </c>
      <c r="C11" s="22">
        <f t="shared" si="6"/>
        <v>17.623999999999999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v>7.3685943999999983</v>
      </c>
      <c r="K11" s="23">
        <v>4.2121359999999983</v>
      </c>
      <c r="L11" s="23">
        <v>0</v>
      </c>
      <c r="M11" s="23">
        <v>0.89706159999999979</v>
      </c>
      <c r="N11" s="23">
        <v>5.1462079999999988</v>
      </c>
      <c r="O11" s="23">
        <f t="shared" si="8"/>
        <v>17.623999999999999</v>
      </c>
      <c r="P11" s="24"/>
      <c r="Q11" s="81">
        <f t="shared" si="9"/>
        <v>17.623999999999999</v>
      </c>
      <c r="S11" s="78">
        <f t="shared" si="1"/>
        <v>7.3685943999999983</v>
      </c>
      <c r="T11" s="78">
        <f t="shared" si="2"/>
        <v>4.2121359999999983</v>
      </c>
      <c r="U11" s="78">
        <f t="shared" si="3"/>
        <v>0</v>
      </c>
      <c r="V11" s="78">
        <f t="shared" si="4"/>
        <v>0.89706159999999979</v>
      </c>
      <c r="W11" s="78">
        <f t="shared" si="5"/>
        <v>5.1462079999999988</v>
      </c>
    </row>
    <row r="12" spans="1:23">
      <c r="A12" s="8" t="s">
        <v>54</v>
      </c>
      <c r="B12" s="22">
        <v>17.128</v>
      </c>
      <c r="C12" s="22">
        <f t="shared" si="6"/>
        <v>17.128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v>7.1612168</v>
      </c>
      <c r="K12" s="23">
        <v>4.0935919999999992</v>
      </c>
      <c r="L12" s="23">
        <v>0</v>
      </c>
      <c r="M12" s="23">
        <v>0.87181519999999979</v>
      </c>
      <c r="N12" s="23">
        <v>5.0013759999999987</v>
      </c>
      <c r="O12" s="23">
        <f t="shared" si="8"/>
        <v>17.128</v>
      </c>
      <c r="P12" s="24"/>
      <c r="Q12" s="81">
        <f t="shared" si="9"/>
        <v>17.128</v>
      </c>
      <c r="S12" s="78">
        <f t="shared" si="1"/>
        <v>7.1612168</v>
      </c>
      <c r="T12" s="78">
        <f t="shared" si="2"/>
        <v>4.0935919999999992</v>
      </c>
      <c r="U12" s="78">
        <f t="shared" si="3"/>
        <v>0</v>
      </c>
      <c r="V12" s="78">
        <f t="shared" si="4"/>
        <v>0.87181519999999979</v>
      </c>
      <c r="W12" s="78">
        <f t="shared" si="5"/>
        <v>5.0013759999999987</v>
      </c>
    </row>
    <row r="13" spans="1:23">
      <c r="A13" s="8" t="s">
        <v>55</v>
      </c>
      <c r="B13" s="22">
        <v>17.164000000000001</v>
      </c>
      <c r="C13" s="22">
        <f t="shared" si="6"/>
        <v>17.164000000000001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v>7.1762684000000005</v>
      </c>
      <c r="K13" s="23">
        <v>4.1021959999999993</v>
      </c>
      <c r="L13" s="23">
        <v>0</v>
      </c>
      <c r="M13" s="23">
        <v>0.87364759999999997</v>
      </c>
      <c r="N13" s="23">
        <v>5.011887999999999</v>
      </c>
      <c r="O13" s="23">
        <f t="shared" si="8"/>
        <v>17.164000000000001</v>
      </c>
      <c r="P13" s="24"/>
      <c r="Q13" s="81">
        <f t="shared" si="9"/>
        <v>17.164000000000001</v>
      </c>
      <c r="S13" s="78">
        <f t="shared" si="1"/>
        <v>7.1762684000000005</v>
      </c>
      <c r="T13" s="78">
        <f t="shared" si="2"/>
        <v>4.1021959999999993</v>
      </c>
      <c r="U13" s="78">
        <f t="shared" si="3"/>
        <v>0</v>
      </c>
      <c r="V13" s="78">
        <f t="shared" si="4"/>
        <v>0.87364759999999997</v>
      </c>
      <c r="W13" s="78">
        <f t="shared" si="5"/>
        <v>5.011887999999999</v>
      </c>
    </row>
    <row r="14" spans="1:23">
      <c r="A14" s="8" t="s">
        <v>56</v>
      </c>
      <c r="B14" s="22">
        <v>17.335999999999999</v>
      </c>
      <c r="C14" s="22">
        <f t="shared" si="6"/>
        <v>17.335999999999999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v>7.2481815999999997</v>
      </c>
      <c r="K14" s="23">
        <v>4.1433039999999988</v>
      </c>
      <c r="L14" s="23">
        <v>0</v>
      </c>
      <c r="M14" s="23">
        <v>0.8824023999999997</v>
      </c>
      <c r="N14" s="23">
        <v>5.0621119999999991</v>
      </c>
      <c r="O14" s="23">
        <f t="shared" si="8"/>
        <v>17.335999999999999</v>
      </c>
      <c r="P14" s="24"/>
      <c r="Q14" s="81">
        <f t="shared" si="9"/>
        <v>17.335999999999999</v>
      </c>
      <c r="S14" s="78">
        <f t="shared" si="1"/>
        <v>7.2481815999999997</v>
      </c>
      <c r="T14" s="78">
        <f t="shared" si="2"/>
        <v>4.1433039999999988</v>
      </c>
      <c r="U14" s="78">
        <f t="shared" si="3"/>
        <v>0</v>
      </c>
      <c r="V14" s="78">
        <f t="shared" si="4"/>
        <v>0.8824023999999997</v>
      </c>
      <c r="W14" s="78">
        <f t="shared" si="5"/>
        <v>5.0621119999999991</v>
      </c>
    </row>
    <row r="15" spans="1:23">
      <c r="A15" s="8" t="s">
        <v>57</v>
      </c>
      <c r="B15" s="22">
        <v>17.684000000000001</v>
      </c>
      <c r="C15" s="22">
        <f t="shared" si="6"/>
        <v>17.684000000000001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v>7.3936803999999992</v>
      </c>
      <c r="K15" s="23">
        <v>4.2264759999999999</v>
      </c>
      <c r="L15" s="23">
        <v>0</v>
      </c>
      <c r="M15" s="23">
        <v>0.9001155999999999</v>
      </c>
      <c r="N15" s="23">
        <v>5.163727999999999</v>
      </c>
      <c r="O15" s="23">
        <f t="shared" si="8"/>
        <v>17.684000000000001</v>
      </c>
      <c r="P15" s="24"/>
      <c r="Q15" s="81">
        <f t="shared" si="9"/>
        <v>17.684000000000001</v>
      </c>
      <c r="S15" s="78">
        <f t="shared" si="1"/>
        <v>7.3936803999999992</v>
      </c>
      <c r="T15" s="78">
        <f t="shared" si="2"/>
        <v>4.2264759999999999</v>
      </c>
      <c r="U15" s="78">
        <f t="shared" si="3"/>
        <v>0</v>
      </c>
      <c r="V15" s="78">
        <f t="shared" si="4"/>
        <v>0.9001155999999999</v>
      </c>
      <c r="W15" s="78">
        <f t="shared" si="5"/>
        <v>5.163727999999999</v>
      </c>
    </row>
    <row r="16" spans="1:23">
      <c r="A16" s="8" t="s">
        <v>58</v>
      </c>
      <c r="B16" s="22">
        <v>17.184000000000001</v>
      </c>
      <c r="C16" s="22">
        <f t="shared" si="6"/>
        <v>17.184000000000001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v>7.1846303999999996</v>
      </c>
      <c r="K16" s="23">
        <v>4.1069759999999995</v>
      </c>
      <c r="L16" s="23">
        <v>0</v>
      </c>
      <c r="M16" s="23">
        <v>0.87466559999999993</v>
      </c>
      <c r="N16" s="23">
        <v>5.0177279999999991</v>
      </c>
      <c r="O16" s="23">
        <f t="shared" si="8"/>
        <v>17.184000000000001</v>
      </c>
      <c r="P16" s="24"/>
      <c r="Q16" s="81">
        <f t="shared" si="9"/>
        <v>17.184000000000001</v>
      </c>
      <c r="S16" s="78">
        <f t="shared" si="1"/>
        <v>7.1846303999999996</v>
      </c>
      <c r="T16" s="78">
        <f t="shared" si="2"/>
        <v>4.1069759999999995</v>
      </c>
      <c r="U16" s="78">
        <f t="shared" si="3"/>
        <v>0</v>
      </c>
      <c r="V16" s="78">
        <f t="shared" si="4"/>
        <v>0.87466559999999993</v>
      </c>
      <c r="W16" s="78">
        <f t="shared" si="5"/>
        <v>5.0177279999999991</v>
      </c>
    </row>
    <row r="17" spans="1:23">
      <c r="A17" s="8" t="s">
        <v>59</v>
      </c>
      <c r="B17" s="22">
        <v>17.416</v>
      </c>
      <c r="C17" s="22">
        <f t="shared" si="6"/>
        <v>17.416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v>7.2816296000000005</v>
      </c>
      <c r="K17" s="23">
        <v>4.1624239999999988</v>
      </c>
      <c r="L17" s="23">
        <v>0</v>
      </c>
      <c r="M17" s="23">
        <v>0.88647439999999988</v>
      </c>
      <c r="N17" s="23">
        <v>5.0854719999999993</v>
      </c>
      <c r="O17" s="23">
        <f t="shared" si="8"/>
        <v>17.416</v>
      </c>
      <c r="P17" s="24"/>
      <c r="Q17" s="81">
        <f t="shared" si="9"/>
        <v>17.416</v>
      </c>
      <c r="S17" s="78">
        <f t="shared" si="1"/>
        <v>7.2816296000000005</v>
      </c>
      <c r="T17" s="78">
        <f t="shared" si="2"/>
        <v>4.1624239999999988</v>
      </c>
      <c r="U17" s="78">
        <f t="shared" si="3"/>
        <v>0</v>
      </c>
      <c r="V17" s="78">
        <f t="shared" si="4"/>
        <v>0.88647439999999988</v>
      </c>
      <c r="W17" s="78">
        <f t="shared" si="5"/>
        <v>5.0854719999999993</v>
      </c>
    </row>
    <row r="18" spans="1:23">
      <c r="A18" s="8" t="s">
        <v>60</v>
      </c>
      <c r="B18" s="22">
        <v>17.012</v>
      </c>
      <c r="C18" s="22">
        <f t="shared" si="6"/>
        <v>17.012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v>7.1127171999999996</v>
      </c>
      <c r="K18" s="23">
        <v>4.0658679999999991</v>
      </c>
      <c r="L18" s="23">
        <v>0</v>
      </c>
      <c r="M18" s="23">
        <v>0.86591079999999998</v>
      </c>
      <c r="N18" s="23">
        <v>4.967503999999999</v>
      </c>
      <c r="O18" s="23">
        <f t="shared" si="8"/>
        <v>17.012</v>
      </c>
      <c r="P18" s="24"/>
      <c r="Q18" s="81">
        <f t="shared" si="9"/>
        <v>17.012</v>
      </c>
      <c r="S18" s="78">
        <f t="shared" si="1"/>
        <v>7.1127171999999996</v>
      </c>
      <c r="T18" s="78">
        <f t="shared" si="2"/>
        <v>4.0658679999999991</v>
      </c>
      <c r="U18" s="78">
        <f t="shared" si="3"/>
        <v>0</v>
      </c>
      <c r="V18" s="78">
        <f t="shared" si="4"/>
        <v>0.86591079999999998</v>
      </c>
      <c r="W18" s="78">
        <f t="shared" si="5"/>
        <v>4.967503999999999</v>
      </c>
    </row>
    <row r="19" spans="1:23">
      <c r="A19" s="8" t="s">
        <v>61</v>
      </c>
      <c r="B19" s="22">
        <v>16.916</v>
      </c>
      <c r="C19" s="22">
        <f t="shared" si="6"/>
        <v>16.916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v>7.0725795999999992</v>
      </c>
      <c r="K19" s="23">
        <v>4.0429239999999993</v>
      </c>
      <c r="L19" s="23">
        <v>0</v>
      </c>
      <c r="M19" s="23">
        <v>0.86102439999999991</v>
      </c>
      <c r="N19" s="23">
        <v>4.9394719999999994</v>
      </c>
      <c r="O19" s="23">
        <f t="shared" si="8"/>
        <v>16.916</v>
      </c>
      <c r="P19" s="24"/>
      <c r="Q19" s="81">
        <f t="shared" si="9"/>
        <v>16.916</v>
      </c>
      <c r="S19" s="78">
        <f t="shared" si="1"/>
        <v>7.0725795999999992</v>
      </c>
      <c r="T19" s="78">
        <f t="shared" si="2"/>
        <v>4.0429239999999993</v>
      </c>
      <c r="U19" s="78">
        <f t="shared" si="3"/>
        <v>0</v>
      </c>
      <c r="V19" s="78">
        <f t="shared" si="4"/>
        <v>0.86102439999999991</v>
      </c>
      <c r="W19" s="78">
        <f t="shared" si="5"/>
        <v>4.9394719999999994</v>
      </c>
    </row>
    <row r="20" spans="1:23">
      <c r="A20" s="8" t="s">
        <v>62</v>
      </c>
      <c r="B20" s="22">
        <v>16.84</v>
      </c>
      <c r="C20" s="22">
        <f t="shared" si="6"/>
        <v>16.84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v>7.0408039999999996</v>
      </c>
      <c r="K20" s="23">
        <v>4.0247599999999997</v>
      </c>
      <c r="L20" s="23">
        <v>0</v>
      </c>
      <c r="M20" s="23">
        <v>0.85715599999999981</v>
      </c>
      <c r="N20" s="23">
        <v>4.917279999999999</v>
      </c>
      <c r="O20" s="23">
        <f t="shared" si="8"/>
        <v>16.84</v>
      </c>
      <c r="P20" s="24"/>
      <c r="Q20" s="81">
        <f t="shared" si="9"/>
        <v>16.84</v>
      </c>
      <c r="S20" s="78">
        <f t="shared" si="1"/>
        <v>7.0408039999999996</v>
      </c>
      <c r="T20" s="78">
        <f t="shared" si="2"/>
        <v>4.0247599999999997</v>
      </c>
      <c r="U20" s="78">
        <f t="shared" si="3"/>
        <v>0</v>
      </c>
      <c r="V20" s="78">
        <f t="shared" si="4"/>
        <v>0.85715599999999981</v>
      </c>
      <c r="W20" s="78">
        <f t="shared" si="5"/>
        <v>4.917279999999999</v>
      </c>
    </row>
    <row r="21" spans="1:23">
      <c r="A21" s="8" t="s">
        <v>63</v>
      </c>
      <c r="B21" s="22">
        <v>17.739999999999998</v>
      </c>
      <c r="C21" s="22">
        <f t="shared" si="6"/>
        <v>17.739999999999998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v>7.4170939999999987</v>
      </c>
      <c r="K21" s="23">
        <v>4.2398599999999984</v>
      </c>
      <c r="L21" s="23">
        <v>0</v>
      </c>
      <c r="M21" s="23">
        <v>0.90296599999999971</v>
      </c>
      <c r="N21" s="23">
        <v>5.1800799999999985</v>
      </c>
      <c r="O21" s="23">
        <f t="shared" si="8"/>
        <v>17.739999999999998</v>
      </c>
      <c r="P21" s="24"/>
      <c r="Q21" s="81">
        <f t="shared" si="9"/>
        <v>17.739999999999998</v>
      </c>
      <c r="S21" s="78">
        <f t="shared" si="1"/>
        <v>7.4170939999999987</v>
      </c>
      <c r="T21" s="78">
        <f t="shared" si="2"/>
        <v>4.2398599999999984</v>
      </c>
      <c r="U21" s="78">
        <f t="shared" si="3"/>
        <v>0</v>
      </c>
      <c r="V21" s="78">
        <f t="shared" si="4"/>
        <v>0.90296599999999971</v>
      </c>
      <c r="W21" s="78">
        <f t="shared" si="5"/>
        <v>5.1800799999999985</v>
      </c>
    </row>
    <row r="22" spans="1:23">
      <c r="A22" s="8" t="s">
        <v>64</v>
      </c>
      <c r="B22" s="22">
        <v>17.416</v>
      </c>
      <c r="C22" s="22">
        <f t="shared" si="6"/>
        <v>17.416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v>7.2816296000000005</v>
      </c>
      <c r="K22" s="23">
        <v>4.1624239999999988</v>
      </c>
      <c r="L22" s="23">
        <v>0</v>
      </c>
      <c r="M22" s="23">
        <v>0.88647439999999988</v>
      </c>
      <c r="N22" s="23">
        <v>5.0854719999999993</v>
      </c>
      <c r="O22" s="23">
        <f t="shared" si="8"/>
        <v>17.416</v>
      </c>
      <c r="P22" s="24"/>
      <c r="Q22" s="81">
        <f t="shared" si="9"/>
        <v>17.416</v>
      </c>
      <c r="S22" s="78">
        <f t="shared" si="1"/>
        <v>7.2816296000000005</v>
      </c>
      <c r="T22" s="78">
        <f t="shared" si="2"/>
        <v>4.1624239999999988</v>
      </c>
      <c r="U22" s="78">
        <f t="shared" si="3"/>
        <v>0</v>
      </c>
      <c r="V22" s="78">
        <f t="shared" si="4"/>
        <v>0.88647439999999988</v>
      </c>
      <c r="W22" s="78">
        <f t="shared" si="5"/>
        <v>5.0854719999999993</v>
      </c>
    </row>
    <row r="23" spans="1:23">
      <c r="A23" s="8" t="s">
        <v>65</v>
      </c>
      <c r="B23" s="22">
        <v>17.911999999999999</v>
      </c>
      <c r="C23" s="22">
        <f t="shared" si="6"/>
        <v>17.911999999999999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v>7.4890071999999988</v>
      </c>
      <c r="K23" s="23">
        <v>4.2809679999999988</v>
      </c>
      <c r="L23" s="23">
        <v>0</v>
      </c>
      <c r="M23" s="23">
        <v>0.91172079999999978</v>
      </c>
      <c r="N23" s="23">
        <v>5.2303039999999994</v>
      </c>
      <c r="O23" s="23">
        <f t="shared" si="8"/>
        <v>17.911999999999999</v>
      </c>
      <c r="P23" s="24"/>
      <c r="Q23" s="81">
        <f t="shared" si="9"/>
        <v>17.911999999999999</v>
      </c>
      <c r="S23" s="78">
        <f t="shared" si="1"/>
        <v>7.4890071999999988</v>
      </c>
      <c r="T23" s="78">
        <f t="shared" si="2"/>
        <v>4.2809679999999988</v>
      </c>
      <c r="U23" s="78">
        <f t="shared" si="3"/>
        <v>0</v>
      </c>
      <c r="V23" s="78">
        <f t="shared" si="4"/>
        <v>0.91172079999999978</v>
      </c>
      <c r="W23" s="78">
        <f t="shared" si="5"/>
        <v>5.2303039999999994</v>
      </c>
    </row>
    <row r="24" spans="1:23">
      <c r="A24" s="8" t="s">
        <v>66</v>
      </c>
      <c r="B24" s="22">
        <v>18.28</v>
      </c>
      <c r="C24" s="22">
        <f t="shared" si="6"/>
        <v>18.28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v>7.642868</v>
      </c>
      <c r="K24" s="23">
        <v>4.3689199999999992</v>
      </c>
      <c r="L24" s="23">
        <v>0</v>
      </c>
      <c r="M24" s="23">
        <v>0.93045199999999995</v>
      </c>
      <c r="N24" s="23">
        <v>5.3377600000000003</v>
      </c>
      <c r="O24" s="23">
        <f t="shared" si="8"/>
        <v>18.28</v>
      </c>
      <c r="P24" s="24"/>
      <c r="Q24" s="81">
        <f t="shared" si="9"/>
        <v>18.28</v>
      </c>
      <c r="S24" s="78">
        <f t="shared" si="1"/>
        <v>7.642868</v>
      </c>
      <c r="T24" s="78">
        <f t="shared" si="2"/>
        <v>4.3689199999999992</v>
      </c>
      <c r="U24" s="78">
        <f t="shared" si="3"/>
        <v>0</v>
      </c>
      <c r="V24" s="78">
        <f t="shared" si="4"/>
        <v>0.93045199999999995</v>
      </c>
      <c r="W24" s="78">
        <f t="shared" si="5"/>
        <v>5.3377600000000003</v>
      </c>
    </row>
    <row r="25" spans="1:23">
      <c r="A25" s="8" t="s">
        <v>67</v>
      </c>
      <c r="B25" s="22">
        <v>18.815999999999999</v>
      </c>
      <c r="C25" s="22">
        <f t="shared" si="6"/>
        <v>18.815999999999999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v>7.8669695999999991</v>
      </c>
      <c r="K25" s="23">
        <v>4.4970239999999988</v>
      </c>
      <c r="L25" s="23">
        <v>0</v>
      </c>
      <c r="M25" s="23">
        <v>0.95773439999999976</v>
      </c>
      <c r="N25" s="23">
        <v>5.4942719999999987</v>
      </c>
      <c r="O25" s="23">
        <f t="shared" si="8"/>
        <v>18.815999999999999</v>
      </c>
      <c r="P25" s="24"/>
      <c r="Q25" s="81">
        <f t="shared" si="9"/>
        <v>18.815999999999999</v>
      </c>
      <c r="S25" s="78">
        <f t="shared" si="1"/>
        <v>7.8669695999999991</v>
      </c>
      <c r="T25" s="78">
        <f t="shared" si="2"/>
        <v>4.4970239999999988</v>
      </c>
      <c r="U25" s="78">
        <f t="shared" si="3"/>
        <v>0</v>
      </c>
      <c r="V25" s="78">
        <f t="shared" si="4"/>
        <v>0.95773439999999976</v>
      </c>
      <c r="W25" s="78">
        <f t="shared" si="5"/>
        <v>5.4942719999999987</v>
      </c>
    </row>
    <row r="26" spans="1:23">
      <c r="A26" s="8" t="s">
        <v>68</v>
      </c>
      <c r="B26" s="22">
        <v>19.276</v>
      </c>
      <c r="C26" s="22">
        <f t="shared" si="6"/>
        <v>19.276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v>8.0592955999999987</v>
      </c>
      <c r="K26" s="23">
        <v>4.6069639999999996</v>
      </c>
      <c r="L26" s="23">
        <v>0</v>
      </c>
      <c r="M26" s="23">
        <v>0.98114839999999992</v>
      </c>
      <c r="N26" s="23">
        <v>5.6285919999999994</v>
      </c>
      <c r="O26" s="23">
        <f t="shared" si="8"/>
        <v>19.276</v>
      </c>
      <c r="P26" s="24"/>
      <c r="Q26" s="81">
        <f t="shared" si="9"/>
        <v>19.276</v>
      </c>
      <c r="S26" s="78">
        <f t="shared" si="1"/>
        <v>8.0592955999999987</v>
      </c>
      <c r="T26" s="78">
        <f t="shared" si="2"/>
        <v>4.6069639999999996</v>
      </c>
      <c r="U26" s="78">
        <f t="shared" si="3"/>
        <v>0</v>
      </c>
      <c r="V26" s="78">
        <f t="shared" si="4"/>
        <v>0.98114839999999992</v>
      </c>
      <c r="W26" s="78">
        <f t="shared" si="5"/>
        <v>5.6285919999999994</v>
      </c>
    </row>
    <row r="27" spans="1:23">
      <c r="A27" s="8" t="s">
        <v>69</v>
      </c>
      <c r="B27" s="22">
        <v>18.891999999999999</v>
      </c>
      <c r="C27" s="22">
        <f t="shared" si="6"/>
        <v>18.891999999999999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v>7.8987451999999996</v>
      </c>
      <c r="K27" s="23">
        <v>4.5151879999999984</v>
      </c>
      <c r="L27" s="23">
        <v>0</v>
      </c>
      <c r="M27" s="23">
        <v>0.96160279999999987</v>
      </c>
      <c r="N27" s="23">
        <v>5.5164639999999991</v>
      </c>
      <c r="O27" s="23">
        <f t="shared" si="8"/>
        <v>18.891999999999999</v>
      </c>
      <c r="P27" s="24"/>
      <c r="Q27" s="81">
        <f t="shared" si="9"/>
        <v>18.891999999999999</v>
      </c>
      <c r="S27" s="78">
        <f t="shared" si="1"/>
        <v>7.8987451999999996</v>
      </c>
      <c r="T27" s="78">
        <f t="shared" si="2"/>
        <v>4.5151879999999984</v>
      </c>
      <c r="U27" s="78">
        <f t="shared" si="3"/>
        <v>0</v>
      </c>
      <c r="V27" s="78">
        <f t="shared" si="4"/>
        <v>0.96160279999999987</v>
      </c>
      <c r="W27" s="78">
        <f t="shared" si="5"/>
        <v>5.5164639999999991</v>
      </c>
    </row>
    <row r="28" spans="1:23">
      <c r="A28" s="8" t="s">
        <v>70</v>
      </c>
      <c r="B28" s="22">
        <v>17.376000000000001</v>
      </c>
      <c r="C28" s="22">
        <f t="shared" si="6"/>
        <v>17.376000000000001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v>7.2649055999999996</v>
      </c>
      <c r="K28" s="23">
        <v>4.1528639999999992</v>
      </c>
      <c r="L28" s="23">
        <v>0</v>
      </c>
      <c r="M28" s="23">
        <v>0.88443839999999996</v>
      </c>
      <c r="N28" s="23">
        <v>5.0737919999999992</v>
      </c>
      <c r="O28" s="23">
        <f t="shared" si="8"/>
        <v>17.376000000000001</v>
      </c>
      <c r="P28" s="24"/>
      <c r="Q28" s="81">
        <f t="shared" si="9"/>
        <v>17.376000000000001</v>
      </c>
      <c r="S28" s="78">
        <f t="shared" si="1"/>
        <v>7.2649055999999996</v>
      </c>
      <c r="T28" s="78">
        <f t="shared" si="2"/>
        <v>4.1528639999999992</v>
      </c>
      <c r="U28" s="78">
        <f t="shared" si="3"/>
        <v>0</v>
      </c>
      <c r="V28" s="78">
        <f t="shared" si="4"/>
        <v>0.88443839999999996</v>
      </c>
      <c r="W28" s="78">
        <f t="shared" si="5"/>
        <v>5.0737919999999992</v>
      </c>
    </row>
    <row r="29" spans="1:23">
      <c r="A29" s="8" t="s">
        <v>71</v>
      </c>
      <c r="B29" s="22">
        <v>17.472000000000001</v>
      </c>
      <c r="C29" s="22">
        <f t="shared" si="6"/>
        <v>17.472000000000001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v>7.3050432000000001</v>
      </c>
      <c r="K29" s="23">
        <v>4.1758079999999991</v>
      </c>
      <c r="L29" s="23">
        <v>0</v>
      </c>
      <c r="M29" s="23">
        <v>0.8893247999999998</v>
      </c>
      <c r="N29" s="23">
        <v>5.1018239999999997</v>
      </c>
      <c r="O29" s="23">
        <f t="shared" si="8"/>
        <v>17.472000000000001</v>
      </c>
      <c r="P29" s="24"/>
      <c r="Q29" s="81">
        <f t="shared" si="9"/>
        <v>17.472000000000001</v>
      </c>
      <c r="S29" s="78">
        <f t="shared" si="1"/>
        <v>7.3050432000000001</v>
      </c>
      <c r="T29" s="78">
        <f t="shared" si="2"/>
        <v>4.1758079999999991</v>
      </c>
      <c r="U29" s="78">
        <f t="shared" si="3"/>
        <v>0</v>
      </c>
      <c r="V29" s="78">
        <f t="shared" si="4"/>
        <v>0.8893247999999998</v>
      </c>
      <c r="W29" s="78">
        <f t="shared" si="5"/>
        <v>5.1018239999999997</v>
      </c>
    </row>
    <row r="30" spans="1:23">
      <c r="A30" s="8" t="s">
        <v>72</v>
      </c>
      <c r="B30" s="22">
        <v>16.608000000000001</v>
      </c>
      <c r="C30" s="22">
        <f t="shared" si="6"/>
        <v>16.608000000000001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v>6.9438047999999997</v>
      </c>
      <c r="K30" s="23">
        <v>3.9693119999999995</v>
      </c>
      <c r="L30" s="23">
        <v>0</v>
      </c>
      <c r="M30" s="23">
        <v>0.84534719999999997</v>
      </c>
      <c r="N30" s="23">
        <v>4.8495359999999996</v>
      </c>
      <c r="O30" s="23">
        <f t="shared" si="8"/>
        <v>16.608000000000001</v>
      </c>
      <c r="P30" s="24"/>
      <c r="Q30" s="81">
        <f t="shared" si="9"/>
        <v>16.608000000000001</v>
      </c>
      <c r="S30" s="78">
        <f t="shared" si="1"/>
        <v>6.9438047999999997</v>
      </c>
      <c r="T30" s="78">
        <f t="shared" si="2"/>
        <v>3.9693119999999995</v>
      </c>
      <c r="U30" s="78">
        <f t="shared" si="3"/>
        <v>0</v>
      </c>
      <c r="V30" s="78">
        <f t="shared" si="4"/>
        <v>0.84534719999999997</v>
      </c>
      <c r="W30" s="78">
        <f t="shared" si="5"/>
        <v>4.8495359999999996</v>
      </c>
    </row>
    <row r="31" spans="1:23">
      <c r="A31" s="8" t="s">
        <v>73</v>
      </c>
      <c r="B31" s="22">
        <v>16.8</v>
      </c>
      <c r="C31" s="22">
        <f t="shared" si="6"/>
        <v>16.8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v>7.0240799999999988</v>
      </c>
      <c r="K31" s="23">
        <v>4.0151999999999992</v>
      </c>
      <c r="L31" s="23">
        <v>0</v>
      </c>
      <c r="M31" s="23">
        <v>0.85511999999999988</v>
      </c>
      <c r="N31" s="23">
        <v>4.9055999999999997</v>
      </c>
      <c r="O31" s="23">
        <f t="shared" si="8"/>
        <v>16.8</v>
      </c>
      <c r="P31" s="24"/>
      <c r="Q31" s="81">
        <f t="shared" si="9"/>
        <v>16.8</v>
      </c>
      <c r="S31" s="78">
        <f t="shared" si="1"/>
        <v>7.0240799999999988</v>
      </c>
      <c r="T31" s="78">
        <f t="shared" si="2"/>
        <v>4.0151999999999992</v>
      </c>
      <c r="U31" s="78">
        <f t="shared" si="3"/>
        <v>0</v>
      </c>
      <c r="V31" s="78">
        <f t="shared" si="4"/>
        <v>0.85511999999999988</v>
      </c>
      <c r="W31" s="78">
        <f t="shared" si="5"/>
        <v>4.9055999999999997</v>
      </c>
    </row>
    <row r="32" spans="1:23">
      <c r="A32" s="8" t="s">
        <v>74</v>
      </c>
      <c r="B32" s="22">
        <v>16.608000000000001</v>
      </c>
      <c r="C32" s="22">
        <f t="shared" si="6"/>
        <v>16.608000000000001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v>6.9438047999999997</v>
      </c>
      <c r="K32" s="23">
        <v>3.9693119999999995</v>
      </c>
      <c r="L32" s="23">
        <v>0</v>
      </c>
      <c r="M32" s="23">
        <v>0.84534719999999997</v>
      </c>
      <c r="N32" s="23">
        <v>4.8495359999999996</v>
      </c>
      <c r="O32" s="23">
        <f t="shared" si="8"/>
        <v>16.608000000000001</v>
      </c>
      <c r="P32" s="24"/>
      <c r="Q32" s="81">
        <f t="shared" si="9"/>
        <v>16.608000000000001</v>
      </c>
      <c r="S32" s="78">
        <f t="shared" si="1"/>
        <v>6.9438047999999997</v>
      </c>
      <c r="T32" s="78">
        <f t="shared" si="2"/>
        <v>3.9693119999999995</v>
      </c>
      <c r="U32" s="78">
        <f t="shared" si="3"/>
        <v>0</v>
      </c>
      <c r="V32" s="78">
        <f t="shared" si="4"/>
        <v>0.84534719999999997</v>
      </c>
      <c r="W32" s="78">
        <f t="shared" si="5"/>
        <v>4.8495359999999996</v>
      </c>
    </row>
    <row r="33" spans="1:23">
      <c r="A33" s="8" t="s">
        <v>75</v>
      </c>
      <c r="B33" s="22">
        <v>16.916</v>
      </c>
      <c r="C33" s="22">
        <f t="shared" si="6"/>
        <v>16.916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v>7.0725795999999992</v>
      </c>
      <c r="K33" s="23">
        <v>4.0429239999999993</v>
      </c>
      <c r="L33" s="23">
        <v>0</v>
      </c>
      <c r="M33" s="23">
        <v>0.86102439999999991</v>
      </c>
      <c r="N33" s="23">
        <v>4.9394719999999994</v>
      </c>
      <c r="O33" s="23">
        <f t="shared" si="8"/>
        <v>16.916</v>
      </c>
      <c r="P33" s="24"/>
      <c r="Q33" s="81">
        <f t="shared" si="9"/>
        <v>16.916</v>
      </c>
      <c r="S33" s="78">
        <f t="shared" si="1"/>
        <v>7.0725795999999992</v>
      </c>
      <c r="T33" s="78">
        <f t="shared" si="2"/>
        <v>4.0429239999999993</v>
      </c>
      <c r="U33" s="78">
        <f t="shared" si="3"/>
        <v>0</v>
      </c>
      <c r="V33" s="78">
        <f t="shared" si="4"/>
        <v>0.86102439999999991</v>
      </c>
      <c r="W33" s="78">
        <f t="shared" si="5"/>
        <v>4.9394719999999994</v>
      </c>
    </row>
    <row r="34" spans="1:23">
      <c r="A34" s="8" t="s">
        <v>76</v>
      </c>
      <c r="B34" s="22">
        <v>16.512</v>
      </c>
      <c r="C34" s="22">
        <f t="shared" si="6"/>
        <v>16.512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v>6.9036672000000001</v>
      </c>
      <c r="K34" s="23">
        <v>3.9463679999999992</v>
      </c>
      <c r="L34" s="23">
        <v>0</v>
      </c>
      <c r="M34" s="23">
        <v>0.8404607999999999</v>
      </c>
      <c r="N34" s="23">
        <v>4.8215039999999991</v>
      </c>
      <c r="O34" s="23">
        <f t="shared" si="8"/>
        <v>16.512</v>
      </c>
      <c r="P34" s="24"/>
      <c r="Q34" s="81">
        <f t="shared" si="9"/>
        <v>16.512</v>
      </c>
      <c r="S34" s="78">
        <f t="shared" si="1"/>
        <v>6.9036672000000001</v>
      </c>
      <c r="T34" s="78">
        <f t="shared" si="2"/>
        <v>3.9463679999999992</v>
      </c>
      <c r="U34" s="78">
        <f t="shared" si="3"/>
        <v>0</v>
      </c>
      <c r="V34" s="78">
        <f t="shared" si="4"/>
        <v>0.8404607999999999</v>
      </c>
      <c r="W34" s="78">
        <f t="shared" si="5"/>
        <v>4.8215039999999991</v>
      </c>
    </row>
    <row r="35" spans="1:23">
      <c r="A35" s="8" t="s">
        <v>77</v>
      </c>
      <c r="B35" s="22">
        <v>17.164000000000001</v>
      </c>
      <c r="C35" s="22">
        <f t="shared" si="6"/>
        <v>17.164000000000001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v>7.1762684000000005</v>
      </c>
      <c r="K35" s="23">
        <v>4.1021959999999993</v>
      </c>
      <c r="L35" s="23">
        <v>0</v>
      </c>
      <c r="M35" s="23">
        <v>0.87364759999999997</v>
      </c>
      <c r="N35" s="23">
        <v>5.011887999999999</v>
      </c>
      <c r="O35" s="23">
        <f t="shared" si="8"/>
        <v>17.164000000000001</v>
      </c>
      <c r="P35" s="24"/>
      <c r="Q35" s="81">
        <f t="shared" si="9"/>
        <v>17.164000000000001</v>
      </c>
      <c r="S35" s="78">
        <f t="shared" si="1"/>
        <v>7.1762684000000005</v>
      </c>
      <c r="T35" s="78">
        <f t="shared" si="2"/>
        <v>4.1021959999999993</v>
      </c>
      <c r="U35" s="78">
        <f t="shared" si="3"/>
        <v>0</v>
      </c>
      <c r="V35" s="78">
        <f t="shared" si="4"/>
        <v>0.87364759999999997</v>
      </c>
      <c r="W35" s="78">
        <f t="shared" si="5"/>
        <v>5.011887999999999</v>
      </c>
    </row>
    <row r="36" spans="1:23">
      <c r="A36" s="8" t="s">
        <v>78</v>
      </c>
      <c r="B36" s="22">
        <v>16.28</v>
      </c>
      <c r="C36" s="22">
        <f t="shared" si="6"/>
        <v>16.28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v>6.8066680000000002</v>
      </c>
      <c r="K36" s="23">
        <v>3.8909199999999995</v>
      </c>
      <c r="L36" s="23">
        <v>0</v>
      </c>
      <c r="M36" s="23">
        <v>0.82865199999999994</v>
      </c>
      <c r="N36" s="23">
        <v>4.7537599999999998</v>
      </c>
      <c r="O36" s="23">
        <f t="shared" si="8"/>
        <v>16.28</v>
      </c>
      <c r="P36" s="24"/>
      <c r="Q36" s="81">
        <f t="shared" si="9"/>
        <v>16.28</v>
      </c>
      <c r="S36" s="78">
        <f t="shared" si="1"/>
        <v>6.8066680000000002</v>
      </c>
      <c r="T36" s="78">
        <f t="shared" si="2"/>
        <v>3.8909199999999995</v>
      </c>
      <c r="U36" s="78">
        <f t="shared" si="3"/>
        <v>0</v>
      </c>
      <c r="V36" s="78">
        <f t="shared" si="4"/>
        <v>0.82865199999999994</v>
      </c>
      <c r="W36" s="78">
        <f t="shared" si="5"/>
        <v>4.7537599999999998</v>
      </c>
    </row>
    <row r="37" spans="1:23">
      <c r="A37" s="8" t="s">
        <v>79</v>
      </c>
      <c r="B37" s="22">
        <v>16.416</v>
      </c>
      <c r="C37" s="22">
        <f t="shared" si="6"/>
        <v>16.416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v>6.8635295999999997</v>
      </c>
      <c r="K37" s="23">
        <v>3.9234239999999994</v>
      </c>
      <c r="L37" s="23">
        <v>0</v>
      </c>
      <c r="M37" s="23">
        <v>0.83557439999999983</v>
      </c>
      <c r="N37" s="23">
        <v>4.7934719999999995</v>
      </c>
      <c r="O37" s="23">
        <f t="shared" si="8"/>
        <v>16.416</v>
      </c>
      <c r="P37" s="24"/>
      <c r="Q37" s="81">
        <f t="shared" si="9"/>
        <v>16.416</v>
      </c>
      <c r="S37" s="78">
        <f t="shared" si="1"/>
        <v>6.8635295999999997</v>
      </c>
      <c r="T37" s="78">
        <f t="shared" si="2"/>
        <v>3.9234239999999994</v>
      </c>
      <c r="U37" s="78">
        <f t="shared" si="3"/>
        <v>0</v>
      </c>
      <c r="V37" s="78">
        <f t="shared" si="4"/>
        <v>0.83557439999999983</v>
      </c>
      <c r="W37" s="78">
        <f t="shared" si="5"/>
        <v>4.7934719999999995</v>
      </c>
    </row>
    <row r="38" spans="1:23">
      <c r="A38" s="8" t="s">
        <v>80</v>
      </c>
      <c r="B38" s="22">
        <v>17.623999999999999</v>
      </c>
      <c r="C38" s="22">
        <f t="shared" si="6"/>
        <v>17.623999999999999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v>7.3685943999999983</v>
      </c>
      <c r="K38" s="23">
        <v>4.2121359999999983</v>
      </c>
      <c r="L38" s="23">
        <v>0</v>
      </c>
      <c r="M38" s="23">
        <v>0.89706159999999979</v>
      </c>
      <c r="N38" s="23">
        <v>5.1462079999999988</v>
      </c>
      <c r="O38" s="23">
        <f t="shared" si="8"/>
        <v>17.623999999999999</v>
      </c>
      <c r="P38" s="24"/>
      <c r="Q38" s="81">
        <f t="shared" si="9"/>
        <v>17.623999999999999</v>
      </c>
      <c r="S38" s="78">
        <f t="shared" si="1"/>
        <v>7.3685943999999983</v>
      </c>
      <c r="T38" s="78">
        <f t="shared" si="2"/>
        <v>4.2121359999999983</v>
      </c>
      <c r="U38" s="78">
        <f t="shared" si="3"/>
        <v>0</v>
      </c>
      <c r="V38" s="78">
        <f t="shared" si="4"/>
        <v>0.89706159999999979</v>
      </c>
      <c r="W38" s="78">
        <f t="shared" si="5"/>
        <v>5.1462079999999988</v>
      </c>
    </row>
    <row r="39" spans="1:23">
      <c r="A39" s="8" t="s">
        <v>81</v>
      </c>
      <c r="B39" s="22">
        <v>17.911999999999999</v>
      </c>
      <c r="C39" s="22">
        <f t="shared" si="6"/>
        <v>17.911999999999999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v>7.4890071999999988</v>
      </c>
      <c r="K39" s="23">
        <v>4.2809679999999988</v>
      </c>
      <c r="L39" s="23">
        <v>0</v>
      </c>
      <c r="M39" s="23">
        <v>0.91172079999999978</v>
      </c>
      <c r="N39" s="23">
        <v>5.2303039999999994</v>
      </c>
      <c r="O39" s="23">
        <f t="shared" si="8"/>
        <v>17.911999999999999</v>
      </c>
      <c r="P39" s="24"/>
      <c r="Q39" s="81">
        <f t="shared" si="9"/>
        <v>17.911999999999999</v>
      </c>
      <c r="S39" s="78">
        <f t="shared" si="1"/>
        <v>7.4890071999999988</v>
      </c>
      <c r="T39" s="78">
        <f t="shared" si="2"/>
        <v>4.2809679999999988</v>
      </c>
      <c r="U39" s="78">
        <f t="shared" si="3"/>
        <v>0</v>
      </c>
      <c r="V39" s="78">
        <f t="shared" si="4"/>
        <v>0.91172079999999978</v>
      </c>
      <c r="W39" s="78">
        <f t="shared" si="5"/>
        <v>5.2303039999999994</v>
      </c>
    </row>
    <row r="40" spans="1:23">
      <c r="A40" s="8" t="s">
        <v>82</v>
      </c>
      <c r="B40" s="22">
        <v>17.492000000000001</v>
      </c>
      <c r="C40" s="22">
        <f t="shared" si="6"/>
        <v>17.492000000000001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v>7.3134052000000001</v>
      </c>
      <c r="K40" s="23">
        <v>4.1805879999999993</v>
      </c>
      <c r="L40" s="23">
        <v>0</v>
      </c>
      <c r="M40" s="23">
        <v>0.89034279999999988</v>
      </c>
      <c r="N40" s="23">
        <v>5.1076639999999998</v>
      </c>
      <c r="O40" s="23">
        <f t="shared" si="8"/>
        <v>17.492000000000001</v>
      </c>
      <c r="P40" s="24"/>
      <c r="Q40" s="81">
        <f t="shared" si="9"/>
        <v>17.492000000000001</v>
      </c>
      <c r="S40" s="78">
        <f t="shared" si="1"/>
        <v>7.3134052000000001</v>
      </c>
      <c r="T40" s="78">
        <f t="shared" si="2"/>
        <v>4.1805879999999993</v>
      </c>
      <c r="U40" s="78">
        <f t="shared" si="3"/>
        <v>0</v>
      </c>
      <c r="V40" s="78">
        <f t="shared" si="4"/>
        <v>0.89034279999999988</v>
      </c>
      <c r="W40" s="78">
        <f t="shared" si="5"/>
        <v>5.1076639999999998</v>
      </c>
    </row>
    <row r="41" spans="1:23">
      <c r="A41" s="8" t="s">
        <v>83</v>
      </c>
      <c r="B41" s="22">
        <v>17.896000000000001</v>
      </c>
      <c r="C41" s="22">
        <f t="shared" si="6"/>
        <v>17.896000000000001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v>7.4823176</v>
      </c>
      <c r="K41" s="23">
        <v>4.2771439999999998</v>
      </c>
      <c r="L41" s="23">
        <v>0</v>
      </c>
      <c r="M41" s="23">
        <v>0.91090639999999989</v>
      </c>
      <c r="N41" s="23">
        <v>5.2256320000000001</v>
      </c>
      <c r="O41" s="23">
        <f t="shared" si="8"/>
        <v>17.896000000000001</v>
      </c>
      <c r="P41" s="24"/>
      <c r="Q41" s="81">
        <f t="shared" si="9"/>
        <v>17.896000000000001</v>
      </c>
      <c r="S41" s="78">
        <f t="shared" si="1"/>
        <v>7.4823176</v>
      </c>
      <c r="T41" s="78">
        <f t="shared" si="2"/>
        <v>4.2771439999999998</v>
      </c>
      <c r="U41" s="78">
        <f t="shared" si="3"/>
        <v>0</v>
      </c>
      <c r="V41" s="78">
        <f t="shared" si="4"/>
        <v>0.91090639999999989</v>
      </c>
      <c r="W41" s="78">
        <f t="shared" si="5"/>
        <v>5.2256320000000001</v>
      </c>
    </row>
    <row r="42" spans="1:23">
      <c r="A42" s="8" t="s">
        <v>84</v>
      </c>
      <c r="B42" s="22">
        <v>18.643999999999998</v>
      </c>
      <c r="C42" s="22">
        <f t="shared" si="6"/>
        <v>18.643999999999998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v>7.7950563999999982</v>
      </c>
      <c r="K42" s="23">
        <v>4.4559159999999984</v>
      </c>
      <c r="L42" s="23">
        <v>0</v>
      </c>
      <c r="M42" s="23">
        <v>0.9489795999999997</v>
      </c>
      <c r="N42" s="23">
        <v>5.4440479999999987</v>
      </c>
      <c r="O42" s="23">
        <f t="shared" si="8"/>
        <v>18.643999999999998</v>
      </c>
      <c r="P42" s="24"/>
      <c r="Q42" s="81">
        <f t="shared" si="9"/>
        <v>18.643999999999998</v>
      </c>
      <c r="S42" s="78">
        <f t="shared" si="1"/>
        <v>7.7950563999999982</v>
      </c>
      <c r="T42" s="78">
        <f t="shared" si="2"/>
        <v>4.4559159999999984</v>
      </c>
      <c r="U42" s="78">
        <f t="shared" si="3"/>
        <v>0</v>
      </c>
      <c r="V42" s="78">
        <f t="shared" si="4"/>
        <v>0.9489795999999997</v>
      </c>
      <c r="W42" s="78">
        <f t="shared" si="5"/>
        <v>5.4440479999999987</v>
      </c>
    </row>
    <row r="43" spans="1:23">
      <c r="A43" s="8" t="s">
        <v>85</v>
      </c>
      <c r="B43" s="22">
        <v>17.760000000000002</v>
      </c>
      <c r="C43" s="22">
        <f t="shared" si="6"/>
        <v>17.760000000000002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v>7.4254560000000005</v>
      </c>
      <c r="K43" s="23">
        <v>4.2446399999999995</v>
      </c>
      <c r="L43" s="23">
        <v>0</v>
      </c>
      <c r="M43" s="23">
        <v>0.90398400000000001</v>
      </c>
      <c r="N43" s="23">
        <v>5.1859199999999994</v>
      </c>
      <c r="O43" s="23">
        <f t="shared" si="8"/>
        <v>17.760000000000002</v>
      </c>
      <c r="P43" s="24"/>
      <c r="Q43" s="81">
        <f t="shared" si="9"/>
        <v>17.760000000000002</v>
      </c>
      <c r="S43" s="78">
        <f t="shared" si="1"/>
        <v>7.4254560000000005</v>
      </c>
      <c r="T43" s="78">
        <f t="shared" si="2"/>
        <v>4.2446399999999995</v>
      </c>
      <c r="U43" s="78">
        <f t="shared" si="3"/>
        <v>0</v>
      </c>
      <c r="V43" s="78">
        <f t="shared" si="4"/>
        <v>0.90398400000000001</v>
      </c>
      <c r="W43" s="78">
        <f t="shared" si="5"/>
        <v>5.1859199999999994</v>
      </c>
    </row>
    <row r="44" spans="1:23">
      <c r="A44" s="8" t="s">
        <v>86</v>
      </c>
      <c r="B44" s="22">
        <v>17.664000000000001</v>
      </c>
      <c r="C44" s="22">
        <f t="shared" si="6"/>
        <v>17.664000000000001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v>7.3853184000000001</v>
      </c>
      <c r="K44" s="23">
        <v>4.2216959999999997</v>
      </c>
      <c r="L44" s="23">
        <v>0</v>
      </c>
      <c r="M44" s="23">
        <v>0.89909759999999994</v>
      </c>
      <c r="N44" s="23">
        <v>5.1578879999999998</v>
      </c>
      <c r="O44" s="23">
        <f t="shared" si="8"/>
        <v>17.664000000000001</v>
      </c>
      <c r="P44" s="24"/>
      <c r="Q44" s="81">
        <f t="shared" si="9"/>
        <v>17.664000000000001</v>
      </c>
      <c r="S44" s="78">
        <f t="shared" si="1"/>
        <v>7.3853184000000001</v>
      </c>
      <c r="T44" s="78">
        <f t="shared" si="2"/>
        <v>4.2216959999999997</v>
      </c>
      <c r="U44" s="78">
        <f t="shared" si="3"/>
        <v>0</v>
      </c>
      <c r="V44" s="78">
        <f t="shared" si="4"/>
        <v>0.89909759999999994</v>
      </c>
      <c r="W44" s="78">
        <f t="shared" si="5"/>
        <v>5.1578879999999998</v>
      </c>
    </row>
    <row r="45" spans="1:23">
      <c r="A45" s="8" t="s">
        <v>87</v>
      </c>
      <c r="B45" s="22">
        <v>16.263999999999999</v>
      </c>
      <c r="C45" s="22">
        <f t="shared" si="6"/>
        <v>16.263999999999999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v>6.7999783999999988</v>
      </c>
      <c r="K45" s="23">
        <v>3.8870959999999992</v>
      </c>
      <c r="L45" s="23">
        <v>0</v>
      </c>
      <c r="M45" s="23">
        <v>0.82783759999999984</v>
      </c>
      <c r="N45" s="23">
        <v>4.7490879999999995</v>
      </c>
      <c r="O45" s="23">
        <f t="shared" si="8"/>
        <v>16.263999999999999</v>
      </c>
      <c r="P45" s="24"/>
      <c r="Q45" s="81">
        <f t="shared" si="9"/>
        <v>16.263999999999999</v>
      </c>
      <c r="S45" s="78">
        <f t="shared" si="1"/>
        <v>6.7999783999999988</v>
      </c>
      <c r="T45" s="78">
        <f t="shared" si="2"/>
        <v>3.8870959999999992</v>
      </c>
      <c r="U45" s="78">
        <f t="shared" si="3"/>
        <v>0</v>
      </c>
      <c r="V45" s="78">
        <f t="shared" si="4"/>
        <v>0.82783759999999984</v>
      </c>
      <c r="W45" s="78">
        <f t="shared" si="5"/>
        <v>4.7490879999999995</v>
      </c>
    </row>
    <row r="46" spans="1:23">
      <c r="A46" s="8" t="s">
        <v>88</v>
      </c>
      <c r="B46" s="22">
        <v>17.431999999999999</v>
      </c>
      <c r="C46" s="22">
        <f t="shared" si="6"/>
        <v>17.431999999999999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v>7.2883191999999983</v>
      </c>
      <c r="K46" s="23">
        <v>4.1662479999999986</v>
      </c>
      <c r="L46" s="23">
        <v>0</v>
      </c>
      <c r="M46" s="23">
        <v>0.88728879999999977</v>
      </c>
      <c r="N46" s="23">
        <v>5.0901439999999987</v>
      </c>
      <c r="O46" s="23">
        <f t="shared" si="8"/>
        <v>17.431999999999999</v>
      </c>
      <c r="P46" s="24"/>
      <c r="Q46" s="81">
        <f t="shared" si="9"/>
        <v>17.431999999999999</v>
      </c>
      <c r="S46" s="78">
        <f t="shared" si="1"/>
        <v>7.2883191999999983</v>
      </c>
      <c r="T46" s="78">
        <f t="shared" si="2"/>
        <v>4.1662479999999986</v>
      </c>
      <c r="U46" s="78">
        <f t="shared" si="3"/>
        <v>0</v>
      </c>
      <c r="V46" s="78">
        <f t="shared" si="4"/>
        <v>0.88728879999999977</v>
      </c>
      <c r="W46" s="78">
        <f t="shared" si="5"/>
        <v>5.0901439999999987</v>
      </c>
    </row>
    <row r="47" spans="1:23">
      <c r="A47" s="8" t="s">
        <v>89</v>
      </c>
      <c r="B47" s="22">
        <v>18.068000000000001</v>
      </c>
      <c r="C47" s="22">
        <f t="shared" si="6"/>
        <v>18.068000000000001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v>7.5542308</v>
      </c>
      <c r="K47" s="23">
        <v>4.3182519999999993</v>
      </c>
      <c r="L47" s="23">
        <v>0</v>
      </c>
      <c r="M47" s="23">
        <v>0.91966119999999996</v>
      </c>
      <c r="N47" s="23">
        <v>5.2758559999999992</v>
      </c>
      <c r="O47" s="23">
        <f t="shared" si="8"/>
        <v>18.068000000000001</v>
      </c>
      <c r="P47" s="24"/>
      <c r="Q47" s="81">
        <f t="shared" si="9"/>
        <v>18.068000000000001</v>
      </c>
      <c r="S47" s="78">
        <f t="shared" si="1"/>
        <v>7.5542308</v>
      </c>
      <c r="T47" s="78">
        <f t="shared" si="2"/>
        <v>4.3182519999999993</v>
      </c>
      <c r="U47" s="78">
        <f t="shared" si="3"/>
        <v>0</v>
      </c>
      <c r="V47" s="78">
        <f t="shared" si="4"/>
        <v>0.91966119999999996</v>
      </c>
      <c r="W47" s="78">
        <f t="shared" si="5"/>
        <v>5.2758559999999992</v>
      </c>
    </row>
    <row r="48" spans="1:23">
      <c r="A48" s="8" t="s">
        <v>90</v>
      </c>
      <c r="B48" s="22">
        <v>17.931999999999999</v>
      </c>
      <c r="C48" s="22">
        <f t="shared" si="6"/>
        <v>17.931999999999999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v>7.4973691999999987</v>
      </c>
      <c r="K48" s="23">
        <v>4.285747999999999</v>
      </c>
      <c r="L48" s="23">
        <v>0</v>
      </c>
      <c r="M48" s="23">
        <v>0.91273879999999974</v>
      </c>
      <c r="N48" s="23">
        <v>5.2361439999999986</v>
      </c>
      <c r="O48" s="23">
        <f t="shared" si="8"/>
        <v>17.931999999999999</v>
      </c>
      <c r="P48" s="24"/>
      <c r="Q48" s="81">
        <f t="shared" si="9"/>
        <v>17.931999999999999</v>
      </c>
      <c r="S48" s="78">
        <f t="shared" si="1"/>
        <v>7.4973691999999987</v>
      </c>
      <c r="T48" s="78">
        <f t="shared" si="2"/>
        <v>4.285747999999999</v>
      </c>
      <c r="U48" s="78">
        <f t="shared" si="3"/>
        <v>0</v>
      </c>
      <c r="V48" s="78">
        <f t="shared" si="4"/>
        <v>0.91273879999999974</v>
      </c>
      <c r="W48" s="78">
        <f t="shared" si="5"/>
        <v>5.2361439999999986</v>
      </c>
    </row>
    <row r="49" spans="1:23">
      <c r="A49" s="8" t="s">
        <v>91</v>
      </c>
      <c r="B49" s="22">
        <v>18.872</v>
      </c>
      <c r="C49" s="22">
        <f t="shared" si="6"/>
        <v>18.872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v>7.8903831999999987</v>
      </c>
      <c r="K49" s="23">
        <v>4.5104079999999991</v>
      </c>
      <c r="L49" s="23">
        <v>0</v>
      </c>
      <c r="M49" s="23">
        <v>0.96058479999999991</v>
      </c>
      <c r="N49" s="23">
        <v>5.5106239999999991</v>
      </c>
      <c r="O49" s="23">
        <f t="shared" si="8"/>
        <v>18.872</v>
      </c>
      <c r="P49" s="24"/>
      <c r="Q49" s="81">
        <f t="shared" si="9"/>
        <v>18.872</v>
      </c>
      <c r="S49" s="78">
        <f t="shared" si="1"/>
        <v>7.8903831999999987</v>
      </c>
      <c r="T49" s="78">
        <f t="shared" si="2"/>
        <v>4.5104079999999991</v>
      </c>
      <c r="U49" s="78">
        <f t="shared" si="3"/>
        <v>0</v>
      </c>
      <c r="V49" s="78">
        <f t="shared" si="4"/>
        <v>0.96058479999999991</v>
      </c>
      <c r="W49" s="78">
        <f t="shared" si="5"/>
        <v>5.5106239999999991</v>
      </c>
    </row>
    <row r="50" spans="1:23">
      <c r="A50" s="8" t="s">
        <v>92</v>
      </c>
      <c r="B50" s="22">
        <v>18.391999999999999</v>
      </c>
      <c r="C50" s="22">
        <f t="shared" si="6"/>
        <v>18.391999999999999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v>7.6896951999999992</v>
      </c>
      <c r="K50" s="23">
        <v>4.3956879999999989</v>
      </c>
      <c r="L50" s="23">
        <v>0</v>
      </c>
      <c r="M50" s="23">
        <v>0.9361527999999999</v>
      </c>
      <c r="N50" s="23">
        <v>5.3704639999999984</v>
      </c>
      <c r="O50" s="23">
        <f t="shared" si="8"/>
        <v>18.391999999999999</v>
      </c>
      <c r="P50" s="24"/>
      <c r="Q50" s="81">
        <f t="shared" si="9"/>
        <v>18.391999999999999</v>
      </c>
      <c r="S50" s="78">
        <f t="shared" si="1"/>
        <v>7.6896951999999992</v>
      </c>
      <c r="T50" s="78">
        <f t="shared" si="2"/>
        <v>4.3956879999999989</v>
      </c>
      <c r="U50" s="78">
        <f t="shared" si="3"/>
        <v>0</v>
      </c>
      <c r="V50" s="78">
        <f t="shared" si="4"/>
        <v>0.9361527999999999</v>
      </c>
      <c r="W50" s="78">
        <f t="shared" si="5"/>
        <v>5.3704639999999984</v>
      </c>
    </row>
    <row r="51" spans="1:23">
      <c r="A51" s="8" t="s">
        <v>93</v>
      </c>
      <c r="B51" s="22">
        <v>18.007999999999999</v>
      </c>
      <c r="C51" s="22">
        <f t="shared" si="6"/>
        <v>18.007999999999999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v>7.5291447999999992</v>
      </c>
      <c r="K51" s="23">
        <v>4.3039119999999995</v>
      </c>
      <c r="L51" s="23">
        <v>0</v>
      </c>
      <c r="M51" s="23">
        <v>0.91660719999999984</v>
      </c>
      <c r="N51" s="23">
        <v>5.258335999999999</v>
      </c>
      <c r="O51" s="23">
        <f t="shared" si="8"/>
        <v>18.007999999999999</v>
      </c>
      <c r="P51" s="24"/>
      <c r="Q51" s="81">
        <f t="shared" si="9"/>
        <v>18.007999999999999</v>
      </c>
      <c r="S51" s="78">
        <f t="shared" si="1"/>
        <v>7.5291447999999992</v>
      </c>
      <c r="T51" s="78">
        <f t="shared" si="2"/>
        <v>4.3039119999999995</v>
      </c>
      <c r="U51" s="78">
        <f t="shared" si="3"/>
        <v>0</v>
      </c>
      <c r="V51" s="78">
        <f t="shared" si="4"/>
        <v>0.91660719999999984</v>
      </c>
      <c r="W51" s="78">
        <f t="shared" si="5"/>
        <v>5.258335999999999</v>
      </c>
    </row>
    <row r="52" spans="1:23">
      <c r="A52" s="8" t="s">
        <v>94</v>
      </c>
      <c r="B52" s="22">
        <v>18.260000000000002</v>
      </c>
      <c r="C52" s="22">
        <f t="shared" si="6"/>
        <v>18.260000000000002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v>7.634506</v>
      </c>
      <c r="K52" s="23">
        <v>4.364139999999999</v>
      </c>
      <c r="L52" s="23">
        <v>0</v>
      </c>
      <c r="M52" s="23">
        <v>0.92943399999999998</v>
      </c>
      <c r="N52" s="23">
        <v>5.3319199999999993</v>
      </c>
      <c r="O52" s="23">
        <f t="shared" si="8"/>
        <v>18.260000000000002</v>
      </c>
      <c r="P52" s="24"/>
      <c r="Q52" s="81">
        <f t="shared" si="9"/>
        <v>18.260000000000002</v>
      </c>
      <c r="S52" s="78">
        <f t="shared" si="1"/>
        <v>7.634506</v>
      </c>
      <c r="T52" s="78">
        <f t="shared" si="2"/>
        <v>4.364139999999999</v>
      </c>
      <c r="U52" s="78">
        <f t="shared" si="3"/>
        <v>0</v>
      </c>
      <c r="V52" s="78">
        <f t="shared" si="4"/>
        <v>0.92943399999999998</v>
      </c>
      <c r="W52" s="78">
        <f t="shared" si="5"/>
        <v>5.3319199999999993</v>
      </c>
    </row>
    <row r="53" spans="1:23">
      <c r="A53" s="8" t="s">
        <v>95</v>
      </c>
      <c r="B53" s="22">
        <v>18.835999999999999</v>
      </c>
      <c r="C53" s="22">
        <f t="shared" si="6"/>
        <v>18.835999999999999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v>7.8753315999999982</v>
      </c>
      <c r="K53" s="23">
        <v>4.501803999999999</v>
      </c>
      <c r="L53" s="23">
        <v>0</v>
      </c>
      <c r="M53" s="23">
        <v>0.95875239999999973</v>
      </c>
      <c r="N53" s="23">
        <v>5.5001119999999988</v>
      </c>
      <c r="O53" s="23">
        <f t="shared" si="8"/>
        <v>18.835999999999999</v>
      </c>
      <c r="P53" s="24"/>
      <c r="Q53" s="81">
        <f t="shared" si="9"/>
        <v>18.835999999999999</v>
      </c>
      <c r="S53" s="78">
        <f t="shared" si="1"/>
        <v>7.8753315999999982</v>
      </c>
      <c r="T53" s="78">
        <f t="shared" si="2"/>
        <v>4.501803999999999</v>
      </c>
      <c r="U53" s="78">
        <f t="shared" si="3"/>
        <v>0</v>
      </c>
      <c r="V53" s="78">
        <f t="shared" si="4"/>
        <v>0.95875239999999973</v>
      </c>
      <c r="W53" s="78">
        <f t="shared" si="5"/>
        <v>5.5001119999999988</v>
      </c>
    </row>
    <row r="54" spans="1:23">
      <c r="A54" s="8" t="s">
        <v>96</v>
      </c>
      <c r="B54" s="22">
        <v>18.643999999999998</v>
      </c>
      <c r="C54" s="22">
        <f t="shared" si="6"/>
        <v>18.643999999999998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v>7.7950563999999982</v>
      </c>
      <c r="K54" s="23">
        <v>4.4559159999999984</v>
      </c>
      <c r="L54" s="23">
        <v>0</v>
      </c>
      <c r="M54" s="23">
        <v>0.9489795999999997</v>
      </c>
      <c r="N54" s="23">
        <v>5.4440479999999987</v>
      </c>
      <c r="O54" s="23">
        <f t="shared" si="8"/>
        <v>18.643999999999998</v>
      </c>
      <c r="P54" s="24"/>
      <c r="Q54" s="81">
        <f t="shared" si="9"/>
        <v>18.643999999999998</v>
      </c>
      <c r="S54" s="78">
        <f t="shared" si="1"/>
        <v>7.7950563999999982</v>
      </c>
      <c r="T54" s="78">
        <f t="shared" si="2"/>
        <v>4.4559159999999984</v>
      </c>
      <c r="U54" s="78">
        <f t="shared" si="3"/>
        <v>0</v>
      </c>
      <c r="V54" s="78">
        <f t="shared" si="4"/>
        <v>0.9489795999999997</v>
      </c>
      <c r="W54" s="78">
        <f t="shared" si="5"/>
        <v>5.4440479999999987</v>
      </c>
    </row>
    <row r="55" spans="1:23">
      <c r="A55" s="8" t="s">
        <v>97</v>
      </c>
      <c r="B55" s="22">
        <v>18.411999999999999</v>
      </c>
      <c r="C55" s="22">
        <f t="shared" si="6"/>
        <v>18.411999999999999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v>7.6980571999999983</v>
      </c>
      <c r="K55" s="23">
        <v>4.4004679999999992</v>
      </c>
      <c r="L55" s="23">
        <v>0</v>
      </c>
      <c r="M55" s="23">
        <v>0.93717079999999986</v>
      </c>
      <c r="N55" s="23">
        <v>5.3763039999999993</v>
      </c>
      <c r="O55" s="23">
        <f t="shared" si="8"/>
        <v>18.411999999999999</v>
      </c>
      <c r="P55" s="24"/>
      <c r="Q55" s="81">
        <f t="shared" si="9"/>
        <v>18.411999999999999</v>
      </c>
      <c r="S55" s="78">
        <f t="shared" si="1"/>
        <v>7.6980571999999983</v>
      </c>
      <c r="T55" s="78">
        <f t="shared" si="2"/>
        <v>4.4004679999999992</v>
      </c>
      <c r="U55" s="78">
        <f t="shared" si="3"/>
        <v>0</v>
      </c>
      <c r="V55" s="78">
        <f t="shared" si="4"/>
        <v>0.93717079999999986</v>
      </c>
      <c r="W55" s="78">
        <f t="shared" si="5"/>
        <v>5.3763039999999993</v>
      </c>
    </row>
    <row r="56" spans="1:23">
      <c r="A56" s="8" t="s">
        <v>98</v>
      </c>
      <c r="B56" s="22">
        <v>18.315999999999999</v>
      </c>
      <c r="C56" s="22">
        <f t="shared" si="6"/>
        <v>18.315999999999999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v>7.6579195999999987</v>
      </c>
      <c r="K56" s="23">
        <v>4.3775239999999993</v>
      </c>
      <c r="L56" s="23">
        <v>0</v>
      </c>
      <c r="M56" s="23">
        <v>0.93228439999999979</v>
      </c>
      <c r="N56" s="23">
        <v>5.3482719999999988</v>
      </c>
      <c r="O56" s="23">
        <f t="shared" si="8"/>
        <v>18.315999999999999</v>
      </c>
      <c r="P56" s="24"/>
      <c r="Q56" s="81">
        <f t="shared" si="9"/>
        <v>18.315999999999999</v>
      </c>
      <c r="S56" s="78">
        <f t="shared" si="1"/>
        <v>7.6579195999999987</v>
      </c>
      <c r="T56" s="78">
        <f t="shared" si="2"/>
        <v>4.3775239999999993</v>
      </c>
      <c r="U56" s="78">
        <f t="shared" si="3"/>
        <v>0</v>
      </c>
      <c r="V56" s="78">
        <f t="shared" si="4"/>
        <v>0.93228439999999979</v>
      </c>
      <c r="W56" s="78">
        <f t="shared" si="5"/>
        <v>5.3482719999999988</v>
      </c>
    </row>
    <row r="57" spans="1:23">
      <c r="A57" s="8" t="s">
        <v>99</v>
      </c>
      <c r="B57" s="22">
        <v>17.760000000000002</v>
      </c>
      <c r="C57" s="22">
        <f t="shared" si="6"/>
        <v>17.760000000000002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v>7.4254560000000005</v>
      </c>
      <c r="K57" s="23">
        <v>4.2446399999999995</v>
      </c>
      <c r="L57" s="23">
        <v>0</v>
      </c>
      <c r="M57" s="23">
        <v>0.90398400000000001</v>
      </c>
      <c r="N57" s="23">
        <v>5.1859199999999994</v>
      </c>
      <c r="O57" s="23">
        <f t="shared" si="8"/>
        <v>17.760000000000002</v>
      </c>
      <c r="P57" s="24"/>
      <c r="Q57" s="81">
        <f t="shared" si="9"/>
        <v>17.760000000000002</v>
      </c>
      <c r="S57" s="78">
        <f t="shared" si="1"/>
        <v>7.4254560000000005</v>
      </c>
      <c r="T57" s="78">
        <f t="shared" si="2"/>
        <v>4.2446399999999995</v>
      </c>
      <c r="U57" s="78">
        <f t="shared" si="3"/>
        <v>0</v>
      </c>
      <c r="V57" s="78">
        <f t="shared" si="4"/>
        <v>0.90398400000000001</v>
      </c>
      <c r="W57" s="78">
        <f t="shared" si="5"/>
        <v>5.1859199999999994</v>
      </c>
    </row>
    <row r="58" spans="1:23">
      <c r="A58" s="8" t="s">
        <v>100</v>
      </c>
      <c r="B58" s="22">
        <v>17.739999999999998</v>
      </c>
      <c r="C58" s="22">
        <f t="shared" si="6"/>
        <v>17.739999999999998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v>7.4170939999999987</v>
      </c>
      <c r="K58" s="23">
        <v>4.2398599999999984</v>
      </c>
      <c r="L58" s="23">
        <v>0</v>
      </c>
      <c r="M58" s="23">
        <v>0.90296599999999971</v>
      </c>
      <c r="N58" s="23">
        <v>5.1800799999999985</v>
      </c>
      <c r="O58" s="23">
        <f t="shared" si="8"/>
        <v>17.739999999999998</v>
      </c>
      <c r="P58" s="24"/>
      <c r="Q58" s="81">
        <f t="shared" si="9"/>
        <v>17.739999999999998</v>
      </c>
      <c r="S58" s="78">
        <f t="shared" si="1"/>
        <v>7.4170939999999987</v>
      </c>
      <c r="T58" s="78">
        <f t="shared" si="2"/>
        <v>4.2398599999999984</v>
      </c>
      <c r="U58" s="78">
        <f t="shared" si="3"/>
        <v>0</v>
      </c>
      <c r="V58" s="78">
        <f t="shared" si="4"/>
        <v>0.90296599999999971</v>
      </c>
      <c r="W58" s="78">
        <f t="shared" si="5"/>
        <v>5.1800799999999985</v>
      </c>
    </row>
    <row r="59" spans="1:23">
      <c r="A59" s="8" t="s">
        <v>101</v>
      </c>
      <c r="B59" s="22">
        <v>17.876000000000001</v>
      </c>
      <c r="C59" s="22">
        <f t="shared" si="6"/>
        <v>17.876000000000001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v>7.4739555999999991</v>
      </c>
      <c r="K59" s="23">
        <v>4.2723639999999996</v>
      </c>
      <c r="L59" s="23">
        <v>0</v>
      </c>
      <c r="M59" s="23">
        <v>0.90988839999999993</v>
      </c>
      <c r="N59" s="23">
        <v>5.2197919999999991</v>
      </c>
      <c r="O59" s="23">
        <f t="shared" si="8"/>
        <v>17.876000000000001</v>
      </c>
      <c r="P59" s="24"/>
      <c r="Q59" s="81">
        <f t="shared" si="9"/>
        <v>17.876000000000001</v>
      </c>
      <c r="S59" s="78">
        <f t="shared" si="1"/>
        <v>7.4739555999999991</v>
      </c>
      <c r="T59" s="78">
        <f t="shared" si="2"/>
        <v>4.2723639999999996</v>
      </c>
      <c r="U59" s="78">
        <f t="shared" si="3"/>
        <v>0</v>
      </c>
      <c r="V59" s="78">
        <f t="shared" si="4"/>
        <v>0.90988839999999993</v>
      </c>
      <c r="W59" s="78">
        <f t="shared" si="5"/>
        <v>5.2197919999999991</v>
      </c>
    </row>
    <row r="60" spans="1:23">
      <c r="A60" s="8" t="s">
        <v>102</v>
      </c>
      <c r="B60" s="22">
        <v>18.103999999999999</v>
      </c>
      <c r="C60" s="22">
        <f t="shared" si="6"/>
        <v>18.103999999999999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v>7.5692823999999987</v>
      </c>
      <c r="K60" s="23">
        <v>4.3268559999999994</v>
      </c>
      <c r="L60" s="23">
        <v>0</v>
      </c>
      <c r="M60" s="23">
        <v>0.92149359999999969</v>
      </c>
      <c r="N60" s="23">
        <v>5.2863679999999995</v>
      </c>
      <c r="O60" s="23">
        <f t="shared" si="8"/>
        <v>18.103999999999999</v>
      </c>
      <c r="P60" s="24"/>
      <c r="Q60" s="81">
        <f t="shared" si="9"/>
        <v>18.103999999999999</v>
      </c>
      <c r="S60" s="78">
        <f t="shared" si="1"/>
        <v>7.5692823999999987</v>
      </c>
      <c r="T60" s="78">
        <f t="shared" si="2"/>
        <v>4.3268559999999994</v>
      </c>
      <c r="U60" s="78">
        <f t="shared" si="3"/>
        <v>0</v>
      </c>
      <c r="V60" s="78">
        <f t="shared" si="4"/>
        <v>0.92149359999999969</v>
      </c>
      <c r="W60" s="78">
        <f t="shared" si="5"/>
        <v>5.2863679999999995</v>
      </c>
    </row>
    <row r="61" spans="1:23">
      <c r="A61" s="8" t="s">
        <v>103</v>
      </c>
      <c r="B61" s="22">
        <v>18.488</v>
      </c>
      <c r="C61" s="22">
        <f t="shared" si="6"/>
        <v>18.488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v>7.7298327999999996</v>
      </c>
      <c r="K61" s="23">
        <v>4.4186319999999988</v>
      </c>
      <c r="L61" s="23">
        <v>0</v>
      </c>
      <c r="M61" s="23">
        <v>0.94103919999999974</v>
      </c>
      <c r="N61" s="23">
        <v>5.3984959999999997</v>
      </c>
      <c r="O61" s="23">
        <f t="shared" si="8"/>
        <v>18.488</v>
      </c>
      <c r="P61" s="24"/>
      <c r="Q61" s="81">
        <f t="shared" si="9"/>
        <v>18.488</v>
      </c>
      <c r="S61" s="78">
        <f t="shared" si="1"/>
        <v>7.7298327999999996</v>
      </c>
      <c r="T61" s="78">
        <f t="shared" si="2"/>
        <v>4.4186319999999988</v>
      </c>
      <c r="U61" s="78">
        <f t="shared" si="3"/>
        <v>0</v>
      </c>
      <c r="V61" s="78">
        <f t="shared" si="4"/>
        <v>0.94103919999999974</v>
      </c>
      <c r="W61" s="78">
        <f t="shared" si="5"/>
        <v>5.3984959999999997</v>
      </c>
    </row>
    <row r="62" spans="1:23">
      <c r="A62" s="8" t="s">
        <v>104</v>
      </c>
      <c r="B62" s="22">
        <v>17.492000000000001</v>
      </c>
      <c r="C62" s="22">
        <f t="shared" si="6"/>
        <v>17.492000000000001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v>7.3134052000000001</v>
      </c>
      <c r="K62" s="23">
        <v>4.1805879999999993</v>
      </c>
      <c r="L62" s="23">
        <v>0</v>
      </c>
      <c r="M62" s="23">
        <v>0.89034279999999988</v>
      </c>
      <c r="N62" s="23">
        <v>5.1076639999999998</v>
      </c>
      <c r="O62" s="23">
        <f t="shared" si="8"/>
        <v>17.492000000000001</v>
      </c>
      <c r="P62" s="24"/>
      <c r="Q62" s="81">
        <f t="shared" si="9"/>
        <v>17.492000000000001</v>
      </c>
      <c r="S62" s="78">
        <f t="shared" si="1"/>
        <v>7.3134052000000001</v>
      </c>
      <c r="T62" s="78">
        <f t="shared" si="2"/>
        <v>4.1805879999999993</v>
      </c>
      <c r="U62" s="78">
        <f t="shared" si="3"/>
        <v>0</v>
      </c>
      <c r="V62" s="78">
        <f t="shared" si="4"/>
        <v>0.89034279999999988</v>
      </c>
      <c r="W62" s="78">
        <f t="shared" si="5"/>
        <v>5.1076639999999998</v>
      </c>
    </row>
    <row r="63" spans="1:23">
      <c r="A63" s="8" t="s">
        <v>105</v>
      </c>
      <c r="B63" s="22">
        <v>18.027999999999999</v>
      </c>
      <c r="C63" s="22">
        <f t="shared" si="6"/>
        <v>18.027999999999999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v>7.5375067999999992</v>
      </c>
      <c r="K63" s="23">
        <v>4.3086919999999989</v>
      </c>
      <c r="L63" s="23">
        <v>0</v>
      </c>
      <c r="M63" s="23">
        <v>0.91762519999999981</v>
      </c>
      <c r="N63" s="23">
        <v>5.2641759999999991</v>
      </c>
      <c r="O63" s="23">
        <f t="shared" si="8"/>
        <v>18.027999999999999</v>
      </c>
      <c r="P63" s="24"/>
      <c r="Q63" s="81">
        <f t="shared" si="9"/>
        <v>18.027999999999999</v>
      </c>
      <c r="S63" s="78">
        <f t="shared" si="1"/>
        <v>7.5375067999999992</v>
      </c>
      <c r="T63" s="78">
        <f t="shared" si="2"/>
        <v>4.3086919999999989</v>
      </c>
      <c r="U63" s="78">
        <f t="shared" si="3"/>
        <v>0</v>
      </c>
      <c r="V63" s="78">
        <f t="shared" si="4"/>
        <v>0.91762519999999981</v>
      </c>
      <c r="W63" s="78">
        <f t="shared" si="5"/>
        <v>5.2641759999999991</v>
      </c>
    </row>
    <row r="64" spans="1:23">
      <c r="A64" s="8" t="s">
        <v>106</v>
      </c>
      <c r="B64" s="22">
        <v>18.335999999999999</v>
      </c>
      <c r="C64" s="22">
        <f t="shared" si="6"/>
        <v>18.335999999999999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v>7.6662815999999987</v>
      </c>
      <c r="K64" s="23">
        <v>4.3823039999999986</v>
      </c>
      <c r="L64" s="23">
        <v>0</v>
      </c>
      <c r="M64" s="23">
        <v>0.93330239999999975</v>
      </c>
      <c r="N64" s="23">
        <v>5.354111999999998</v>
      </c>
      <c r="O64" s="23">
        <f t="shared" si="8"/>
        <v>18.335999999999999</v>
      </c>
      <c r="P64" s="24"/>
      <c r="Q64" s="81">
        <f t="shared" si="9"/>
        <v>18.335999999999999</v>
      </c>
      <c r="S64" s="78">
        <f t="shared" si="1"/>
        <v>7.6662815999999987</v>
      </c>
      <c r="T64" s="78">
        <f t="shared" si="2"/>
        <v>4.3823039999999986</v>
      </c>
      <c r="U64" s="78">
        <f t="shared" si="3"/>
        <v>0</v>
      </c>
      <c r="V64" s="78">
        <f t="shared" si="4"/>
        <v>0.93330239999999975</v>
      </c>
      <c r="W64" s="78">
        <f t="shared" si="5"/>
        <v>5.354111999999998</v>
      </c>
    </row>
    <row r="65" spans="1:23">
      <c r="A65" s="8" t="s">
        <v>107</v>
      </c>
      <c r="B65" s="22">
        <v>18.452000000000002</v>
      </c>
      <c r="C65" s="22">
        <f t="shared" si="6"/>
        <v>18.452000000000002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v>7.7147812</v>
      </c>
      <c r="K65" s="23">
        <v>4.4100279999999996</v>
      </c>
      <c r="L65" s="23">
        <v>0</v>
      </c>
      <c r="M65" s="23">
        <v>0.9392067999999999</v>
      </c>
      <c r="N65" s="23">
        <v>5.3879839999999994</v>
      </c>
      <c r="O65" s="23">
        <f t="shared" si="8"/>
        <v>18.452000000000002</v>
      </c>
      <c r="P65" s="24"/>
      <c r="Q65" s="81">
        <f t="shared" si="9"/>
        <v>18.452000000000002</v>
      </c>
      <c r="S65" s="78">
        <f t="shared" si="1"/>
        <v>7.7147812</v>
      </c>
      <c r="T65" s="78">
        <f t="shared" si="2"/>
        <v>4.4100279999999996</v>
      </c>
      <c r="U65" s="78">
        <f t="shared" si="3"/>
        <v>0</v>
      </c>
      <c r="V65" s="78">
        <f t="shared" si="4"/>
        <v>0.9392067999999999</v>
      </c>
      <c r="W65" s="78">
        <f t="shared" si="5"/>
        <v>5.3879839999999994</v>
      </c>
    </row>
    <row r="66" spans="1:23">
      <c r="A66" s="8" t="s">
        <v>108</v>
      </c>
      <c r="B66" s="22">
        <v>17.876000000000001</v>
      </c>
      <c r="C66" s="22">
        <f t="shared" si="6"/>
        <v>17.876000000000001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v>7.4739555999999991</v>
      </c>
      <c r="K66" s="23">
        <v>4.2723639999999996</v>
      </c>
      <c r="L66" s="23">
        <v>0</v>
      </c>
      <c r="M66" s="23">
        <v>0.90988839999999993</v>
      </c>
      <c r="N66" s="23">
        <v>5.2197919999999991</v>
      </c>
      <c r="O66" s="23">
        <f t="shared" si="8"/>
        <v>17.876000000000001</v>
      </c>
      <c r="P66" s="24"/>
      <c r="Q66" s="81">
        <f t="shared" si="9"/>
        <v>17.876000000000001</v>
      </c>
      <c r="S66" s="78">
        <f t="shared" si="1"/>
        <v>7.4739555999999991</v>
      </c>
      <c r="T66" s="78">
        <f t="shared" si="2"/>
        <v>4.2723639999999996</v>
      </c>
      <c r="U66" s="78">
        <f t="shared" si="3"/>
        <v>0</v>
      </c>
      <c r="V66" s="78">
        <f t="shared" si="4"/>
        <v>0.90988839999999993</v>
      </c>
      <c r="W66" s="78">
        <f t="shared" si="5"/>
        <v>5.2197919999999991</v>
      </c>
    </row>
    <row r="67" spans="1:23">
      <c r="A67" s="8" t="s">
        <v>109</v>
      </c>
      <c r="B67" s="22">
        <v>17.835999999999999</v>
      </c>
      <c r="C67" s="22">
        <f t="shared" si="6"/>
        <v>17.835999999999999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v>7.4572315999999992</v>
      </c>
      <c r="K67" s="23">
        <v>4.2628039999999983</v>
      </c>
      <c r="L67" s="23">
        <v>0</v>
      </c>
      <c r="M67" s="23">
        <v>0.90785239999999978</v>
      </c>
      <c r="N67" s="23">
        <v>5.208111999999999</v>
      </c>
      <c r="O67" s="23">
        <f t="shared" si="8"/>
        <v>17.835999999999999</v>
      </c>
      <c r="P67" s="24"/>
      <c r="Q67" s="81">
        <f t="shared" si="9"/>
        <v>17.835999999999999</v>
      </c>
      <c r="S67" s="78">
        <f t="shared" ref="S67" si="10">J67</f>
        <v>7.4572315999999992</v>
      </c>
      <c r="T67" s="78">
        <f t="shared" ref="T67" si="11">K67</f>
        <v>4.2628039999999983</v>
      </c>
      <c r="U67" s="78">
        <f t="shared" ref="U67" si="12">L67</f>
        <v>0</v>
      </c>
      <c r="V67" s="78">
        <f t="shared" ref="V67" si="13">M67</f>
        <v>0.90785239999999978</v>
      </c>
      <c r="W67" s="78">
        <f t="shared" ref="W67" si="14">N67</f>
        <v>5.208111999999999</v>
      </c>
    </row>
    <row r="68" spans="1:23">
      <c r="A68" s="8" t="s">
        <v>110</v>
      </c>
      <c r="B68" s="22">
        <v>18.143999999999998</v>
      </c>
      <c r="C68" s="22">
        <f t="shared" ref="C68:C98" si="15">B68</f>
        <v>18.143999999999998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16">SUM(D68:H68)</f>
        <v>100.00000000000001</v>
      </c>
      <c r="J68" s="23">
        <v>7.5860063999999987</v>
      </c>
      <c r="K68" s="23">
        <v>4.3364159999999989</v>
      </c>
      <c r="L68" s="23">
        <v>0</v>
      </c>
      <c r="M68" s="23">
        <v>0.92352959999999984</v>
      </c>
      <c r="N68" s="23">
        <v>5.2980479999999979</v>
      </c>
      <c r="O68" s="23">
        <f t="shared" ref="O68:O98" si="17">$C68*I68/$I68</f>
        <v>18.143999999999998</v>
      </c>
      <c r="P68" s="24"/>
      <c r="Q68" s="81">
        <f t="shared" ref="Q68:Q98" si="18">O68+P68</f>
        <v>18.143999999999998</v>
      </c>
      <c r="S68" s="78">
        <f>J68</f>
        <v>7.5860063999999987</v>
      </c>
      <c r="T68" s="78">
        <f t="shared" ref="T68:W68" si="19">K68</f>
        <v>4.3364159999999989</v>
      </c>
      <c r="U68" s="78">
        <f t="shared" si="19"/>
        <v>0</v>
      </c>
      <c r="V68" s="78">
        <f t="shared" si="19"/>
        <v>0.92352959999999984</v>
      </c>
      <c r="W68" s="78">
        <f t="shared" si="19"/>
        <v>5.2980479999999979</v>
      </c>
    </row>
    <row r="69" spans="1:23">
      <c r="A69" s="8" t="s">
        <v>111</v>
      </c>
      <c r="B69" s="22">
        <v>17.568000000000001</v>
      </c>
      <c r="C69" s="22">
        <f t="shared" si="15"/>
        <v>17.568000000000001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16"/>
        <v>100.00000000000001</v>
      </c>
      <c r="J69" s="23">
        <v>7.3451807999999996</v>
      </c>
      <c r="K69" s="23">
        <v>4.1987519999999998</v>
      </c>
      <c r="L69" s="23">
        <v>0</v>
      </c>
      <c r="M69" s="23">
        <v>0.89421119999999987</v>
      </c>
      <c r="N69" s="23">
        <v>5.1298559999999993</v>
      </c>
      <c r="O69" s="23">
        <f t="shared" si="17"/>
        <v>17.568000000000001</v>
      </c>
      <c r="P69" s="24"/>
      <c r="Q69" s="81">
        <f t="shared" si="18"/>
        <v>17.568000000000001</v>
      </c>
      <c r="S69" s="78">
        <f t="shared" ref="S69:S98" si="20">J69</f>
        <v>7.3451807999999996</v>
      </c>
      <c r="T69" s="78">
        <f t="shared" ref="T69:T98" si="21">K69</f>
        <v>4.1987519999999998</v>
      </c>
      <c r="U69" s="78">
        <f t="shared" ref="U69:U98" si="22">L69</f>
        <v>0</v>
      </c>
      <c r="V69" s="78">
        <f t="shared" ref="V69:V98" si="23">M69</f>
        <v>0.89421119999999987</v>
      </c>
      <c r="W69" s="78">
        <f t="shared" ref="W69:W98" si="24">N69</f>
        <v>5.1298559999999993</v>
      </c>
    </row>
    <row r="70" spans="1:23">
      <c r="A70" s="8" t="s">
        <v>112</v>
      </c>
      <c r="B70" s="22">
        <v>17.739999999999998</v>
      </c>
      <c r="C70" s="22">
        <f t="shared" si="15"/>
        <v>17.739999999999998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16"/>
        <v>100.00000000000001</v>
      </c>
      <c r="J70" s="23">
        <v>7.4170939999999987</v>
      </c>
      <c r="K70" s="23">
        <v>4.2398599999999984</v>
      </c>
      <c r="L70" s="23">
        <v>0</v>
      </c>
      <c r="M70" s="23">
        <v>0.90296599999999971</v>
      </c>
      <c r="N70" s="23">
        <v>5.1800799999999985</v>
      </c>
      <c r="O70" s="23">
        <f t="shared" si="17"/>
        <v>17.739999999999998</v>
      </c>
      <c r="P70" s="24"/>
      <c r="Q70" s="81">
        <f t="shared" si="18"/>
        <v>17.739999999999998</v>
      </c>
      <c r="S70" s="78">
        <f t="shared" si="20"/>
        <v>7.4170939999999987</v>
      </c>
      <c r="T70" s="78">
        <f t="shared" si="21"/>
        <v>4.2398599999999984</v>
      </c>
      <c r="U70" s="78">
        <f t="shared" si="22"/>
        <v>0</v>
      </c>
      <c r="V70" s="78">
        <f t="shared" si="23"/>
        <v>0.90296599999999971</v>
      </c>
      <c r="W70" s="78">
        <f t="shared" si="24"/>
        <v>5.1800799999999985</v>
      </c>
    </row>
    <row r="71" spans="1:23">
      <c r="A71" s="8" t="s">
        <v>113</v>
      </c>
      <c r="B71" s="22">
        <v>17.876000000000001</v>
      </c>
      <c r="C71" s="22">
        <f t="shared" si="15"/>
        <v>17.876000000000001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16"/>
        <v>100.00000000000001</v>
      </c>
      <c r="J71" s="23">
        <v>7.4739555999999991</v>
      </c>
      <c r="K71" s="23">
        <v>4.2723639999999996</v>
      </c>
      <c r="L71" s="23">
        <v>0</v>
      </c>
      <c r="M71" s="23">
        <v>0.90988839999999993</v>
      </c>
      <c r="N71" s="23">
        <v>5.2197919999999991</v>
      </c>
      <c r="O71" s="23">
        <f t="shared" si="17"/>
        <v>17.876000000000001</v>
      </c>
      <c r="P71" s="24"/>
      <c r="Q71" s="81">
        <f t="shared" si="18"/>
        <v>17.876000000000001</v>
      </c>
      <c r="S71" s="78">
        <f t="shared" si="20"/>
        <v>7.4739555999999991</v>
      </c>
      <c r="T71" s="78">
        <f t="shared" si="21"/>
        <v>4.2723639999999996</v>
      </c>
      <c r="U71" s="78">
        <f t="shared" si="22"/>
        <v>0</v>
      </c>
      <c r="V71" s="78">
        <f t="shared" si="23"/>
        <v>0.90988839999999993</v>
      </c>
      <c r="W71" s="78">
        <f t="shared" si="24"/>
        <v>5.2197919999999991</v>
      </c>
    </row>
    <row r="72" spans="1:23">
      <c r="A72" s="8" t="s">
        <v>114</v>
      </c>
      <c r="B72" s="22">
        <v>17.452000000000002</v>
      </c>
      <c r="C72" s="22">
        <f t="shared" si="15"/>
        <v>17.452000000000002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16"/>
        <v>100.00000000000001</v>
      </c>
      <c r="J72" s="23">
        <v>7.296681200000001</v>
      </c>
      <c r="K72" s="23">
        <v>4.1710279999999997</v>
      </c>
      <c r="L72" s="23">
        <v>0</v>
      </c>
      <c r="M72" s="23">
        <v>0.88830679999999984</v>
      </c>
      <c r="N72" s="23">
        <v>5.0959839999999996</v>
      </c>
      <c r="O72" s="23">
        <f t="shared" si="17"/>
        <v>17.452000000000002</v>
      </c>
      <c r="P72" s="24"/>
      <c r="Q72" s="81">
        <f t="shared" si="18"/>
        <v>17.452000000000002</v>
      </c>
      <c r="S72" s="78">
        <f t="shared" si="20"/>
        <v>7.296681200000001</v>
      </c>
      <c r="T72" s="78">
        <f t="shared" si="21"/>
        <v>4.1710279999999997</v>
      </c>
      <c r="U72" s="78">
        <f t="shared" si="22"/>
        <v>0</v>
      </c>
      <c r="V72" s="78">
        <f t="shared" si="23"/>
        <v>0.88830679999999984</v>
      </c>
      <c r="W72" s="78">
        <f t="shared" si="24"/>
        <v>5.0959839999999996</v>
      </c>
    </row>
    <row r="73" spans="1:23">
      <c r="A73" s="8" t="s">
        <v>115</v>
      </c>
      <c r="B73" s="22">
        <v>16.608000000000001</v>
      </c>
      <c r="C73" s="22">
        <f t="shared" si="15"/>
        <v>16.608000000000001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16"/>
        <v>100.00000000000001</v>
      </c>
      <c r="J73" s="23">
        <v>6.9438047999999997</v>
      </c>
      <c r="K73" s="23">
        <v>3.9693119999999995</v>
      </c>
      <c r="L73" s="23">
        <v>0</v>
      </c>
      <c r="M73" s="23">
        <v>0.84534719999999997</v>
      </c>
      <c r="N73" s="23">
        <v>4.8495359999999996</v>
      </c>
      <c r="O73" s="23">
        <f t="shared" si="17"/>
        <v>16.608000000000001</v>
      </c>
      <c r="P73" s="24"/>
      <c r="Q73" s="81">
        <f t="shared" si="18"/>
        <v>16.608000000000001</v>
      </c>
      <c r="S73" s="78">
        <f t="shared" si="20"/>
        <v>6.9438047999999997</v>
      </c>
      <c r="T73" s="78">
        <f t="shared" si="21"/>
        <v>3.9693119999999995</v>
      </c>
      <c r="U73" s="78">
        <f t="shared" si="22"/>
        <v>0</v>
      </c>
      <c r="V73" s="78">
        <f t="shared" si="23"/>
        <v>0.84534719999999997</v>
      </c>
      <c r="W73" s="78">
        <f t="shared" si="24"/>
        <v>4.8495359999999996</v>
      </c>
    </row>
    <row r="74" spans="1:23">
      <c r="A74" s="8" t="s">
        <v>116</v>
      </c>
      <c r="B74" s="22">
        <v>17.204000000000001</v>
      </c>
      <c r="C74" s="22">
        <f t="shared" si="15"/>
        <v>17.204000000000001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16"/>
        <v>100.00000000000001</v>
      </c>
      <c r="J74" s="23">
        <v>7.1929923999999996</v>
      </c>
      <c r="K74" s="23">
        <v>4.1117559999999989</v>
      </c>
      <c r="L74" s="23">
        <v>0</v>
      </c>
      <c r="M74" s="23">
        <v>0.8756835999999999</v>
      </c>
      <c r="N74" s="23">
        <v>5.0235679999999991</v>
      </c>
      <c r="O74" s="23">
        <f t="shared" si="17"/>
        <v>17.204000000000001</v>
      </c>
      <c r="P74" s="24"/>
      <c r="Q74" s="81">
        <f t="shared" si="18"/>
        <v>17.204000000000001</v>
      </c>
      <c r="S74" s="78">
        <f t="shared" si="20"/>
        <v>7.1929923999999996</v>
      </c>
      <c r="T74" s="78">
        <f t="shared" si="21"/>
        <v>4.1117559999999989</v>
      </c>
      <c r="U74" s="78">
        <f t="shared" si="22"/>
        <v>0</v>
      </c>
      <c r="V74" s="78">
        <f t="shared" si="23"/>
        <v>0.8756835999999999</v>
      </c>
      <c r="W74" s="78">
        <f t="shared" si="24"/>
        <v>5.0235679999999991</v>
      </c>
    </row>
    <row r="75" spans="1:23">
      <c r="A75" s="8" t="s">
        <v>117</v>
      </c>
      <c r="B75" s="22">
        <v>18.239999999999998</v>
      </c>
      <c r="C75" s="22">
        <f t="shared" si="15"/>
        <v>18.239999999999998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16"/>
        <v>100.00000000000001</v>
      </c>
      <c r="J75" s="23">
        <v>7.6261439999999983</v>
      </c>
      <c r="K75" s="23">
        <v>4.3593599999999988</v>
      </c>
      <c r="L75" s="23">
        <v>0</v>
      </c>
      <c r="M75" s="23">
        <v>0.92841599999999969</v>
      </c>
      <c r="N75" s="23">
        <v>5.3260799999999984</v>
      </c>
      <c r="O75" s="23">
        <f t="shared" si="17"/>
        <v>18.239999999999998</v>
      </c>
      <c r="P75" s="24"/>
      <c r="Q75" s="81">
        <f t="shared" si="18"/>
        <v>18.239999999999998</v>
      </c>
      <c r="S75" s="78">
        <f t="shared" si="20"/>
        <v>7.6261439999999983</v>
      </c>
      <c r="T75" s="78">
        <f t="shared" si="21"/>
        <v>4.3593599999999988</v>
      </c>
      <c r="U75" s="78">
        <f t="shared" si="22"/>
        <v>0</v>
      </c>
      <c r="V75" s="78">
        <f t="shared" si="23"/>
        <v>0.92841599999999969</v>
      </c>
      <c r="W75" s="78">
        <f t="shared" si="24"/>
        <v>5.3260799999999984</v>
      </c>
    </row>
    <row r="76" spans="1:23">
      <c r="A76" s="8" t="s">
        <v>118</v>
      </c>
      <c r="B76" s="22">
        <v>18.739999999999998</v>
      </c>
      <c r="C76" s="22">
        <f t="shared" si="15"/>
        <v>18.739999999999998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16"/>
        <v>100.00000000000001</v>
      </c>
      <c r="J76" s="23">
        <v>7.8351939999999987</v>
      </c>
      <c r="K76" s="23">
        <v>4.4788599999999983</v>
      </c>
      <c r="L76" s="23">
        <v>0</v>
      </c>
      <c r="M76" s="23">
        <v>0.95386599999999977</v>
      </c>
      <c r="N76" s="23">
        <v>5.4720799999999992</v>
      </c>
      <c r="O76" s="23">
        <f t="shared" si="17"/>
        <v>18.739999999999998</v>
      </c>
      <c r="P76" s="24"/>
      <c r="Q76" s="81">
        <f t="shared" si="18"/>
        <v>18.739999999999998</v>
      </c>
      <c r="S76" s="78">
        <f t="shared" si="20"/>
        <v>7.8351939999999987</v>
      </c>
      <c r="T76" s="78">
        <f t="shared" si="21"/>
        <v>4.4788599999999983</v>
      </c>
      <c r="U76" s="78">
        <f t="shared" si="22"/>
        <v>0</v>
      </c>
      <c r="V76" s="78">
        <f t="shared" si="23"/>
        <v>0.95386599999999977</v>
      </c>
      <c r="W76" s="78">
        <f t="shared" si="24"/>
        <v>5.4720799999999992</v>
      </c>
    </row>
    <row r="77" spans="1:23">
      <c r="A77" s="8" t="s">
        <v>119</v>
      </c>
      <c r="B77" s="22">
        <v>18.184000000000001</v>
      </c>
      <c r="C77" s="22">
        <f t="shared" si="15"/>
        <v>18.184000000000001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16"/>
        <v>100.00000000000001</v>
      </c>
      <c r="J77" s="23">
        <v>7.6027303999999996</v>
      </c>
      <c r="K77" s="23">
        <v>4.3459759999999994</v>
      </c>
      <c r="L77" s="23">
        <v>0</v>
      </c>
      <c r="M77" s="23">
        <v>0.92556559999999988</v>
      </c>
      <c r="N77" s="23">
        <v>5.3097279999999989</v>
      </c>
      <c r="O77" s="23">
        <f t="shared" si="17"/>
        <v>18.184000000000001</v>
      </c>
      <c r="P77" s="24"/>
      <c r="Q77" s="81">
        <f t="shared" si="18"/>
        <v>18.184000000000001</v>
      </c>
      <c r="S77" s="78">
        <f t="shared" si="20"/>
        <v>7.6027303999999996</v>
      </c>
      <c r="T77" s="78">
        <f t="shared" si="21"/>
        <v>4.3459759999999994</v>
      </c>
      <c r="U77" s="78">
        <f t="shared" si="22"/>
        <v>0</v>
      </c>
      <c r="V77" s="78">
        <f t="shared" si="23"/>
        <v>0.92556559999999988</v>
      </c>
      <c r="W77" s="78">
        <f t="shared" si="24"/>
        <v>5.3097279999999989</v>
      </c>
    </row>
    <row r="78" spans="1:23">
      <c r="A78" s="8" t="s">
        <v>120</v>
      </c>
      <c r="B78" s="22">
        <v>18.584</v>
      </c>
      <c r="C78" s="22">
        <f t="shared" si="15"/>
        <v>18.584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16"/>
        <v>100.00000000000001</v>
      </c>
      <c r="J78" s="23">
        <v>7.7699703999999983</v>
      </c>
      <c r="K78" s="23">
        <v>4.4415759999999986</v>
      </c>
      <c r="L78" s="23">
        <v>0</v>
      </c>
      <c r="M78" s="23">
        <v>0.94592559999999981</v>
      </c>
      <c r="N78" s="23">
        <v>5.4265279999999985</v>
      </c>
      <c r="O78" s="23">
        <f t="shared" si="17"/>
        <v>18.584</v>
      </c>
      <c r="P78" s="24"/>
      <c r="Q78" s="81">
        <f t="shared" si="18"/>
        <v>18.584</v>
      </c>
      <c r="S78" s="78">
        <f t="shared" si="20"/>
        <v>7.7699703999999983</v>
      </c>
      <c r="T78" s="78">
        <f t="shared" si="21"/>
        <v>4.4415759999999986</v>
      </c>
      <c r="U78" s="78">
        <f t="shared" si="22"/>
        <v>0</v>
      </c>
      <c r="V78" s="78">
        <f t="shared" si="23"/>
        <v>0.94592559999999981</v>
      </c>
      <c r="W78" s="78">
        <f t="shared" si="24"/>
        <v>5.4265279999999985</v>
      </c>
    </row>
    <row r="79" spans="1:23">
      <c r="A79" s="8" t="s">
        <v>121</v>
      </c>
      <c r="B79" s="22">
        <v>18.007999999999999</v>
      </c>
      <c r="C79" s="22">
        <f t="shared" si="15"/>
        <v>18.007999999999999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16"/>
        <v>100.00000000000001</v>
      </c>
      <c r="J79" s="23">
        <v>7.5291447999999992</v>
      </c>
      <c r="K79" s="23">
        <v>4.3039119999999995</v>
      </c>
      <c r="L79" s="23">
        <v>0</v>
      </c>
      <c r="M79" s="23">
        <v>0.91660719999999984</v>
      </c>
      <c r="N79" s="23">
        <v>5.258335999999999</v>
      </c>
      <c r="O79" s="23">
        <f t="shared" si="17"/>
        <v>18.007999999999999</v>
      </c>
      <c r="P79" s="24"/>
      <c r="Q79" s="81">
        <f t="shared" si="18"/>
        <v>18.007999999999999</v>
      </c>
      <c r="S79" s="78">
        <f t="shared" si="20"/>
        <v>7.5291447999999992</v>
      </c>
      <c r="T79" s="78">
        <f t="shared" si="21"/>
        <v>4.3039119999999995</v>
      </c>
      <c r="U79" s="78">
        <f t="shared" si="22"/>
        <v>0</v>
      </c>
      <c r="V79" s="78">
        <f t="shared" si="23"/>
        <v>0.91660719999999984</v>
      </c>
      <c r="W79" s="78">
        <f t="shared" si="24"/>
        <v>5.258335999999999</v>
      </c>
    </row>
    <row r="80" spans="1:23">
      <c r="A80" s="8" t="s">
        <v>122</v>
      </c>
      <c r="B80" s="22">
        <v>18.391999999999999</v>
      </c>
      <c r="C80" s="22">
        <f t="shared" si="15"/>
        <v>18.391999999999999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16"/>
        <v>100.00000000000001</v>
      </c>
      <c r="J80" s="23">
        <v>7.6896951999999992</v>
      </c>
      <c r="K80" s="23">
        <v>4.3956879999999989</v>
      </c>
      <c r="L80" s="23">
        <v>0</v>
      </c>
      <c r="M80" s="23">
        <v>0.9361527999999999</v>
      </c>
      <c r="N80" s="23">
        <v>5.3704639999999984</v>
      </c>
      <c r="O80" s="23">
        <f t="shared" si="17"/>
        <v>18.391999999999999</v>
      </c>
      <c r="P80" s="24"/>
      <c r="Q80" s="81">
        <f t="shared" si="18"/>
        <v>18.391999999999999</v>
      </c>
      <c r="S80" s="78">
        <f t="shared" si="20"/>
        <v>7.6896951999999992</v>
      </c>
      <c r="T80" s="78">
        <f t="shared" si="21"/>
        <v>4.3956879999999989</v>
      </c>
      <c r="U80" s="78">
        <f t="shared" si="22"/>
        <v>0</v>
      </c>
      <c r="V80" s="78">
        <f t="shared" si="23"/>
        <v>0.9361527999999999</v>
      </c>
      <c r="W80" s="78">
        <f t="shared" si="24"/>
        <v>5.3704639999999984</v>
      </c>
    </row>
    <row r="81" spans="1:23">
      <c r="A81" s="8" t="s">
        <v>123</v>
      </c>
      <c r="B81" s="22">
        <v>17.911999999999999</v>
      </c>
      <c r="C81" s="22">
        <f t="shared" si="15"/>
        <v>17.911999999999999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16"/>
        <v>100.00000000000001</v>
      </c>
      <c r="J81" s="23">
        <v>7.4890071999999988</v>
      </c>
      <c r="K81" s="23">
        <v>4.2809679999999988</v>
      </c>
      <c r="L81" s="23">
        <v>0</v>
      </c>
      <c r="M81" s="23">
        <v>0.91172079999999978</v>
      </c>
      <c r="N81" s="23">
        <v>5.2303039999999994</v>
      </c>
      <c r="O81" s="23">
        <f t="shared" si="17"/>
        <v>17.911999999999999</v>
      </c>
      <c r="P81" s="24"/>
      <c r="Q81" s="81">
        <f t="shared" si="18"/>
        <v>17.911999999999999</v>
      </c>
      <c r="S81" s="78">
        <f t="shared" si="20"/>
        <v>7.4890071999999988</v>
      </c>
      <c r="T81" s="78">
        <f t="shared" si="21"/>
        <v>4.2809679999999988</v>
      </c>
      <c r="U81" s="78">
        <f t="shared" si="22"/>
        <v>0</v>
      </c>
      <c r="V81" s="78">
        <f t="shared" si="23"/>
        <v>0.91172079999999978</v>
      </c>
      <c r="W81" s="78">
        <f t="shared" si="24"/>
        <v>5.2303039999999994</v>
      </c>
    </row>
    <row r="82" spans="1:23">
      <c r="A82" s="8" t="s">
        <v>124</v>
      </c>
      <c r="B82" s="22">
        <v>18.315999999999999</v>
      </c>
      <c r="C82" s="22">
        <f t="shared" si="15"/>
        <v>18.315999999999999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16"/>
        <v>100.00000000000001</v>
      </c>
      <c r="J82" s="23">
        <v>7.6579195999999987</v>
      </c>
      <c r="K82" s="23">
        <v>4.3775239999999993</v>
      </c>
      <c r="L82" s="23">
        <v>0</v>
      </c>
      <c r="M82" s="23">
        <v>0.93228439999999979</v>
      </c>
      <c r="N82" s="23">
        <v>5.3482719999999988</v>
      </c>
      <c r="O82" s="23">
        <f t="shared" si="17"/>
        <v>18.315999999999999</v>
      </c>
      <c r="P82" s="24"/>
      <c r="Q82" s="81">
        <f t="shared" si="18"/>
        <v>18.315999999999999</v>
      </c>
      <c r="S82" s="78">
        <f t="shared" si="20"/>
        <v>7.6579195999999987</v>
      </c>
      <c r="T82" s="78">
        <f t="shared" si="21"/>
        <v>4.3775239999999993</v>
      </c>
      <c r="U82" s="78">
        <f t="shared" si="22"/>
        <v>0</v>
      </c>
      <c r="V82" s="78">
        <f t="shared" si="23"/>
        <v>0.93228439999999979</v>
      </c>
      <c r="W82" s="78">
        <f t="shared" si="24"/>
        <v>5.3482719999999988</v>
      </c>
    </row>
    <row r="83" spans="1:23">
      <c r="A83" s="8" t="s">
        <v>125</v>
      </c>
      <c r="B83" s="22">
        <v>18.356000000000002</v>
      </c>
      <c r="C83" s="22">
        <f t="shared" si="15"/>
        <v>18.356000000000002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16"/>
        <v>100.00000000000001</v>
      </c>
      <c r="J83" s="23">
        <v>7.6746435999999996</v>
      </c>
      <c r="K83" s="23">
        <v>4.3870839999999998</v>
      </c>
      <c r="L83" s="23">
        <v>0</v>
      </c>
      <c r="M83" s="23">
        <v>0.93432039999999983</v>
      </c>
      <c r="N83" s="23">
        <v>5.3599519999999998</v>
      </c>
      <c r="O83" s="23">
        <f t="shared" si="17"/>
        <v>18.356000000000002</v>
      </c>
      <c r="P83" s="24"/>
      <c r="Q83" s="81">
        <f t="shared" si="18"/>
        <v>18.356000000000002</v>
      </c>
      <c r="S83" s="78">
        <f t="shared" si="20"/>
        <v>7.6746435999999996</v>
      </c>
      <c r="T83" s="78">
        <f t="shared" si="21"/>
        <v>4.3870839999999998</v>
      </c>
      <c r="U83" s="78">
        <f t="shared" si="22"/>
        <v>0</v>
      </c>
      <c r="V83" s="78">
        <f t="shared" si="23"/>
        <v>0.93432039999999983</v>
      </c>
      <c r="W83" s="78">
        <f t="shared" si="24"/>
        <v>5.3599519999999998</v>
      </c>
    </row>
    <row r="84" spans="1:23">
      <c r="A84" s="8" t="s">
        <v>126</v>
      </c>
      <c r="B84" s="22">
        <v>18.739999999999998</v>
      </c>
      <c r="C84" s="22">
        <f t="shared" si="15"/>
        <v>18.739999999999998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16"/>
        <v>100.00000000000001</v>
      </c>
      <c r="J84" s="23">
        <v>7.8351939999999987</v>
      </c>
      <c r="K84" s="23">
        <v>4.4788599999999983</v>
      </c>
      <c r="L84" s="23">
        <v>0</v>
      </c>
      <c r="M84" s="23">
        <v>0.95386599999999977</v>
      </c>
      <c r="N84" s="23">
        <v>5.4720799999999992</v>
      </c>
      <c r="O84" s="23">
        <f t="shared" si="17"/>
        <v>18.739999999999998</v>
      </c>
      <c r="P84" s="24"/>
      <c r="Q84" s="81">
        <f t="shared" si="18"/>
        <v>18.739999999999998</v>
      </c>
      <c r="S84" s="78">
        <f t="shared" si="20"/>
        <v>7.8351939999999987</v>
      </c>
      <c r="T84" s="78">
        <f t="shared" si="21"/>
        <v>4.4788599999999983</v>
      </c>
      <c r="U84" s="78">
        <f t="shared" si="22"/>
        <v>0</v>
      </c>
      <c r="V84" s="78">
        <f t="shared" si="23"/>
        <v>0.95386599999999977</v>
      </c>
      <c r="W84" s="78">
        <f t="shared" si="24"/>
        <v>5.4720799999999992</v>
      </c>
    </row>
    <row r="85" spans="1:23">
      <c r="A85" s="8" t="s">
        <v>127</v>
      </c>
      <c r="B85" s="22">
        <v>18.776</v>
      </c>
      <c r="C85" s="22">
        <f t="shared" si="15"/>
        <v>18.776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16"/>
        <v>100.00000000000001</v>
      </c>
      <c r="J85" s="23">
        <v>7.8502455999999992</v>
      </c>
      <c r="K85" s="23">
        <v>4.4874639999999992</v>
      </c>
      <c r="L85" s="23">
        <v>0</v>
      </c>
      <c r="M85" s="23">
        <v>0.95569839999999984</v>
      </c>
      <c r="N85" s="23">
        <v>5.4825919999999986</v>
      </c>
      <c r="O85" s="23">
        <f t="shared" si="17"/>
        <v>18.776</v>
      </c>
      <c r="P85" s="24"/>
      <c r="Q85" s="81">
        <f t="shared" si="18"/>
        <v>18.776</v>
      </c>
      <c r="S85" s="78">
        <f t="shared" si="20"/>
        <v>7.8502455999999992</v>
      </c>
      <c r="T85" s="78">
        <f t="shared" si="21"/>
        <v>4.4874639999999992</v>
      </c>
      <c r="U85" s="78">
        <f t="shared" si="22"/>
        <v>0</v>
      </c>
      <c r="V85" s="78">
        <f t="shared" si="23"/>
        <v>0.95569839999999984</v>
      </c>
      <c r="W85" s="78">
        <f t="shared" si="24"/>
        <v>5.4825919999999986</v>
      </c>
    </row>
    <row r="86" spans="1:23">
      <c r="A86" s="8" t="s">
        <v>128</v>
      </c>
      <c r="B86" s="22">
        <v>18.527999999999999</v>
      </c>
      <c r="C86" s="22">
        <f t="shared" si="15"/>
        <v>18.527999999999999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16"/>
        <v>100.00000000000001</v>
      </c>
      <c r="J86" s="23">
        <v>7.7465567999999987</v>
      </c>
      <c r="K86" s="23">
        <v>4.4281919999999992</v>
      </c>
      <c r="L86" s="23">
        <v>0</v>
      </c>
      <c r="M86" s="23">
        <v>0.94307519999999978</v>
      </c>
      <c r="N86" s="23">
        <v>5.4101759999999981</v>
      </c>
      <c r="O86" s="23">
        <f t="shared" si="17"/>
        <v>18.527999999999999</v>
      </c>
      <c r="P86" s="24"/>
      <c r="Q86" s="81">
        <f t="shared" si="18"/>
        <v>18.527999999999999</v>
      </c>
      <c r="S86" s="78">
        <f t="shared" si="20"/>
        <v>7.7465567999999987</v>
      </c>
      <c r="T86" s="78">
        <f t="shared" si="21"/>
        <v>4.4281919999999992</v>
      </c>
      <c r="U86" s="78">
        <f t="shared" si="22"/>
        <v>0</v>
      </c>
      <c r="V86" s="78">
        <f t="shared" si="23"/>
        <v>0.94307519999999978</v>
      </c>
      <c r="W86" s="78">
        <f t="shared" si="24"/>
        <v>5.4101759999999981</v>
      </c>
    </row>
    <row r="87" spans="1:23">
      <c r="A87" s="8" t="s">
        <v>129</v>
      </c>
      <c r="B87" s="22">
        <v>18.795999999999999</v>
      </c>
      <c r="C87" s="22">
        <f t="shared" si="15"/>
        <v>18.795999999999999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16"/>
        <v>100.00000000000001</v>
      </c>
      <c r="J87" s="23">
        <v>7.8586075999999991</v>
      </c>
      <c r="K87" s="23">
        <v>4.4922439999999986</v>
      </c>
      <c r="L87" s="23">
        <v>0</v>
      </c>
      <c r="M87" s="23">
        <v>0.9567163999999998</v>
      </c>
      <c r="N87" s="23">
        <v>5.4884319999999995</v>
      </c>
      <c r="O87" s="23">
        <f t="shared" si="17"/>
        <v>18.795999999999999</v>
      </c>
      <c r="P87" s="24"/>
      <c r="Q87" s="81">
        <f t="shared" si="18"/>
        <v>18.795999999999999</v>
      </c>
      <c r="S87" s="78">
        <f t="shared" si="20"/>
        <v>7.8586075999999991</v>
      </c>
      <c r="T87" s="78">
        <f t="shared" si="21"/>
        <v>4.4922439999999986</v>
      </c>
      <c r="U87" s="78">
        <f t="shared" si="22"/>
        <v>0</v>
      </c>
      <c r="V87" s="78">
        <f t="shared" si="23"/>
        <v>0.9567163999999998</v>
      </c>
      <c r="W87" s="78">
        <f t="shared" si="24"/>
        <v>5.4884319999999995</v>
      </c>
    </row>
    <row r="88" spans="1:23">
      <c r="A88" s="8" t="s">
        <v>130</v>
      </c>
      <c r="B88" s="22">
        <v>18.452000000000002</v>
      </c>
      <c r="C88" s="22">
        <f t="shared" si="15"/>
        <v>18.452000000000002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16"/>
        <v>100.00000000000001</v>
      </c>
      <c r="J88" s="23">
        <v>7.7147812</v>
      </c>
      <c r="K88" s="23">
        <v>4.4100279999999996</v>
      </c>
      <c r="L88" s="23">
        <v>0</v>
      </c>
      <c r="M88" s="23">
        <v>0.9392067999999999</v>
      </c>
      <c r="N88" s="23">
        <v>5.3879839999999994</v>
      </c>
      <c r="O88" s="23">
        <f t="shared" si="17"/>
        <v>18.452000000000002</v>
      </c>
      <c r="P88" s="24"/>
      <c r="Q88" s="81">
        <f t="shared" si="18"/>
        <v>18.452000000000002</v>
      </c>
      <c r="S88" s="78">
        <f t="shared" si="20"/>
        <v>7.7147812</v>
      </c>
      <c r="T88" s="78">
        <f t="shared" si="21"/>
        <v>4.4100279999999996</v>
      </c>
      <c r="U88" s="78">
        <f t="shared" si="22"/>
        <v>0</v>
      </c>
      <c r="V88" s="78">
        <f t="shared" si="23"/>
        <v>0.9392067999999999</v>
      </c>
      <c r="W88" s="78">
        <f t="shared" si="24"/>
        <v>5.3879839999999994</v>
      </c>
    </row>
    <row r="89" spans="1:23">
      <c r="A89" s="8" t="s">
        <v>131</v>
      </c>
      <c r="B89" s="22">
        <v>18.315999999999999</v>
      </c>
      <c r="C89" s="22">
        <f t="shared" si="15"/>
        <v>18.315999999999999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16"/>
        <v>100.00000000000001</v>
      </c>
      <c r="J89" s="23">
        <v>7.6579195999999987</v>
      </c>
      <c r="K89" s="23">
        <v>4.3775239999999993</v>
      </c>
      <c r="L89" s="23">
        <v>0</v>
      </c>
      <c r="M89" s="23">
        <v>0.93228439999999979</v>
      </c>
      <c r="N89" s="23">
        <v>5.3482719999999988</v>
      </c>
      <c r="O89" s="23">
        <f t="shared" si="17"/>
        <v>18.315999999999999</v>
      </c>
      <c r="P89" s="24"/>
      <c r="Q89" s="81">
        <f t="shared" si="18"/>
        <v>18.315999999999999</v>
      </c>
      <c r="S89" s="78">
        <f t="shared" si="20"/>
        <v>7.6579195999999987</v>
      </c>
      <c r="T89" s="78">
        <f t="shared" si="21"/>
        <v>4.3775239999999993</v>
      </c>
      <c r="U89" s="78">
        <f t="shared" si="22"/>
        <v>0</v>
      </c>
      <c r="V89" s="78">
        <f t="shared" si="23"/>
        <v>0.93228439999999979</v>
      </c>
      <c r="W89" s="78">
        <f t="shared" si="24"/>
        <v>5.3482719999999988</v>
      </c>
    </row>
    <row r="90" spans="1:23">
      <c r="A90" s="8" t="s">
        <v>132</v>
      </c>
      <c r="B90" s="22">
        <v>18.507999999999999</v>
      </c>
      <c r="C90" s="22">
        <f t="shared" si="15"/>
        <v>18.507999999999999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16"/>
        <v>100.00000000000001</v>
      </c>
      <c r="J90" s="23">
        <v>7.7381947999999987</v>
      </c>
      <c r="K90" s="23">
        <v>4.423411999999999</v>
      </c>
      <c r="L90" s="23">
        <v>0</v>
      </c>
      <c r="M90" s="23">
        <v>0.94205719999999982</v>
      </c>
      <c r="N90" s="23">
        <v>5.4043359999999989</v>
      </c>
      <c r="O90" s="23">
        <f t="shared" si="17"/>
        <v>18.507999999999999</v>
      </c>
      <c r="P90" s="24"/>
      <c r="Q90" s="81">
        <f t="shared" si="18"/>
        <v>18.507999999999999</v>
      </c>
      <c r="S90" s="78">
        <f t="shared" si="20"/>
        <v>7.7381947999999987</v>
      </c>
      <c r="T90" s="78">
        <f t="shared" si="21"/>
        <v>4.423411999999999</v>
      </c>
      <c r="U90" s="78">
        <f t="shared" si="22"/>
        <v>0</v>
      </c>
      <c r="V90" s="78">
        <f t="shared" si="23"/>
        <v>0.94205719999999982</v>
      </c>
      <c r="W90" s="78">
        <f t="shared" si="24"/>
        <v>5.4043359999999989</v>
      </c>
    </row>
    <row r="91" spans="1:23">
      <c r="A91" s="8" t="s">
        <v>133</v>
      </c>
      <c r="B91" s="22">
        <v>17.492000000000001</v>
      </c>
      <c r="C91" s="22">
        <f t="shared" si="15"/>
        <v>17.492000000000001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16"/>
        <v>100.00000000000001</v>
      </c>
      <c r="J91" s="23">
        <v>7.3134052000000001</v>
      </c>
      <c r="K91" s="23">
        <v>4.1805879999999993</v>
      </c>
      <c r="L91" s="23">
        <v>0</v>
      </c>
      <c r="M91" s="23">
        <v>0.89034279999999988</v>
      </c>
      <c r="N91" s="23">
        <v>5.1076639999999998</v>
      </c>
      <c r="O91" s="23">
        <f t="shared" si="17"/>
        <v>17.492000000000001</v>
      </c>
      <c r="P91" s="24"/>
      <c r="Q91" s="81">
        <f t="shared" si="18"/>
        <v>17.492000000000001</v>
      </c>
      <c r="S91" s="78">
        <f t="shared" si="20"/>
        <v>7.3134052000000001</v>
      </c>
      <c r="T91" s="78">
        <f t="shared" si="21"/>
        <v>4.1805879999999993</v>
      </c>
      <c r="U91" s="78">
        <f t="shared" si="22"/>
        <v>0</v>
      </c>
      <c r="V91" s="78">
        <f t="shared" si="23"/>
        <v>0.89034279999999988</v>
      </c>
      <c r="W91" s="78">
        <f t="shared" si="24"/>
        <v>5.1076639999999998</v>
      </c>
    </row>
    <row r="92" spans="1:23">
      <c r="A92" s="8" t="s">
        <v>134</v>
      </c>
      <c r="B92" s="22">
        <v>18.123999999999999</v>
      </c>
      <c r="C92" s="22">
        <f t="shared" si="15"/>
        <v>18.123999999999999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16"/>
        <v>100.00000000000001</v>
      </c>
      <c r="J92" s="23">
        <v>7.5776443999999996</v>
      </c>
      <c r="K92" s="23">
        <v>4.3316359999999987</v>
      </c>
      <c r="L92" s="23">
        <v>0</v>
      </c>
      <c r="M92" s="23">
        <v>0.92251159999999977</v>
      </c>
      <c r="N92" s="23">
        <v>5.2922079999999987</v>
      </c>
      <c r="O92" s="23">
        <f t="shared" si="17"/>
        <v>18.123999999999999</v>
      </c>
      <c r="P92" s="24"/>
      <c r="Q92" s="81">
        <f t="shared" si="18"/>
        <v>18.123999999999999</v>
      </c>
      <c r="S92" s="78">
        <f t="shared" si="20"/>
        <v>7.5776443999999996</v>
      </c>
      <c r="T92" s="78">
        <f t="shared" si="21"/>
        <v>4.3316359999999987</v>
      </c>
      <c r="U92" s="78">
        <f t="shared" si="22"/>
        <v>0</v>
      </c>
      <c r="V92" s="78">
        <f t="shared" si="23"/>
        <v>0.92251159999999977</v>
      </c>
      <c r="W92" s="78">
        <f t="shared" si="24"/>
        <v>5.2922079999999987</v>
      </c>
    </row>
    <row r="93" spans="1:23">
      <c r="A93" s="8" t="s">
        <v>135</v>
      </c>
      <c r="B93" s="22">
        <v>17.992000000000001</v>
      </c>
      <c r="C93" s="22">
        <f t="shared" si="15"/>
        <v>17.992000000000001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16"/>
        <v>100.00000000000001</v>
      </c>
      <c r="J93" s="23">
        <v>7.5224551999999996</v>
      </c>
      <c r="K93" s="23">
        <v>4.3000879999999997</v>
      </c>
      <c r="L93" s="23">
        <v>0</v>
      </c>
      <c r="M93" s="23">
        <v>0.91579279999999985</v>
      </c>
      <c r="N93" s="23">
        <v>5.2536639999999997</v>
      </c>
      <c r="O93" s="23">
        <f t="shared" si="17"/>
        <v>17.992000000000001</v>
      </c>
      <c r="P93" s="24"/>
      <c r="Q93" s="81">
        <f t="shared" si="18"/>
        <v>17.992000000000001</v>
      </c>
      <c r="S93" s="78">
        <f t="shared" si="20"/>
        <v>7.5224551999999996</v>
      </c>
      <c r="T93" s="78">
        <f t="shared" si="21"/>
        <v>4.3000879999999997</v>
      </c>
      <c r="U93" s="78">
        <f t="shared" si="22"/>
        <v>0</v>
      </c>
      <c r="V93" s="78">
        <f t="shared" si="23"/>
        <v>0.91579279999999985</v>
      </c>
      <c r="W93" s="78">
        <f t="shared" si="24"/>
        <v>5.2536639999999997</v>
      </c>
    </row>
    <row r="94" spans="1:23">
      <c r="A94" s="8" t="s">
        <v>136</v>
      </c>
      <c r="B94" s="22">
        <v>18.527999999999999</v>
      </c>
      <c r="C94" s="22">
        <f t="shared" si="15"/>
        <v>18.527999999999999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16"/>
        <v>100.00000000000001</v>
      </c>
      <c r="J94" s="23">
        <v>7.7465567999999987</v>
      </c>
      <c r="K94" s="23">
        <v>4.4281919999999992</v>
      </c>
      <c r="L94" s="23">
        <v>0</v>
      </c>
      <c r="M94" s="23">
        <v>0.94307519999999978</v>
      </c>
      <c r="N94" s="23">
        <v>5.4101759999999981</v>
      </c>
      <c r="O94" s="23">
        <f t="shared" si="17"/>
        <v>18.527999999999999</v>
      </c>
      <c r="P94" s="24"/>
      <c r="Q94" s="81">
        <f t="shared" si="18"/>
        <v>18.527999999999999</v>
      </c>
      <c r="S94" s="78">
        <f t="shared" si="20"/>
        <v>7.7465567999999987</v>
      </c>
      <c r="T94" s="78">
        <f t="shared" si="21"/>
        <v>4.4281919999999992</v>
      </c>
      <c r="U94" s="78">
        <f t="shared" si="22"/>
        <v>0</v>
      </c>
      <c r="V94" s="78">
        <f t="shared" si="23"/>
        <v>0.94307519999999978</v>
      </c>
      <c r="W94" s="78">
        <f t="shared" si="24"/>
        <v>5.4101759999999981</v>
      </c>
    </row>
    <row r="95" spans="1:23">
      <c r="A95" s="8" t="s">
        <v>137</v>
      </c>
      <c r="B95" s="22">
        <v>18.776</v>
      </c>
      <c r="C95" s="22">
        <f t="shared" si="15"/>
        <v>18.776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16"/>
        <v>100.00000000000001</v>
      </c>
      <c r="J95" s="23">
        <v>7.8502455999999992</v>
      </c>
      <c r="K95" s="23">
        <v>4.4874639999999992</v>
      </c>
      <c r="L95" s="23">
        <v>0</v>
      </c>
      <c r="M95" s="23">
        <v>0.95569839999999984</v>
      </c>
      <c r="N95" s="23">
        <v>5.4825919999999986</v>
      </c>
      <c r="O95" s="23">
        <f t="shared" si="17"/>
        <v>18.776</v>
      </c>
      <c r="P95" s="24"/>
      <c r="Q95" s="81">
        <f t="shared" si="18"/>
        <v>18.776</v>
      </c>
      <c r="S95" s="78">
        <f t="shared" si="20"/>
        <v>7.8502455999999992</v>
      </c>
      <c r="T95" s="78">
        <f t="shared" si="21"/>
        <v>4.4874639999999992</v>
      </c>
      <c r="U95" s="78">
        <f t="shared" si="22"/>
        <v>0</v>
      </c>
      <c r="V95" s="78">
        <f t="shared" si="23"/>
        <v>0.95569839999999984</v>
      </c>
      <c r="W95" s="78">
        <f t="shared" si="24"/>
        <v>5.4825919999999986</v>
      </c>
    </row>
    <row r="96" spans="1:23">
      <c r="A96" s="8" t="s">
        <v>138</v>
      </c>
      <c r="B96" s="22">
        <v>17.952000000000002</v>
      </c>
      <c r="C96" s="22">
        <f t="shared" si="15"/>
        <v>17.952000000000002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16"/>
        <v>100.00000000000001</v>
      </c>
      <c r="J96" s="23">
        <v>7.5057312000000005</v>
      </c>
      <c r="K96" s="23">
        <v>4.2905279999999992</v>
      </c>
      <c r="L96" s="23">
        <v>0</v>
      </c>
      <c r="M96" s="23">
        <v>0.91375679999999992</v>
      </c>
      <c r="N96" s="23">
        <v>5.2419839999999995</v>
      </c>
      <c r="O96" s="23">
        <f t="shared" si="17"/>
        <v>17.952000000000002</v>
      </c>
      <c r="P96" s="24"/>
      <c r="Q96" s="81">
        <f t="shared" si="18"/>
        <v>17.952000000000002</v>
      </c>
      <c r="S96" s="78">
        <f t="shared" si="20"/>
        <v>7.5057312000000005</v>
      </c>
      <c r="T96" s="78">
        <f t="shared" si="21"/>
        <v>4.2905279999999992</v>
      </c>
      <c r="U96" s="78">
        <f t="shared" si="22"/>
        <v>0</v>
      </c>
      <c r="V96" s="78">
        <f t="shared" si="23"/>
        <v>0.91375679999999992</v>
      </c>
      <c r="W96" s="78">
        <f t="shared" si="24"/>
        <v>5.2419839999999995</v>
      </c>
    </row>
    <row r="97" spans="1:26">
      <c r="A97" s="8" t="s">
        <v>139</v>
      </c>
      <c r="B97" s="22">
        <v>16.972000000000001</v>
      </c>
      <c r="C97" s="22">
        <f t="shared" si="15"/>
        <v>16.972000000000001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16"/>
        <v>100.00000000000001</v>
      </c>
      <c r="J97" s="23">
        <v>7.0959932000000006</v>
      </c>
      <c r="K97" s="23">
        <v>4.0563079999999996</v>
      </c>
      <c r="L97" s="23">
        <v>0</v>
      </c>
      <c r="M97" s="23">
        <v>0.86387479999999994</v>
      </c>
      <c r="N97" s="23">
        <v>4.9558239999999998</v>
      </c>
      <c r="O97" s="23">
        <f t="shared" si="17"/>
        <v>16.972000000000001</v>
      </c>
      <c r="P97" s="24"/>
      <c r="Q97" s="81">
        <f t="shared" si="18"/>
        <v>16.972000000000001</v>
      </c>
      <c r="S97" s="78">
        <f t="shared" si="20"/>
        <v>7.0959932000000006</v>
      </c>
      <c r="T97" s="78">
        <f t="shared" si="21"/>
        <v>4.0563079999999996</v>
      </c>
      <c r="U97" s="78">
        <f t="shared" si="22"/>
        <v>0</v>
      </c>
      <c r="V97" s="78">
        <f t="shared" si="23"/>
        <v>0.86387479999999994</v>
      </c>
      <c r="W97" s="78">
        <f t="shared" si="24"/>
        <v>4.9558239999999998</v>
      </c>
    </row>
    <row r="98" spans="1:26">
      <c r="A98" s="8" t="s">
        <v>140</v>
      </c>
      <c r="B98" s="22">
        <v>17.3</v>
      </c>
      <c r="C98" s="22">
        <f t="shared" si="15"/>
        <v>17.3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16"/>
        <v>100.00000000000001</v>
      </c>
      <c r="J98" s="23">
        <v>7.2331300000000001</v>
      </c>
      <c r="K98" s="23">
        <v>4.1346999999999987</v>
      </c>
      <c r="L98" s="23">
        <v>0</v>
      </c>
      <c r="M98" s="23">
        <v>0.88056999999999985</v>
      </c>
      <c r="N98" s="23">
        <v>5.0515999999999996</v>
      </c>
      <c r="O98" s="23">
        <f t="shared" si="17"/>
        <v>17.3</v>
      </c>
      <c r="P98" s="24"/>
      <c r="Q98" s="81">
        <f t="shared" si="18"/>
        <v>17.3</v>
      </c>
      <c r="S98" s="78">
        <f t="shared" si="20"/>
        <v>7.2331300000000001</v>
      </c>
      <c r="T98" s="78">
        <f t="shared" si="21"/>
        <v>4.1346999999999987</v>
      </c>
      <c r="U98" s="78">
        <f t="shared" si="22"/>
        <v>0</v>
      </c>
      <c r="V98" s="78">
        <f t="shared" si="23"/>
        <v>0.88056999999999985</v>
      </c>
      <c r="W98" s="78">
        <f t="shared" si="24"/>
        <v>5.0515999999999996</v>
      </c>
    </row>
    <row r="99" spans="1:26">
      <c r="A99" s="8" t="s">
        <v>175</v>
      </c>
      <c r="B99" s="22">
        <f t="shared" ref="B99:Q99" si="25">SUM(B3:B98)/4000</f>
        <v>0.42664000000000002</v>
      </c>
      <c r="C99" s="22">
        <f t="shared" si="25"/>
        <v>0.42664000000000002</v>
      </c>
      <c r="D99" s="22">
        <f t="shared" si="25"/>
        <v>1.003439999999999</v>
      </c>
      <c r="E99" s="22">
        <f t="shared" si="25"/>
        <v>0.573600000000001</v>
      </c>
      <c r="F99" s="22">
        <f t="shared" si="25"/>
        <v>0</v>
      </c>
      <c r="G99" s="22">
        <f t="shared" si="25"/>
        <v>0.12215999999999975</v>
      </c>
      <c r="H99" s="22">
        <f t="shared" si="25"/>
        <v>0.70079999999999942</v>
      </c>
      <c r="I99" s="22">
        <f t="shared" si="25"/>
        <v>2.4000000000000004</v>
      </c>
      <c r="J99" s="23">
        <f t="shared" si="25"/>
        <v>0.17837818399999994</v>
      </c>
      <c r="K99" s="24">
        <f t="shared" si="25"/>
        <v>0.10196695999999998</v>
      </c>
      <c r="L99" s="24">
        <f t="shared" si="25"/>
        <v>0</v>
      </c>
      <c r="M99" s="24">
        <f t="shared" si="25"/>
        <v>2.1715976000000005E-2</v>
      </c>
      <c r="N99" s="24">
        <f t="shared" si="25"/>
        <v>0.12457887999999999</v>
      </c>
      <c r="O99" s="25">
        <f t="shared" si="25"/>
        <v>0.42664000000000002</v>
      </c>
      <c r="P99" s="25"/>
      <c r="Q99" s="85">
        <f t="shared" si="25"/>
        <v>0.42664000000000002</v>
      </c>
      <c r="S99" s="78">
        <f>SUM(S3:S98)/4000</f>
        <v>0.17837818399999994</v>
      </c>
      <c r="T99" s="78">
        <f t="shared" ref="T99:W99" si="26">SUM(T3:T98)/4000</f>
        <v>0.10196695999999998</v>
      </c>
      <c r="U99" s="78">
        <f t="shared" si="26"/>
        <v>0</v>
      </c>
      <c r="V99" s="78">
        <f t="shared" si="26"/>
        <v>2.1715976000000005E-2</v>
      </c>
      <c r="W99" s="78">
        <f t="shared" si="26"/>
        <v>0.12457887999999999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6" t="s">
        <v>229</v>
      </c>
      <c r="B1" s="216"/>
      <c r="C1" s="216"/>
      <c r="D1" s="216"/>
      <c r="E1" s="109"/>
      <c r="F1" s="109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343</v>
      </c>
      <c r="V1" s="221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44833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1.1599999999999999</v>
      </c>
      <c r="N3" s="113">
        <v>0</v>
      </c>
      <c r="O3" s="95">
        <v>-105</v>
      </c>
      <c r="P3" s="95">
        <v>0</v>
      </c>
      <c r="Q3" s="95">
        <v>0</v>
      </c>
      <c r="R3" s="95">
        <v>0</v>
      </c>
      <c r="S3" s="114">
        <v>0</v>
      </c>
      <c r="U3" s="115">
        <v>-105</v>
      </c>
      <c r="V3" s="116">
        <v>1.1599999999999999</v>
      </c>
      <c r="W3">
        <v>0</v>
      </c>
      <c r="X3">
        <v>-105</v>
      </c>
      <c r="Y3">
        <v>0</v>
      </c>
      <c r="Z3">
        <v>1.1599999999999999</v>
      </c>
      <c r="AA3">
        <v>0</v>
      </c>
    </row>
    <row r="4" spans="1:27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0.19</v>
      </c>
      <c r="N4" s="115">
        <v>0</v>
      </c>
      <c r="O4" s="88">
        <v>-140</v>
      </c>
      <c r="P4" s="88">
        <v>0</v>
      </c>
      <c r="Q4" s="88">
        <v>0</v>
      </c>
      <c r="R4" s="88">
        <v>0</v>
      </c>
      <c r="S4" s="116">
        <v>0</v>
      </c>
      <c r="U4" s="115">
        <v>-140</v>
      </c>
      <c r="V4" s="116">
        <v>0.19</v>
      </c>
      <c r="W4">
        <v>0</v>
      </c>
      <c r="X4">
        <v>-140</v>
      </c>
      <c r="Y4">
        <v>0</v>
      </c>
      <c r="Z4">
        <v>0.19</v>
      </c>
      <c r="AA4">
        <v>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2.41</v>
      </c>
      <c r="N5" s="115">
        <v>0</v>
      </c>
      <c r="O5" s="88">
        <v>-125</v>
      </c>
      <c r="P5" s="88">
        <v>0</v>
      </c>
      <c r="Q5" s="88">
        <v>0</v>
      </c>
      <c r="R5" s="88">
        <v>0</v>
      </c>
      <c r="S5" s="116">
        <v>0</v>
      </c>
      <c r="U5" s="115">
        <v>-125</v>
      </c>
      <c r="V5" s="116">
        <v>2.41</v>
      </c>
      <c r="W5">
        <v>0</v>
      </c>
      <c r="X5">
        <v>-125</v>
      </c>
      <c r="Y5">
        <v>0</v>
      </c>
      <c r="Z5">
        <v>2.41</v>
      </c>
      <c r="AA5">
        <v>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-150</v>
      </c>
      <c r="P6" s="88">
        <v>0</v>
      </c>
      <c r="Q6" s="88">
        <v>0</v>
      </c>
      <c r="R6" s="88">
        <v>0</v>
      </c>
      <c r="S6" s="116">
        <v>0</v>
      </c>
      <c r="U6" s="115">
        <v>-150</v>
      </c>
      <c r="V6" s="116">
        <v>0</v>
      </c>
      <c r="W6">
        <v>0</v>
      </c>
      <c r="X6">
        <v>-150</v>
      </c>
      <c r="Y6">
        <v>0</v>
      </c>
      <c r="Z6">
        <v>0</v>
      </c>
      <c r="AA6">
        <v>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-55</v>
      </c>
      <c r="P7" s="88">
        <v>0</v>
      </c>
      <c r="Q7" s="88">
        <v>0</v>
      </c>
      <c r="R7" s="88">
        <v>0</v>
      </c>
      <c r="S7" s="116">
        <v>0</v>
      </c>
      <c r="U7" s="115">
        <v>-55</v>
      </c>
      <c r="V7" s="116">
        <v>0</v>
      </c>
      <c r="W7">
        <v>0</v>
      </c>
      <c r="X7">
        <v>-55</v>
      </c>
      <c r="Y7">
        <v>0</v>
      </c>
      <c r="Z7">
        <v>0</v>
      </c>
      <c r="AA7">
        <v>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-65</v>
      </c>
      <c r="P8" s="88">
        <v>0</v>
      </c>
      <c r="Q8" s="88">
        <v>0</v>
      </c>
      <c r="R8" s="88">
        <v>0</v>
      </c>
      <c r="S8" s="116">
        <v>0</v>
      </c>
      <c r="U8" s="115">
        <v>-65</v>
      </c>
      <c r="V8" s="116">
        <v>0</v>
      </c>
      <c r="W8">
        <v>0</v>
      </c>
      <c r="X8">
        <v>-65</v>
      </c>
      <c r="Y8">
        <v>0</v>
      </c>
      <c r="Z8">
        <v>0</v>
      </c>
      <c r="AA8">
        <v>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-75</v>
      </c>
      <c r="P9" s="88">
        <v>0</v>
      </c>
      <c r="Q9" s="88">
        <v>0</v>
      </c>
      <c r="R9" s="88">
        <v>0</v>
      </c>
      <c r="S9" s="116">
        <v>0</v>
      </c>
      <c r="U9" s="115">
        <v>-75</v>
      </c>
      <c r="V9" s="116">
        <v>0</v>
      </c>
      <c r="W9">
        <v>0</v>
      </c>
      <c r="X9">
        <v>-75</v>
      </c>
      <c r="Y9">
        <v>0</v>
      </c>
      <c r="Z9">
        <v>0</v>
      </c>
      <c r="AA9">
        <v>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-90</v>
      </c>
      <c r="P10" s="88">
        <v>0</v>
      </c>
      <c r="Q10" s="88">
        <v>0</v>
      </c>
      <c r="R10" s="88">
        <v>0</v>
      </c>
      <c r="S10" s="116">
        <v>0</v>
      </c>
      <c r="U10" s="115">
        <v>-90</v>
      </c>
      <c r="V10" s="116">
        <v>0</v>
      </c>
      <c r="W10">
        <v>0</v>
      </c>
      <c r="X10">
        <v>-90</v>
      </c>
      <c r="Y10">
        <v>0</v>
      </c>
      <c r="Z10">
        <v>0</v>
      </c>
      <c r="AA10">
        <v>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-100</v>
      </c>
      <c r="P11" s="88">
        <v>0</v>
      </c>
      <c r="Q11" s="88">
        <v>0</v>
      </c>
      <c r="R11" s="88">
        <v>0</v>
      </c>
      <c r="S11" s="116">
        <v>0</v>
      </c>
      <c r="U11" s="115">
        <v>-100</v>
      </c>
      <c r="V11" s="116">
        <v>0</v>
      </c>
      <c r="W11">
        <v>0</v>
      </c>
      <c r="X11">
        <v>-100</v>
      </c>
      <c r="Y11">
        <v>0</v>
      </c>
      <c r="Z11">
        <v>0</v>
      </c>
      <c r="AA11">
        <v>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1.35</v>
      </c>
      <c r="N12" s="115">
        <v>0</v>
      </c>
      <c r="O12" s="88">
        <v>-110</v>
      </c>
      <c r="P12" s="88">
        <v>0</v>
      </c>
      <c r="Q12" s="88">
        <v>0</v>
      </c>
      <c r="R12" s="88">
        <v>0</v>
      </c>
      <c r="S12" s="116">
        <v>0</v>
      </c>
      <c r="U12" s="115">
        <v>-110</v>
      </c>
      <c r="V12" s="116">
        <v>1.35</v>
      </c>
      <c r="W12">
        <v>0</v>
      </c>
      <c r="X12">
        <v>-110</v>
      </c>
      <c r="Y12">
        <v>0</v>
      </c>
      <c r="Z12">
        <v>1.35</v>
      </c>
      <c r="AA12">
        <v>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0.97</v>
      </c>
      <c r="N13" s="115">
        <v>0</v>
      </c>
      <c r="O13" s="88">
        <v>-120</v>
      </c>
      <c r="P13" s="88">
        <v>0</v>
      </c>
      <c r="Q13" s="88">
        <v>0</v>
      </c>
      <c r="R13" s="88">
        <v>0</v>
      </c>
      <c r="S13" s="116">
        <v>0</v>
      </c>
      <c r="U13" s="115">
        <v>-120</v>
      </c>
      <c r="V13" s="116">
        <v>0.96</v>
      </c>
      <c r="W13">
        <v>0</v>
      </c>
      <c r="X13">
        <v>-120</v>
      </c>
      <c r="Y13">
        <v>0</v>
      </c>
      <c r="Z13">
        <v>0.97</v>
      </c>
      <c r="AA13">
        <v>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1.06</v>
      </c>
      <c r="N14" s="115">
        <v>0</v>
      </c>
      <c r="O14" s="88">
        <v>-130</v>
      </c>
      <c r="P14" s="88">
        <v>0</v>
      </c>
      <c r="Q14" s="88">
        <v>0</v>
      </c>
      <c r="R14" s="88">
        <v>0</v>
      </c>
      <c r="S14" s="116">
        <v>0</v>
      </c>
      <c r="U14" s="115">
        <v>-130</v>
      </c>
      <c r="V14" s="116">
        <v>1.06</v>
      </c>
      <c r="W14">
        <v>0</v>
      </c>
      <c r="X14">
        <v>-130</v>
      </c>
      <c r="Y14">
        <v>0</v>
      </c>
      <c r="Z14">
        <v>1.06</v>
      </c>
      <c r="AA14">
        <v>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0.39</v>
      </c>
      <c r="N15" s="115">
        <v>0</v>
      </c>
      <c r="O15" s="88">
        <v>-91</v>
      </c>
      <c r="P15" s="88">
        <v>0</v>
      </c>
      <c r="Q15" s="88">
        <v>0</v>
      </c>
      <c r="R15" s="88">
        <v>0</v>
      </c>
      <c r="S15" s="116">
        <v>0</v>
      </c>
      <c r="U15" s="115">
        <v>-91</v>
      </c>
      <c r="V15" s="116">
        <v>0.39</v>
      </c>
      <c r="W15">
        <v>0</v>
      </c>
      <c r="X15">
        <v>-91</v>
      </c>
      <c r="Y15">
        <v>0</v>
      </c>
      <c r="Z15">
        <v>0.39</v>
      </c>
      <c r="AA15">
        <v>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-101</v>
      </c>
      <c r="P16" s="88">
        <v>0</v>
      </c>
      <c r="Q16" s="88">
        <v>0</v>
      </c>
      <c r="R16" s="88">
        <v>0</v>
      </c>
      <c r="S16" s="116">
        <v>0</v>
      </c>
      <c r="U16" s="115">
        <v>-101</v>
      </c>
      <c r="V16" s="116">
        <v>0</v>
      </c>
      <c r="W16">
        <v>0</v>
      </c>
      <c r="X16">
        <v>-101</v>
      </c>
      <c r="Y16">
        <v>0</v>
      </c>
      <c r="Z16">
        <v>0</v>
      </c>
      <c r="AA16">
        <v>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0.57999999999999996</v>
      </c>
      <c r="N17" s="115">
        <v>0</v>
      </c>
      <c r="O17" s="88">
        <v>-80</v>
      </c>
      <c r="P17" s="88">
        <v>0</v>
      </c>
      <c r="Q17" s="88">
        <v>0</v>
      </c>
      <c r="R17" s="88">
        <v>0</v>
      </c>
      <c r="S17" s="116">
        <v>0</v>
      </c>
      <c r="U17" s="115">
        <v>-80</v>
      </c>
      <c r="V17" s="116">
        <v>0.57999999999999996</v>
      </c>
      <c r="W17">
        <v>0</v>
      </c>
      <c r="X17">
        <v>-80</v>
      </c>
      <c r="Y17">
        <v>0</v>
      </c>
      <c r="Z17">
        <v>0.57999999999999996</v>
      </c>
      <c r="AA17">
        <v>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1.06</v>
      </c>
      <c r="N18" s="115">
        <v>0</v>
      </c>
      <c r="O18" s="88">
        <v>-90</v>
      </c>
      <c r="P18" s="88">
        <v>0</v>
      </c>
      <c r="Q18" s="88">
        <v>0</v>
      </c>
      <c r="R18" s="88">
        <v>0</v>
      </c>
      <c r="S18" s="116">
        <v>0</v>
      </c>
      <c r="U18" s="115">
        <v>-90</v>
      </c>
      <c r="V18" s="116">
        <v>1.06</v>
      </c>
      <c r="W18">
        <v>0</v>
      </c>
      <c r="X18">
        <v>-90</v>
      </c>
      <c r="Y18">
        <v>0</v>
      </c>
      <c r="Z18">
        <v>1.06</v>
      </c>
      <c r="AA18">
        <v>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3.38</v>
      </c>
      <c r="N19" s="115">
        <v>0</v>
      </c>
      <c r="O19" s="88">
        <v>-95</v>
      </c>
      <c r="P19" s="88">
        <v>0</v>
      </c>
      <c r="Q19" s="88">
        <v>0</v>
      </c>
      <c r="R19" s="88">
        <v>0</v>
      </c>
      <c r="S19" s="116">
        <v>0</v>
      </c>
      <c r="U19" s="115">
        <v>-95</v>
      </c>
      <c r="V19" s="116">
        <v>3.38</v>
      </c>
      <c r="W19">
        <v>0</v>
      </c>
      <c r="X19">
        <v>-95</v>
      </c>
      <c r="Y19">
        <v>0</v>
      </c>
      <c r="Z19">
        <v>3.38</v>
      </c>
      <c r="AA19">
        <v>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0.77</v>
      </c>
      <c r="N20" s="115">
        <v>0</v>
      </c>
      <c r="O20" s="88">
        <v>-121</v>
      </c>
      <c r="P20" s="88">
        <v>0</v>
      </c>
      <c r="Q20" s="88">
        <v>0</v>
      </c>
      <c r="R20" s="88">
        <v>0</v>
      </c>
      <c r="S20" s="116">
        <v>0</v>
      </c>
      <c r="U20" s="115">
        <v>-121</v>
      </c>
      <c r="V20" s="116">
        <v>0.77</v>
      </c>
      <c r="W20">
        <v>0</v>
      </c>
      <c r="X20">
        <v>-121</v>
      </c>
      <c r="Y20">
        <v>0</v>
      </c>
      <c r="Z20">
        <v>0.77</v>
      </c>
      <c r="AA20">
        <v>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4.34</v>
      </c>
      <c r="N21" s="115">
        <v>0</v>
      </c>
      <c r="O21" s="88">
        <v>-150</v>
      </c>
      <c r="P21" s="88">
        <v>0</v>
      </c>
      <c r="Q21" s="88">
        <v>0</v>
      </c>
      <c r="R21" s="88">
        <v>0</v>
      </c>
      <c r="S21" s="116">
        <v>0</v>
      </c>
      <c r="U21" s="115">
        <v>-150</v>
      </c>
      <c r="V21" s="116">
        <v>4.34</v>
      </c>
      <c r="W21">
        <v>0</v>
      </c>
      <c r="X21">
        <v>-150</v>
      </c>
      <c r="Y21">
        <v>0</v>
      </c>
      <c r="Z21">
        <v>4.34</v>
      </c>
      <c r="AA21">
        <v>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3.38</v>
      </c>
      <c r="N22" s="115">
        <v>0</v>
      </c>
      <c r="O22" s="88">
        <v>-145</v>
      </c>
      <c r="P22" s="88">
        <v>0</v>
      </c>
      <c r="Q22" s="88">
        <v>0</v>
      </c>
      <c r="R22" s="88">
        <v>0</v>
      </c>
      <c r="S22" s="116">
        <v>0</v>
      </c>
      <c r="U22" s="115">
        <v>-145</v>
      </c>
      <c r="V22" s="116">
        <v>3.38</v>
      </c>
      <c r="W22">
        <v>0</v>
      </c>
      <c r="X22">
        <v>-145</v>
      </c>
      <c r="Y22">
        <v>0</v>
      </c>
      <c r="Z22">
        <v>3.38</v>
      </c>
      <c r="AA22">
        <v>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0.57999999999999996</v>
      </c>
      <c r="N23" s="115">
        <v>0</v>
      </c>
      <c r="O23" s="88">
        <v>-135</v>
      </c>
      <c r="P23" s="88">
        <v>0</v>
      </c>
      <c r="Q23" s="88">
        <v>0</v>
      </c>
      <c r="R23" s="88">
        <v>0</v>
      </c>
      <c r="S23" s="116">
        <v>0</v>
      </c>
      <c r="U23" s="115">
        <v>-135</v>
      </c>
      <c r="V23" s="116">
        <v>0.57999999999999996</v>
      </c>
      <c r="W23">
        <v>0</v>
      </c>
      <c r="X23">
        <v>-135</v>
      </c>
      <c r="Y23">
        <v>0</v>
      </c>
      <c r="Z23">
        <v>0.57999999999999996</v>
      </c>
      <c r="AA23">
        <v>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5.0199999999999996</v>
      </c>
      <c r="N24" s="115">
        <v>0</v>
      </c>
      <c r="O24" s="88">
        <v>-130</v>
      </c>
      <c r="P24" s="88">
        <v>0</v>
      </c>
      <c r="Q24" s="88">
        <v>0</v>
      </c>
      <c r="R24" s="88">
        <v>0</v>
      </c>
      <c r="S24" s="116">
        <v>0</v>
      </c>
      <c r="U24" s="115">
        <v>-130</v>
      </c>
      <c r="V24" s="116">
        <v>5.0199999999999996</v>
      </c>
      <c r="W24">
        <v>0</v>
      </c>
      <c r="X24">
        <v>-130</v>
      </c>
      <c r="Y24">
        <v>0</v>
      </c>
      <c r="Z24">
        <v>5.0199999999999996</v>
      </c>
      <c r="AA24">
        <v>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4.92</v>
      </c>
      <c r="N25" s="115">
        <v>0</v>
      </c>
      <c r="O25" s="88">
        <v>-235</v>
      </c>
      <c r="P25" s="88">
        <v>0</v>
      </c>
      <c r="Q25" s="88">
        <v>0</v>
      </c>
      <c r="R25" s="88">
        <v>0</v>
      </c>
      <c r="S25" s="116">
        <v>0</v>
      </c>
      <c r="U25" s="115">
        <v>-235</v>
      </c>
      <c r="V25" s="116">
        <v>4.92</v>
      </c>
      <c r="W25">
        <v>0</v>
      </c>
      <c r="X25">
        <v>-235</v>
      </c>
      <c r="Y25">
        <v>0</v>
      </c>
      <c r="Z25">
        <v>4.92</v>
      </c>
      <c r="AA25">
        <v>0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6.95</v>
      </c>
      <c r="N26" s="115">
        <v>0</v>
      </c>
      <c r="O26" s="88">
        <v>-225</v>
      </c>
      <c r="P26" s="88">
        <v>-212</v>
      </c>
      <c r="Q26" s="88">
        <v>0</v>
      </c>
      <c r="R26" s="88">
        <v>0</v>
      </c>
      <c r="S26" s="116">
        <v>0</v>
      </c>
      <c r="U26" s="115">
        <v>-437</v>
      </c>
      <c r="V26" s="116">
        <v>6.95</v>
      </c>
      <c r="W26">
        <v>0</v>
      </c>
      <c r="X26">
        <v>-225</v>
      </c>
      <c r="Y26">
        <v>0</v>
      </c>
      <c r="Z26">
        <v>6.95</v>
      </c>
      <c r="AA26">
        <v>-212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2.99</v>
      </c>
      <c r="N27" s="115">
        <v>0</v>
      </c>
      <c r="O27" s="88">
        <v>-90</v>
      </c>
      <c r="P27" s="88">
        <v>-206</v>
      </c>
      <c r="Q27" s="88">
        <v>0</v>
      </c>
      <c r="R27" s="88">
        <v>0</v>
      </c>
      <c r="S27" s="116">
        <v>0</v>
      </c>
      <c r="U27" s="115">
        <v>-296</v>
      </c>
      <c r="V27" s="116">
        <v>2.99</v>
      </c>
      <c r="W27">
        <v>0</v>
      </c>
      <c r="X27">
        <v>-90</v>
      </c>
      <c r="Y27">
        <v>0</v>
      </c>
      <c r="Z27">
        <v>2.99</v>
      </c>
      <c r="AA27">
        <v>-206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7.24</v>
      </c>
      <c r="N28" s="115">
        <v>0</v>
      </c>
      <c r="O28" s="88">
        <v>-60</v>
      </c>
      <c r="P28" s="88">
        <v>-191</v>
      </c>
      <c r="Q28" s="88">
        <v>0</v>
      </c>
      <c r="R28" s="88">
        <v>0</v>
      </c>
      <c r="S28" s="116">
        <v>0</v>
      </c>
      <c r="U28" s="115">
        <v>-251</v>
      </c>
      <c r="V28" s="116">
        <v>7.24</v>
      </c>
      <c r="W28">
        <v>0</v>
      </c>
      <c r="X28">
        <v>-60</v>
      </c>
      <c r="Y28">
        <v>0</v>
      </c>
      <c r="Z28">
        <v>7.24</v>
      </c>
      <c r="AA28">
        <v>-191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6.85</v>
      </c>
      <c r="N29" s="115">
        <v>0</v>
      </c>
      <c r="O29" s="88">
        <v>-20</v>
      </c>
      <c r="P29" s="88">
        <v>-184</v>
      </c>
      <c r="Q29" s="88">
        <v>0</v>
      </c>
      <c r="R29" s="88">
        <v>0</v>
      </c>
      <c r="S29" s="116">
        <v>0</v>
      </c>
      <c r="U29" s="115">
        <v>-204</v>
      </c>
      <c r="V29" s="116">
        <v>6.85</v>
      </c>
      <c r="W29">
        <v>0</v>
      </c>
      <c r="X29">
        <v>-20</v>
      </c>
      <c r="Y29">
        <v>0</v>
      </c>
      <c r="Z29">
        <v>6.85</v>
      </c>
      <c r="AA29">
        <v>-184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0.39</v>
      </c>
      <c r="N30" s="115">
        <v>0</v>
      </c>
      <c r="O30" s="88">
        <v>-35</v>
      </c>
      <c r="P30" s="88">
        <v>-198</v>
      </c>
      <c r="Q30" s="88">
        <v>0</v>
      </c>
      <c r="R30" s="88">
        <v>0</v>
      </c>
      <c r="S30" s="116">
        <v>0</v>
      </c>
      <c r="U30" s="115">
        <v>-233</v>
      </c>
      <c r="V30" s="116">
        <v>0.39</v>
      </c>
      <c r="W30">
        <v>0</v>
      </c>
      <c r="X30">
        <v>-35</v>
      </c>
      <c r="Y30">
        <v>0</v>
      </c>
      <c r="Z30">
        <v>0.39</v>
      </c>
      <c r="AA30">
        <v>-198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4.92</v>
      </c>
      <c r="N31" s="115">
        <v>0</v>
      </c>
      <c r="O31" s="88">
        <v>-65</v>
      </c>
      <c r="P31" s="88">
        <v>-195</v>
      </c>
      <c r="Q31" s="88">
        <v>0</v>
      </c>
      <c r="R31" s="88">
        <v>0</v>
      </c>
      <c r="S31" s="116">
        <v>0</v>
      </c>
      <c r="U31" s="115">
        <v>-260</v>
      </c>
      <c r="V31" s="116">
        <v>4.92</v>
      </c>
      <c r="W31">
        <v>0</v>
      </c>
      <c r="X31">
        <v>-65</v>
      </c>
      <c r="Y31">
        <v>0</v>
      </c>
      <c r="Z31">
        <v>4.92</v>
      </c>
      <c r="AA31">
        <v>-195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4.54</v>
      </c>
      <c r="N32" s="115">
        <v>0</v>
      </c>
      <c r="O32" s="88">
        <v>-125</v>
      </c>
      <c r="P32" s="88">
        <v>-169.3</v>
      </c>
      <c r="Q32" s="88">
        <v>0</v>
      </c>
      <c r="R32" s="88">
        <v>0</v>
      </c>
      <c r="S32" s="116">
        <v>0</v>
      </c>
      <c r="U32" s="115">
        <v>-294.3</v>
      </c>
      <c r="V32" s="116">
        <v>4.54</v>
      </c>
      <c r="W32">
        <v>0</v>
      </c>
      <c r="X32">
        <v>-125</v>
      </c>
      <c r="Y32">
        <v>0</v>
      </c>
      <c r="Z32">
        <v>4.54</v>
      </c>
      <c r="AA32">
        <v>-169.3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8.3000000000000007</v>
      </c>
      <c r="N33" s="115">
        <v>0</v>
      </c>
      <c r="O33" s="88">
        <v>-60</v>
      </c>
      <c r="P33" s="88">
        <v>0</v>
      </c>
      <c r="Q33" s="88">
        <v>0</v>
      </c>
      <c r="R33" s="88">
        <v>0</v>
      </c>
      <c r="S33" s="116">
        <v>0</v>
      </c>
      <c r="U33" s="115">
        <v>-60</v>
      </c>
      <c r="V33" s="116">
        <v>8.3000000000000007</v>
      </c>
      <c r="W33">
        <v>0</v>
      </c>
      <c r="X33">
        <v>-60</v>
      </c>
      <c r="Y33">
        <v>0</v>
      </c>
      <c r="Z33">
        <v>8.3000000000000007</v>
      </c>
      <c r="AA33">
        <v>0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4.4400000000000004</v>
      </c>
      <c r="N34" s="115">
        <v>0</v>
      </c>
      <c r="O34" s="88">
        <v>-41</v>
      </c>
      <c r="P34" s="88">
        <v>0</v>
      </c>
      <c r="Q34" s="88">
        <v>0</v>
      </c>
      <c r="R34" s="88">
        <v>0</v>
      </c>
      <c r="S34" s="116">
        <v>0</v>
      </c>
      <c r="U34" s="115">
        <v>-41</v>
      </c>
      <c r="V34" s="116">
        <v>4.4400000000000004</v>
      </c>
      <c r="W34">
        <v>0</v>
      </c>
      <c r="X34">
        <v>-41</v>
      </c>
      <c r="Y34">
        <v>0</v>
      </c>
      <c r="Z34">
        <v>4.4400000000000004</v>
      </c>
      <c r="AA34">
        <v>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5.31</v>
      </c>
      <c r="N35" s="115">
        <v>0</v>
      </c>
      <c r="O35" s="88">
        <v>-41</v>
      </c>
      <c r="P35" s="88">
        <v>0</v>
      </c>
      <c r="Q35" s="88">
        <v>0</v>
      </c>
      <c r="R35" s="88">
        <v>0</v>
      </c>
      <c r="S35" s="116">
        <v>0</v>
      </c>
      <c r="U35" s="115">
        <v>-41</v>
      </c>
      <c r="V35" s="116">
        <v>5.31</v>
      </c>
      <c r="W35">
        <v>0</v>
      </c>
      <c r="X35">
        <v>-41</v>
      </c>
      <c r="Y35">
        <v>0</v>
      </c>
      <c r="Z35">
        <v>5.31</v>
      </c>
      <c r="AA35">
        <v>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5.31</v>
      </c>
      <c r="N36" s="115">
        <v>0</v>
      </c>
      <c r="O36" s="88">
        <v>-56</v>
      </c>
      <c r="P36" s="88">
        <v>0</v>
      </c>
      <c r="Q36" s="88">
        <v>0</v>
      </c>
      <c r="R36" s="88">
        <v>0</v>
      </c>
      <c r="S36" s="116">
        <v>0</v>
      </c>
      <c r="U36" s="115">
        <v>-56</v>
      </c>
      <c r="V36" s="116">
        <v>5.31</v>
      </c>
      <c r="W36">
        <v>0</v>
      </c>
      <c r="X36">
        <v>-56</v>
      </c>
      <c r="Y36">
        <v>0</v>
      </c>
      <c r="Z36">
        <v>5.31</v>
      </c>
      <c r="AA36">
        <v>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-60</v>
      </c>
      <c r="P37" s="88">
        <v>0</v>
      </c>
      <c r="Q37" s="88">
        <v>0</v>
      </c>
      <c r="R37" s="88">
        <v>0</v>
      </c>
      <c r="S37" s="116">
        <v>0</v>
      </c>
      <c r="U37" s="115">
        <v>-60</v>
      </c>
      <c r="V37" s="116">
        <v>0</v>
      </c>
      <c r="W37">
        <v>0</v>
      </c>
      <c r="X37">
        <v>-60</v>
      </c>
      <c r="Y37">
        <v>0</v>
      </c>
      <c r="Z37">
        <v>0</v>
      </c>
      <c r="AA37">
        <v>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2.5099999999999998</v>
      </c>
      <c r="N38" s="115">
        <v>0</v>
      </c>
      <c r="O38" s="88">
        <v>-55</v>
      </c>
      <c r="P38" s="88">
        <v>0</v>
      </c>
      <c r="Q38" s="88">
        <v>0</v>
      </c>
      <c r="R38" s="88">
        <v>0</v>
      </c>
      <c r="S38" s="116">
        <v>0</v>
      </c>
      <c r="U38" s="115">
        <v>-55</v>
      </c>
      <c r="V38" s="116">
        <v>2.5099999999999998</v>
      </c>
      <c r="W38">
        <v>0</v>
      </c>
      <c r="X38">
        <v>-55</v>
      </c>
      <c r="Y38">
        <v>0</v>
      </c>
      <c r="Z38">
        <v>2.5099999999999998</v>
      </c>
      <c r="AA38">
        <v>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3.47</v>
      </c>
      <c r="N39" s="115">
        <v>0</v>
      </c>
      <c r="O39" s="88">
        <v>-60</v>
      </c>
      <c r="P39" s="88">
        <v>0</v>
      </c>
      <c r="Q39" s="88">
        <v>0</v>
      </c>
      <c r="R39" s="88">
        <v>0</v>
      </c>
      <c r="S39" s="116">
        <v>0</v>
      </c>
      <c r="U39" s="115">
        <v>-60</v>
      </c>
      <c r="V39" s="116">
        <v>3.47</v>
      </c>
      <c r="W39">
        <v>0</v>
      </c>
      <c r="X39">
        <v>-60</v>
      </c>
      <c r="Y39">
        <v>0</v>
      </c>
      <c r="Z39">
        <v>3.47</v>
      </c>
      <c r="AA39">
        <v>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9.65</v>
      </c>
      <c r="N40" s="115">
        <v>0</v>
      </c>
      <c r="O40" s="88">
        <v>-40</v>
      </c>
      <c r="P40" s="88">
        <v>0</v>
      </c>
      <c r="Q40" s="88">
        <v>0</v>
      </c>
      <c r="R40" s="88">
        <v>0</v>
      </c>
      <c r="S40" s="116">
        <v>0</v>
      </c>
      <c r="U40" s="115">
        <v>-40</v>
      </c>
      <c r="V40" s="116">
        <v>9.65</v>
      </c>
      <c r="W40">
        <v>0</v>
      </c>
      <c r="X40">
        <v>-40</v>
      </c>
      <c r="Y40">
        <v>0</v>
      </c>
      <c r="Z40">
        <v>9.65</v>
      </c>
      <c r="AA40">
        <v>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3.67</v>
      </c>
      <c r="N41" s="115">
        <v>0</v>
      </c>
      <c r="O41" s="88">
        <v>-21</v>
      </c>
      <c r="P41" s="88">
        <v>0</v>
      </c>
      <c r="Q41" s="88">
        <v>0</v>
      </c>
      <c r="R41" s="88">
        <v>0</v>
      </c>
      <c r="S41" s="116">
        <v>0</v>
      </c>
      <c r="U41" s="115">
        <v>-21</v>
      </c>
      <c r="V41" s="116">
        <v>3.67</v>
      </c>
      <c r="W41">
        <v>0</v>
      </c>
      <c r="X41">
        <v>-21</v>
      </c>
      <c r="Y41">
        <v>0</v>
      </c>
      <c r="Z41">
        <v>3.67</v>
      </c>
      <c r="AA41">
        <v>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4.4400000000000004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4.4400000000000004</v>
      </c>
      <c r="W42">
        <v>0</v>
      </c>
      <c r="X42">
        <v>0</v>
      </c>
      <c r="Y42">
        <v>0</v>
      </c>
      <c r="Z42">
        <v>4.4400000000000004</v>
      </c>
      <c r="AA42">
        <v>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4.4400000000000004</v>
      </c>
      <c r="N43" s="115">
        <v>0</v>
      </c>
      <c r="O43" s="88">
        <v>-35</v>
      </c>
      <c r="P43" s="88">
        <v>0</v>
      </c>
      <c r="Q43" s="88">
        <v>0</v>
      </c>
      <c r="R43" s="88">
        <v>0</v>
      </c>
      <c r="S43" s="116">
        <v>0</v>
      </c>
      <c r="U43" s="115">
        <v>-35</v>
      </c>
      <c r="V43" s="116">
        <v>4.4400000000000004</v>
      </c>
      <c r="W43">
        <v>0</v>
      </c>
      <c r="X43">
        <v>-35</v>
      </c>
      <c r="Y43">
        <v>0</v>
      </c>
      <c r="Z43">
        <v>4.4400000000000004</v>
      </c>
      <c r="AA43">
        <v>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0.48</v>
      </c>
      <c r="N44" s="115">
        <v>0</v>
      </c>
      <c r="O44" s="88">
        <v>-10</v>
      </c>
      <c r="P44" s="88">
        <v>0</v>
      </c>
      <c r="Q44" s="88">
        <v>0</v>
      </c>
      <c r="R44" s="88">
        <v>0</v>
      </c>
      <c r="S44" s="116">
        <v>0</v>
      </c>
      <c r="U44" s="115">
        <v>-10</v>
      </c>
      <c r="V44" s="116">
        <v>0.48</v>
      </c>
      <c r="W44">
        <v>0</v>
      </c>
      <c r="X44">
        <v>-10</v>
      </c>
      <c r="Y44">
        <v>0</v>
      </c>
      <c r="Z44">
        <v>0.48</v>
      </c>
      <c r="AA44">
        <v>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5.0199999999999996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5.0199999999999996</v>
      </c>
      <c r="W45">
        <v>0</v>
      </c>
      <c r="X45">
        <v>0</v>
      </c>
      <c r="Y45">
        <v>0</v>
      </c>
      <c r="Z45">
        <v>5.0199999999999996</v>
      </c>
      <c r="AA45">
        <v>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1.54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1.54</v>
      </c>
      <c r="W46">
        <v>0</v>
      </c>
      <c r="X46">
        <v>0</v>
      </c>
      <c r="Y46">
        <v>0</v>
      </c>
      <c r="Z46">
        <v>1.54</v>
      </c>
      <c r="AA46">
        <v>0</v>
      </c>
    </row>
    <row r="47" spans="7:27">
      <c r="G47" t="s">
        <v>89</v>
      </c>
      <c r="H47" s="115">
        <v>4.83</v>
      </c>
      <c r="I47" s="88">
        <v>0</v>
      </c>
      <c r="J47" s="88">
        <v>0</v>
      </c>
      <c r="K47" s="88">
        <v>0</v>
      </c>
      <c r="L47" s="88">
        <v>0</v>
      </c>
      <c r="M47" s="116">
        <v>5.69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10.52</v>
      </c>
      <c r="W47">
        <v>4.83</v>
      </c>
      <c r="X47">
        <v>0</v>
      </c>
      <c r="Y47">
        <v>0</v>
      </c>
      <c r="Z47">
        <v>5.69</v>
      </c>
      <c r="AA47">
        <v>0</v>
      </c>
    </row>
    <row r="48" spans="7:27">
      <c r="G48" t="s">
        <v>90</v>
      </c>
      <c r="H48" s="115">
        <v>24.13</v>
      </c>
      <c r="I48" s="88">
        <v>0</v>
      </c>
      <c r="J48" s="88">
        <v>0</v>
      </c>
      <c r="K48" s="88">
        <v>0</v>
      </c>
      <c r="L48" s="88">
        <v>0</v>
      </c>
      <c r="M48" s="116">
        <v>0.77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24.9</v>
      </c>
      <c r="W48">
        <v>24.13</v>
      </c>
      <c r="X48">
        <v>0</v>
      </c>
      <c r="Y48">
        <v>0</v>
      </c>
      <c r="Z48">
        <v>0.77</v>
      </c>
      <c r="AA48">
        <v>0</v>
      </c>
    </row>
    <row r="49" spans="7:27">
      <c r="G49" t="s">
        <v>91</v>
      </c>
      <c r="H49" s="115">
        <v>12.55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12.54</v>
      </c>
      <c r="W49">
        <v>12.55</v>
      </c>
      <c r="X49">
        <v>0</v>
      </c>
      <c r="Y49">
        <v>0</v>
      </c>
      <c r="Z49">
        <v>0</v>
      </c>
      <c r="AA49">
        <v>0</v>
      </c>
    </row>
    <row r="50" spans="7:27">
      <c r="G50" t="s">
        <v>92</v>
      </c>
      <c r="H50" s="115">
        <v>20.260000000000002</v>
      </c>
      <c r="I50" s="88">
        <v>0</v>
      </c>
      <c r="J50" s="88">
        <v>0</v>
      </c>
      <c r="K50" s="88">
        <v>0</v>
      </c>
      <c r="L50" s="88">
        <v>0</v>
      </c>
      <c r="M50" s="116">
        <v>2.5099999999999998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22.77</v>
      </c>
      <c r="W50">
        <v>20.260000000000002</v>
      </c>
      <c r="X50">
        <v>0</v>
      </c>
      <c r="Y50">
        <v>0</v>
      </c>
      <c r="Z50">
        <v>2.5099999999999998</v>
      </c>
      <c r="AA50">
        <v>0</v>
      </c>
    </row>
    <row r="51" spans="7:27">
      <c r="G51" t="s">
        <v>93</v>
      </c>
      <c r="H51" s="115">
        <v>12.55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12.54</v>
      </c>
      <c r="W51">
        <v>12.55</v>
      </c>
      <c r="X51">
        <v>0</v>
      </c>
      <c r="Y51">
        <v>0</v>
      </c>
      <c r="Z51">
        <v>0</v>
      </c>
      <c r="AA51">
        <v>0</v>
      </c>
    </row>
    <row r="52" spans="7:27">
      <c r="G52" t="s">
        <v>94</v>
      </c>
      <c r="H52" s="115">
        <v>19.3</v>
      </c>
      <c r="I52" s="88">
        <v>0</v>
      </c>
      <c r="J52" s="88">
        <v>0</v>
      </c>
      <c r="K52" s="88">
        <v>0</v>
      </c>
      <c r="L52" s="88">
        <v>0</v>
      </c>
      <c r="M52" s="116">
        <v>4.54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23.84</v>
      </c>
      <c r="W52">
        <v>19.3</v>
      </c>
      <c r="X52">
        <v>0</v>
      </c>
      <c r="Y52">
        <v>0</v>
      </c>
      <c r="Z52">
        <v>4.54</v>
      </c>
      <c r="AA52">
        <v>0</v>
      </c>
    </row>
    <row r="53" spans="7:27">
      <c r="G53" t="s">
        <v>95</v>
      </c>
      <c r="H53" s="115">
        <v>5.79</v>
      </c>
      <c r="I53" s="88">
        <v>0</v>
      </c>
      <c r="J53" s="88">
        <v>0</v>
      </c>
      <c r="K53" s="88">
        <v>0</v>
      </c>
      <c r="L53" s="88">
        <v>0</v>
      </c>
      <c r="M53" s="116">
        <v>2.9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8.68</v>
      </c>
      <c r="W53">
        <v>5.79</v>
      </c>
      <c r="X53">
        <v>0</v>
      </c>
      <c r="Y53">
        <v>0</v>
      </c>
      <c r="Z53">
        <v>2.9</v>
      </c>
      <c r="AA53">
        <v>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8.69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8.68</v>
      </c>
      <c r="W54">
        <v>0</v>
      </c>
      <c r="X54">
        <v>0</v>
      </c>
      <c r="Y54">
        <v>0</v>
      </c>
      <c r="Z54">
        <v>8.69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1.74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1.74</v>
      </c>
      <c r="W55">
        <v>0</v>
      </c>
      <c r="X55">
        <v>0</v>
      </c>
      <c r="Y55">
        <v>0</v>
      </c>
      <c r="Z55">
        <v>1.74</v>
      </c>
      <c r="AA55">
        <v>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3.76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3.76</v>
      </c>
      <c r="W56">
        <v>0</v>
      </c>
      <c r="X56">
        <v>0</v>
      </c>
      <c r="Y56">
        <v>0</v>
      </c>
      <c r="Z56">
        <v>3.76</v>
      </c>
      <c r="AA56">
        <v>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5.31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5.31</v>
      </c>
      <c r="W57">
        <v>0</v>
      </c>
      <c r="X57">
        <v>0</v>
      </c>
      <c r="Y57">
        <v>0</v>
      </c>
      <c r="Z57">
        <v>5.31</v>
      </c>
      <c r="AA57">
        <v>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0</v>
      </c>
      <c r="W58">
        <v>0</v>
      </c>
      <c r="X58">
        <v>0</v>
      </c>
      <c r="Y58">
        <v>0</v>
      </c>
      <c r="Z58">
        <v>0</v>
      </c>
      <c r="AA58">
        <v>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2.2200000000000002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2.2200000000000002</v>
      </c>
      <c r="W59">
        <v>0</v>
      </c>
      <c r="X59">
        <v>0</v>
      </c>
      <c r="Y59">
        <v>0</v>
      </c>
      <c r="Z59">
        <v>2.2200000000000002</v>
      </c>
      <c r="AA59">
        <v>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2.41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2.41</v>
      </c>
      <c r="W60">
        <v>0</v>
      </c>
      <c r="X60">
        <v>0</v>
      </c>
      <c r="Y60">
        <v>0</v>
      </c>
      <c r="Z60">
        <v>2.41</v>
      </c>
      <c r="AA60">
        <v>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5.0199999999999996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5.0199999999999996</v>
      </c>
      <c r="W61">
        <v>0</v>
      </c>
      <c r="X61">
        <v>0</v>
      </c>
      <c r="Y61">
        <v>0</v>
      </c>
      <c r="Z61">
        <v>5.0199999999999996</v>
      </c>
      <c r="AA61">
        <v>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2.7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2.7</v>
      </c>
      <c r="W62">
        <v>0</v>
      </c>
      <c r="X62">
        <v>0</v>
      </c>
      <c r="Y62">
        <v>0</v>
      </c>
      <c r="Z62">
        <v>2.7</v>
      </c>
      <c r="AA62">
        <v>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2.8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2.8</v>
      </c>
      <c r="W63">
        <v>0</v>
      </c>
      <c r="X63">
        <v>0</v>
      </c>
      <c r="Y63">
        <v>0</v>
      </c>
      <c r="Z63">
        <v>2.8</v>
      </c>
      <c r="AA63">
        <v>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2.99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2.99</v>
      </c>
      <c r="W64">
        <v>0</v>
      </c>
      <c r="X64">
        <v>0</v>
      </c>
      <c r="Y64">
        <v>0</v>
      </c>
      <c r="Z64">
        <v>2.99</v>
      </c>
      <c r="AA64">
        <v>0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0.97</v>
      </c>
      <c r="L65" s="88">
        <v>0</v>
      </c>
      <c r="M65" s="116">
        <v>0.48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1.45</v>
      </c>
      <c r="W65">
        <v>0</v>
      </c>
      <c r="X65">
        <v>0</v>
      </c>
      <c r="Y65">
        <v>0.97</v>
      </c>
      <c r="Z65">
        <v>0.48</v>
      </c>
      <c r="AA65">
        <v>0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36.57</v>
      </c>
      <c r="L66" s="88">
        <v>0</v>
      </c>
      <c r="M66" s="116">
        <v>1.93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38.5</v>
      </c>
      <c r="W66">
        <v>0</v>
      </c>
      <c r="X66">
        <v>0</v>
      </c>
      <c r="Y66">
        <v>36.57</v>
      </c>
      <c r="Z66">
        <v>1.93</v>
      </c>
      <c r="AA66">
        <v>0</v>
      </c>
    </row>
    <row r="67" spans="7:27">
      <c r="G67" t="s">
        <v>109</v>
      </c>
      <c r="H67" s="115">
        <v>29.91</v>
      </c>
      <c r="I67" s="88">
        <v>0</v>
      </c>
      <c r="J67" s="88">
        <v>0</v>
      </c>
      <c r="K67" s="88">
        <v>0</v>
      </c>
      <c r="L67" s="88">
        <v>0</v>
      </c>
      <c r="M67" s="116">
        <v>1.45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31.36</v>
      </c>
      <c r="W67">
        <v>29.91</v>
      </c>
      <c r="X67">
        <v>0</v>
      </c>
      <c r="Y67">
        <v>0</v>
      </c>
      <c r="Z67">
        <v>1.45</v>
      </c>
      <c r="AA67">
        <v>0</v>
      </c>
    </row>
    <row r="68" spans="7:27">
      <c r="G68" t="s">
        <v>110</v>
      </c>
      <c r="H68" s="115">
        <v>59.83</v>
      </c>
      <c r="I68" s="88">
        <v>0</v>
      </c>
      <c r="J68" s="88">
        <v>0.57999999999999996</v>
      </c>
      <c r="K68" s="88">
        <v>2.2200000000000002</v>
      </c>
      <c r="L68" s="88">
        <v>0</v>
      </c>
      <c r="M68" s="116">
        <v>9.65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72.28</v>
      </c>
      <c r="W68">
        <v>59.83</v>
      </c>
      <c r="X68">
        <v>0</v>
      </c>
      <c r="Y68">
        <v>2.2200000000000002</v>
      </c>
      <c r="Z68">
        <v>9.65</v>
      </c>
      <c r="AA68">
        <v>0.57999999999999996</v>
      </c>
    </row>
    <row r="69" spans="7:27">
      <c r="G69" t="s">
        <v>111</v>
      </c>
      <c r="H69" s="115">
        <v>0</v>
      </c>
      <c r="I69" s="88">
        <v>0</v>
      </c>
      <c r="J69" s="88">
        <v>0.39</v>
      </c>
      <c r="K69" s="88">
        <v>1.25</v>
      </c>
      <c r="L69" s="88">
        <v>0</v>
      </c>
      <c r="M69" s="116">
        <v>2.5099999999999998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4.1500000000000004</v>
      </c>
      <c r="W69">
        <v>0</v>
      </c>
      <c r="X69">
        <v>0</v>
      </c>
      <c r="Y69">
        <v>1.25</v>
      </c>
      <c r="Z69">
        <v>2.5099999999999998</v>
      </c>
      <c r="AA69">
        <v>0.39</v>
      </c>
    </row>
    <row r="70" spans="7:27">
      <c r="G70" t="s">
        <v>112</v>
      </c>
      <c r="H70" s="115">
        <v>21.23</v>
      </c>
      <c r="I70" s="88">
        <v>0</v>
      </c>
      <c r="J70" s="88">
        <v>12.26</v>
      </c>
      <c r="K70" s="88">
        <v>28.46</v>
      </c>
      <c r="L70" s="88">
        <v>0</v>
      </c>
      <c r="M70" s="116">
        <v>1.35</v>
      </c>
      <c r="N70" s="115">
        <v>0</v>
      </c>
      <c r="O70" s="88">
        <v>-45</v>
      </c>
      <c r="P70" s="88">
        <v>0</v>
      </c>
      <c r="Q70" s="88">
        <v>0</v>
      </c>
      <c r="R70" s="88">
        <v>0</v>
      </c>
      <c r="S70" s="116">
        <v>0</v>
      </c>
      <c r="U70" s="115">
        <v>-45</v>
      </c>
      <c r="V70" s="116">
        <v>63.3</v>
      </c>
      <c r="W70">
        <v>21.23</v>
      </c>
      <c r="X70">
        <v>-45</v>
      </c>
      <c r="Y70">
        <v>28.46</v>
      </c>
      <c r="Z70">
        <v>1.35</v>
      </c>
      <c r="AA70">
        <v>12.26</v>
      </c>
    </row>
    <row r="71" spans="7:27">
      <c r="G71" t="s">
        <v>113</v>
      </c>
      <c r="H71" s="115">
        <v>0</v>
      </c>
      <c r="I71" s="88">
        <v>0</v>
      </c>
      <c r="J71" s="88">
        <v>5.79</v>
      </c>
      <c r="K71" s="88">
        <v>4.83</v>
      </c>
      <c r="L71" s="88">
        <v>0</v>
      </c>
      <c r="M71" s="116">
        <v>7.23</v>
      </c>
      <c r="N71" s="115">
        <v>0</v>
      </c>
      <c r="O71" s="88">
        <v>-25</v>
      </c>
      <c r="P71" s="88">
        <v>0</v>
      </c>
      <c r="Q71" s="88">
        <v>0</v>
      </c>
      <c r="R71" s="88">
        <v>0</v>
      </c>
      <c r="S71" s="116">
        <v>0</v>
      </c>
      <c r="U71" s="115">
        <v>-25</v>
      </c>
      <c r="V71" s="116">
        <v>17.850000000000001</v>
      </c>
      <c r="W71">
        <v>0</v>
      </c>
      <c r="X71">
        <v>-25</v>
      </c>
      <c r="Y71">
        <v>4.83</v>
      </c>
      <c r="Z71">
        <v>7.23</v>
      </c>
      <c r="AA71">
        <v>5.79</v>
      </c>
    </row>
    <row r="72" spans="7:27">
      <c r="G72" t="s">
        <v>114</v>
      </c>
      <c r="H72" s="115">
        <v>25.09</v>
      </c>
      <c r="I72" s="88">
        <v>0</v>
      </c>
      <c r="J72" s="88">
        <v>0</v>
      </c>
      <c r="K72" s="88">
        <v>0</v>
      </c>
      <c r="L72" s="88">
        <v>0</v>
      </c>
      <c r="M72" s="116">
        <v>0.1</v>
      </c>
      <c r="N72" s="115">
        <v>0</v>
      </c>
      <c r="O72" s="88">
        <v>-5</v>
      </c>
      <c r="P72" s="88">
        <v>0</v>
      </c>
      <c r="Q72" s="88">
        <v>0</v>
      </c>
      <c r="R72" s="88">
        <v>0</v>
      </c>
      <c r="S72" s="116">
        <v>0</v>
      </c>
      <c r="U72" s="115">
        <v>-5</v>
      </c>
      <c r="V72" s="116">
        <v>25.19</v>
      </c>
      <c r="W72">
        <v>25.09</v>
      </c>
      <c r="X72">
        <v>-5</v>
      </c>
      <c r="Y72">
        <v>0</v>
      </c>
      <c r="Z72">
        <v>0.1</v>
      </c>
      <c r="AA72">
        <v>0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4.54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4.54</v>
      </c>
      <c r="W73">
        <v>0</v>
      </c>
      <c r="X73">
        <v>0</v>
      </c>
      <c r="Y73">
        <v>0</v>
      </c>
      <c r="Z73">
        <v>4.54</v>
      </c>
      <c r="AA73">
        <v>0</v>
      </c>
    </row>
    <row r="74" spans="7:27">
      <c r="G74" t="s">
        <v>116</v>
      </c>
      <c r="H74" s="115">
        <v>0</v>
      </c>
      <c r="I74" s="88">
        <v>7.24</v>
      </c>
      <c r="J74" s="88">
        <v>25.19</v>
      </c>
      <c r="K74" s="88">
        <v>20.65</v>
      </c>
      <c r="L74" s="88">
        <v>0</v>
      </c>
      <c r="M74" s="116">
        <v>3.57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56.65</v>
      </c>
      <c r="W74">
        <v>0</v>
      </c>
      <c r="X74">
        <v>7.24</v>
      </c>
      <c r="Y74">
        <v>20.65</v>
      </c>
      <c r="Z74">
        <v>3.57</v>
      </c>
      <c r="AA74">
        <v>25.19</v>
      </c>
    </row>
    <row r="75" spans="7:27">
      <c r="G75" t="s">
        <v>117</v>
      </c>
      <c r="H75" s="115">
        <v>0</v>
      </c>
      <c r="I75" s="88">
        <v>39.57</v>
      </c>
      <c r="J75" s="88">
        <v>71.7</v>
      </c>
      <c r="K75" s="88">
        <v>26.34</v>
      </c>
      <c r="L75" s="88">
        <v>0</v>
      </c>
      <c r="M75" s="116">
        <v>9.65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147.26</v>
      </c>
      <c r="W75">
        <v>0</v>
      </c>
      <c r="X75">
        <v>39.57</v>
      </c>
      <c r="Y75">
        <v>26.34</v>
      </c>
      <c r="Z75">
        <v>9.65</v>
      </c>
      <c r="AA75">
        <v>71.7</v>
      </c>
    </row>
    <row r="76" spans="7:27">
      <c r="G76" t="s">
        <v>118</v>
      </c>
      <c r="H76" s="115">
        <v>6.97</v>
      </c>
      <c r="I76" s="88">
        <v>33.25</v>
      </c>
      <c r="J76" s="88">
        <v>71.89</v>
      </c>
      <c r="K76" s="88">
        <v>44.34</v>
      </c>
      <c r="L76" s="88">
        <v>0</v>
      </c>
      <c r="M76" s="116">
        <v>1.04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157.49</v>
      </c>
      <c r="W76">
        <v>6.97</v>
      </c>
      <c r="X76">
        <v>33.25</v>
      </c>
      <c r="Y76">
        <v>44.34</v>
      </c>
      <c r="Z76">
        <v>1.04</v>
      </c>
      <c r="AA76">
        <v>71.89</v>
      </c>
    </row>
    <row r="77" spans="7:27">
      <c r="G77" t="s">
        <v>119</v>
      </c>
      <c r="H77" s="115">
        <v>11.46</v>
      </c>
      <c r="I77" s="88">
        <v>30.42</v>
      </c>
      <c r="J77" s="88">
        <v>63.22</v>
      </c>
      <c r="K77" s="88">
        <v>33.799999999999997</v>
      </c>
      <c r="L77" s="88">
        <v>0</v>
      </c>
      <c r="M77" s="116">
        <v>0.8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139.69999999999999</v>
      </c>
      <c r="W77">
        <v>11.46</v>
      </c>
      <c r="X77">
        <v>30.42</v>
      </c>
      <c r="Y77">
        <v>33.799999999999997</v>
      </c>
      <c r="Z77">
        <v>0.8</v>
      </c>
      <c r="AA77">
        <v>63.22</v>
      </c>
    </row>
    <row r="78" spans="7:27">
      <c r="G78" t="s">
        <v>120</v>
      </c>
      <c r="H78" s="115">
        <v>12.87</v>
      </c>
      <c r="I78" s="88">
        <v>28.65</v>
      </c>
      <c r="J78" s="88">
        <v>59.88</v>
      </c>
      <c r="K78" s="88">
        <v>28.65</v>
      </c>
      <c r="L78" s="88">
        <v>0</v>
      </c>
      <c r="M78" s="116">
        <v>0.14000000000000001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130.19</v>
      </c>
      <c r="W78">
        <v>12.87</v>
      </c>
      <c r="X78">
        <v>28.65</v>
      </c>
      <c r="Y78">
        <v>28.65</v>
      </c>
      <c r="Z78">
        <v>0.14000000000000001</v>
      </c>
      <c r="AA78">
        <v>59.88</v>
      </c>
    </row>
    <row r="79" spans="7:27">
      <c r="G79" t="s">
        <v>121</v>
      </c>
      <c r="H79" s="115">
        <v>0</v>
      </c>
      <c r="I79" s="88">
        <v>11.42</v>
      </c>
      <c r="J79" s="88">
        <v>36.76</v>
      </c>
      <c r="K79" s="88">
        <v>9.14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57.32</v>
      </c>
      <c r="W79">
        <v>0</v>
      </c>
      <c r="X79">
        <v>11.42</v>
      </c>
      <c r="Y79">
        <v>9.14</v>
      </c>
      <c r="Z79">
        <v>0</v>
      </c>
      <c r="AA79">
        <v>36.76</v>
      </c>
    </row>
    <row r="80" spans="7:27">
      <c r="G80" t="s">
        <v>122</v>
      </c>
      <c r="H80" s="115">
        <v>0</v>
      </c>
      <c r="I80" s="88">
        <v>6.63</v>
      </c>
      <c r="J80" s="88">
        <v>28.43</v>
      </c>
      <c r="K80" s="88">
        <v>17.75</v>
      </c>
      <c r="L80" s="88">
        <v>0</v>
      </c>
      <c r="M80" s="116">
        <v>1.33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54.14</v>
      </c>
      <c r="W80">
        <v>0</v>
      </c>
      <c r="X80">
        <v>6.63</v>
      </c>
      <c r="Y80">
        <v>17.75</v>
      </c>
      <c r="Z80">
        <v>1.33</v>
      </c>
      <c r="AA80">
        <v>28.43</v>
      </c>
    </row>
    <row r="81" spans="7:27">
      <c r="G81" t="s">
        <v>123</v>
      </c>
      <c r="H81" s="115">
        <v>0</v>
      </c>
      <c r="I81" s="88">
        <v>7.68</v>
      </c>
      <c r="J81" s="88">
        <v>28.95</v>
      </c>
      <c r="K81" s="88">
        <v>20.49</v>
      </c>
      <c r="L81" s="88">
        <v>0</v>
      </c>
      <c r="M81" s="116">
        <v>2.25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59.37</v>
      </c>
      <c r="W81">
        <v>0</v>
      </c>
      <c r="X81">
        <v>7.68</v>
      </c>
      <c r="Y81">
        <v>20.49</v>
      </c>
      <c r="Z81">
        <v>2.25</v>
      </c>
      <c r="AA81">
        <v>28.95</v>
      </c>
    </row>
    <row r="82" spans="7:27">
      <c r="G82" t="s">
        <v>124</v>
      </c>
      <c r="H82" s="115">
        <v>0</v>
      </c>
      <c r="I82" s="88">
        <v>2.4900000000000002</v>
      </c>
      <c r="J82" s="88">
        <v>22.06</v>
      </c>
      <c r="K82" s="88">
        <v>19.82</v>
      </c>
      <c r="L82" s="88">
        <v>0</v>
      </c>
      <c r="M82" s="116">
        <v>6.21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50.58</v>
      </c>
      <c r="W82">
        <v>0</v>
      </c>
      <c r="X82">
        <v>2.4900000000000002</v>
      </c>
      <c r="Y82">
        <v>19.82</v>
      </c>
      <c r="Z82">
        <v>6.21</v>
      </c>
      <c r="AA82">
        <v>22.06</v>
      </c>
    </row>
    <row r="83" spans="7:27">
      <c r="G83" t="s">
        <v>125</v>
      </c>
      <c r="H83" s="115">
        <v>3.86</v>
      </c>
      <c r="I83" s="88">
        <v>0</v>
      </c>
      <c r="J83" s="88">
        <v>0</v>
      </c>
      <c r="K83" s="88">
        <v>0</v>
      </c>
      <c r="L83" s="88">
        <v>0</v>
      </c>
      <c r="M83" s="116">
        <v>5.5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9.36</v>
      </c>
      <c r="W83">
        <v>3.86</v>
      </c>
      <c r="X83">
        <v>0</v>
      </c>
      <c r="Y83">
        <v>0</v>
      </c>
      <c r="Z83">
        <v>5.5</v>
      </c>
      <c r="AA83">
        <v>0</v>
      </c>
    </row>
    <row r="84" spans="7:27">
      <c r="G84" t="s">
        <v>126</v>
      </c>
      <c r="H84" s="115">
        <v>1.93</v>
      </c>
      <c r="I84" s="88">
        <v>0</v>
      </c>
      <c r="J84" s="88">
        <v>0.87</v>
      </c>
      <c r="K84" s="88">
        <v>2.41</v>
      </c>
      <c r="L84" s="88">
        <v>0</v>
      </c>
      <c r="M84" s="116">
        <v>7.05</v>
      </c>
      <c r="N84" s="115">
        <v>0</v>
      </c>
      <c r="O84" s="88">
        <v>-20</v>
      </c>
      <c r="P84" s="88">
        <v>0</v>
      </c>
      <c r="Q84" s="88">
        <v>0</v>
      </c>
      <c r="R84" s="88">
        <v>0</v>
      </c>
      <c r="S84" s="116">
        <v>0</v>
      </c>
      <c r="U84" s="115">
        <v>-20</v>
      </c>
      <c r="V84" s="116">
        <v>12.26</v>
      </c>
      <c r="W84">
        <v>1.93</v>
      </c>
      <c r="X84">
        <v>-20</v>
      </c>
      <c r="Y84">
        <v>2.41</v>
      </c>
      <c r="Z84">
        <v>7.05</v>
      </c>
      <c r="AA84">
        <v>0.87</v>
      </c>
    </row>
    <row r="85" spans="7:27">
      <c r="G85" t="s">
        <v>127</v>
      </c>
      <c r="H85" s="115">
        <v>1.93</v>
      </c>
      <c r="I85" s="88">
        <v>0</v>
      </c>
      <c r="J85" s="88">
        <v>0</v>
      </c>
      <c r="K85" s="88">
        <v>0</v>
      </c>
      <c r="L85" s="88">
        <v>0</v>
      </c>
      <c r="M85" s="116">
        <v>8.69</v>
      </c>
      <c r="N85" s="115">
        <v>0</v>
      </c>
      <c r="O85" s="88">
        <v>-25</v>
      </c>
      <c r="P85" s="88">
        <v>0</v>
      </c>
      <c r="Q85" s="88">
        <v>0</v>
      </c>
      <c r="R85" s="88">
        <v>0</v>
      </c>
      <c r="S85" s="116">
        <v>0</v>
      </c>
      <c r="U85" s="115">
        <v>-25</v>
      </c>
      <c r="V85" s="116">
        <v>10.62</v>
      </c>
      <c r="W85">
        <v>1.93</v>
      </c>
      <c r="X85">
        <v>-25</v>
      </c>
      <c r="Y85">
        <v>0</v>
      </c>
      <c r="Z85">
        <v>8.69</v>
      </c>
      <c r="AA85">
        <v>0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1.1599999999999999</v>
      </c>
      <c r="N86" s="115">
        <v>0</v>
      </c>
      <c r="O86" s="88">
        <v>-40</v>
      </c>
      <c r="P86" s="88">
        <v>0</v>
      </c>
      <c r="Q86" s="88">
        <v>0</v>
      </c>
      <c r="R86" s="88">
        <v>0</v>
      </c>
      <c r="S86" s="116">
        <v>0</v>
      </c>
      <c r="U86" s="115">
        <v>-40</v>
      </c>
      <c r="V86" s="116">
        <v>1.1599999999999999</v>
      </c>
      <c r="W86">
        <v>0</v>
      </c>
      <c r="X86">
        <v>-40</v>
      </c>
      <c r="Y86">
        <v>0</v>
      </c>
      <c r="Z86">
        <v>1.1599999999999999</v>
      </c>
      <c r="AA86">
        <v>0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6.85</v>
      </c>
      <c r="N87" s="115">
        <v>0</v>
      </c>
      <c r="O87" s="88">
        <v>-35</v>
      </c>
      <c r="P87" s="88">
        <v>-25</v>
      </c>
      <c r="Q87" s="88">
        <v>0</v>
      </c>
      <c r="R87" s="88">
        <v>0</v>
      </c>
      <c r="S87" s="116">
        <v>0</v>
      </c>
      <c r="U87" s="115">
        <v>-60</v>
      </c>
      <c r="V87" s="116">
        <v>6.85</v>
      </c>
      <c r="W87">
        <v>0</v>
      </c>
      <c r="X87">
        <v>-35</v>
      </c>
      <c r="Y87">
        <v>0</v>
      </c>
      <c r="Z87">
        <v>6.85</v>
      </c>
      <c r="AA87">
        <v>-25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5.6</v>
      </c>
      <c r="N88" s="115">
        <v>0</v>
      </c>
      <c r="O88" s="88">
        <v>-35</v>
      </c>
      <c r="P88" s="88">
        <v>-25</v>
      </c>
      <c r="Q88" s="88">
        <v>0</v>
      </c>
      <c r="R88" s="88">
        <v>0</v>
      </c>
      <c r="S88" s="116">
        <v>0</v>
      </c>
      <c r="U88" s="115">
        <v>-60</v>
      </c>
      <c r="V88" s="116">
        <v>5.6</v>
      </c>
      <c r="W88">
        <v>0</v>
      </c>
      <c r="X88">
        <v>-35</v>
      </c>
      <c r="Y88">
        <v>0</v>
      </c>
      <c r="Z88">
        <v>5.6</v>
      </c>
      <c r="AA88">
        <v>-25</v>
      </c>
    </row>
    <row r="89" spans="7:27">
      <c r="G89" t="s">
        <v>131</v>
      </c>
      <c r="H89" s="115">
        <v>10.62</v>
      </c>
      <c r="I89" s="88">
        <v>0</v>
      </c>
      <c r="J89" s="88">
        <v>0</v>
      </c>
      <c r="K89" s="88">
        <v>0</v>
      </c>
      <c r="L89" s="88">
        <v>0</v>
      </c>
      <c r="M89" s="116">
        <v>6.85</v>
      </c>
      <c r="N89" s="115">
        <v>0</v>
      </c>
      <c r="O89" s="88">
        <v>-35</v>
      </c>
      <c r="P89" s="88">
        <v>-25</v>
      </c>
      <c r="Q89" s="88">
        <v>0</v>
      </c>
      <c r="R89" s="88">
        <v>0</v>
      </c>
      <c r="S89" s="116">
        <v>0</v>
      </c>
      <c r="U89" s="115">
        <v>-60</v>
      </c>
      <c r="V89" s="116">
        <v>17.47</v>
      </c>
      <c r="W89">
        <v>10.62</v>
      </c>
      <c r="X89">
        <v>-35</v>
      </c>
      <c r="Y89">
        <v>0</v>
      </c>
      <c r="Z89">
        <v>6.85</v>
      </c>
      <c r="AA89">
        <v>-25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2.3199999999999998</v>
      </c>
      <c r="N90" s="115">
        <v>0</v>
      </c>
      <c r="O90" s="88">
        <v>-35</v>
      </c>
      <c r="P90" s="88">
        <v>-38</v>
      </c>
      <c r="Q90" s="88">
        <v>0</v>
      </c>
      <c r="R90" s="88">
        <v>0</v>
      </c>
      <c r="S90" s="116">
        <v>0</v>
      </c>
      <c r="U90" s="115">
        <v>-73</v>
      </c>
      <c r="V90" s="116">
        <v>2.3199999999999998</v>
      </c>
      <c r="W90">
        <v>0</v>
      </c>
      <c r="X90">
        <v>-35</v>
      </c>
      <c r="Y90">
        <v>0</v>
      </c>
      <c r="Z90">
        <v>2.3199999999999998</v>
      </c>
      <c r="AA90">
        <v>-38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1.83</v>
      </c>
      <c r="N91" s="115">
        <v>0</v>
      </c>
      <c r="O91" s="88">
        <v>-70</v>
      </c>
      <c r="P91" s="88">
        <v>-29</v>
      </c>
      <c r="Q91" s="88">
        <v>0</v>
      </c>
      <c r="R91" s="88">
        <v>0</v>
      </c>
      <c r="S91" s="116">
        <v>0</v>
      </c>
      <c r="U91" s="115">
        <v>-99</v>
      </c>
      <c r="V91" s="116">
        <v>1.83</v>
      </c>
      <c r="W91">
        <v>0</v>
      </c>
      <c r="X91">
        <v>-70</v>
      </c>
      <c r="Y91">
        <v>0</v>
      </c>
      <c r="Z91">
        <v>1.83</v>
      </c>
      <c r="AA91">
        <v>-29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3.09</v>
      </c>
      <c r="N92" s="115">
        <v>0</v>
      </c>
      <c r="O92" s="88">
        <v>-70</v>
      </c>
      <c r="P92" s="88">
        <v>-16</v>
      </c>
      <c r="Q92" s="88">
        <v>0</v>
      </c>
      <c r="R92" s="88">
        <v>0</v>
      </c>
      <c r="S92" s="116">
        <v>0</v>
      </c>
      <c r="U92" s="115">
        <v>-86</v>
      </c>
      <c r="V92" s="116">
        <v>3.09</v>
      </c>
      <c r="W92">
        <v>0</v>
      </c>
      <c r="X92">
        <v>-70</v>
      </c>
      <c r="Y92">
        <v>0</v>
      </c>
      <c r="Z92">
        <v>3.09</v>
      </c>
      <c r="AA92">
        <v>-16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-70</v>
      </c>
      <c r="P93" s="88">
        <v>-8</v>
      </c>
      <c r="Q93" s="88">
        <v>0</v>
      </c>
      <c r="R93" s="88">
        <v>0</v>
      </c>
      <c r="S93" s="116">
        <v>0</v>
      </c>
      <c r="U93" s="115">
        <v>-78</v>
      </c>
      <c r="V93" s="116">
        <v>0</v>
      </c>
      <c r="W93">
        <v>0</v>
      </c>
      <c r="X93">
        <v>-70</v>
      </c>
      <c r="Y93">
        <v>0</v>
      </c>
      <c r="Z93">
        <v>0</v>
      </c>
      <c r="AA93">
        <v>-8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2.9</v>
      </c>
      <c r="N94" s="115">
        <v>0</v>
      </c>
      <c r="O94" s="88">
        <v>-70</v>
      </c>
      <c r="P94" s="88">
        <v>0</v>
      </c>
      <c r="Q94" s="88">
        <v>0</v>
      </c>
      <c r="R94" s="88">
        <v>0</v>
      </c>
      <c r="S94" s="116">
        <v>0</v>
      </c>
      <c r="U94" s="115">
        <v>-70</v>
      </c>
      <c r="V94" s="116">
        <v>2.9</v>
      </c>
      <c r="W94">
        <v>0</v>
      </c>
      <c r="X94">
        <v>-70</v>
      </c>
      <c r="Y94">
        <v>0</v>
      </c>
      <c r="Z94">
        <v>2.9</v>
      </c>
      <c r="AA94">
        <v>0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1.45</v>
      </c>
      <c r="N95" s="115">
        <v>0</v>
      </c>
      <c r="O95" s="88">
        <v>-95</v>
      </c>
      <c r="P95" s="88">
        <v>0</v>
      </c>
      <c r="Q95" s="88">
        <v>0</v>
      </c>
      <c r="R95" s="88">
        <v>0</v>
      </c>
      <c r="S95" s="116">
        <v>0</v>
      </c>
      <c r="U95" s="115">
        <v>-95</v>
      </c>
      <c r="V95" s="116">
        <v>1.45</v>
      </c>
      <c r="W95">
        <v>0</v>
      </c>
      <c r="X95">
        <v>-95</v>
      </c>
      <c r="Y95">
        <v>0</v>
      </c>
      <c r="Z95">
        <v>1.45</v>
      </c>
      <c r="AA95">
        <v>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0.39</v>
      </c>
      <c r="N96" s="115">
        <v>0</v>
      </c>
      <c r="O96" s="88">
        <v>-105</v>
      </c>
      <c r="P96" s="88">
        <v>0</v>
      </c>
      <c r="Q96" s="88">
        <v>0</v>
      </c>
      <c r="R96" s="88">
        <v>0</v>
      </c>
      <c r="S96" s="116">
        <v>0</v>
      </c>
      <c r="U96" s="115">
        <v>-105</v>
      </c>
      <c r="V96" s="116">
        <v>0.39</v>
      </c>
      <c r="W96">
        <v>0</v>
      </c>
      <c r="X96">
        <v>-105</v>
      </c>
      <c r="Y96">
        <v>0</v>
      </c>
      <c r="Z96">
        <v>0.39</v>
      </c>
      <c r="AA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-77</v>
      </c>
      <c r="P97" s="88">
        <v>0</v>
      </c>
      <c r="Q97" s="88">
        <v>0</v>
      </c>
      <c r="R97" s="88">
        <v>0</v>
      </c>
      <c r="S97" s="116">
        <v>0</v>
      </c>
      <c r="U97" s="115">
        <v>-77</v>
      </c>
      <c r="V97" s="116">
        <v>0</v>
      </c>
      <c r="W97">
        <v>0</v>
      </c>
      <c r="X97">
        <v>-77</v>
      </c>
      <c r="Y97">
        <v>0</v>
      </c>
      <c r="Z97">
        <v>0</v>
      </c>
      <c r="AA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0.87</v>
      </c>
      <c r="N98" s="115">
        <v>0</v>
      </c>
      <c r="O98" s="88">
        <v>-45</v>
      </c>
      <c r="P98" s="88">
        <v>0</v>
      </c>
      <c r="Q98" s="88">
        <v>0</v>
      </c>
      <c r="R98" s="88">
        <v>0</v>
      </c>
      <c r="S98" s="116">
        <v>0</v>
      </c>
      <c r="U98" s="115">
        <v>-45</v>
      </c>
      <c r="V98" s="116">
        <v>0.87</v>
      </c>
      <c r="W98">
        <v>0</v>
      </c>
      <c r="X98">
        <v>-45</v>
      </c>
      <c r="Y98">
        <v>0</v>
      </c>
      <c r="Z98">
        <v>0.87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7.1277500000000021E-2</v>
      </c>
      <c r="I99" s="111">
        <f t="shared" ref="I99:BQ99" si="1">SUM(I3:I98)/4000</f>
        <v>4.18375E-2</v>
      </c>
      <c r="J99" s="111">
        <f t="shared" si="1"/>
        <v>0.1069925</v>
      </c>
      <c r="K99" s="111">
        <f t="shared" si="1"/>
        <v>7.4422500000000016E-2</v>
      </c>
      <c r="L99" s="111">
        <f t="shared" si="1"/>
        <v>0</v>
      </c>
      <c r="M99" s="111">
        <f t="shared" si="1"/>
        <v>7.1712499999999985E-2</v>
      </c>
      <c r="N99" s="110">
        <f t="shared" si="1"/>
        <v>0</v>
      </c>
      <c r="O99" s="111">
        <f t="shared" si="1"/>
        <v>-1.1597500000000001</v>
      </c>
      <c r="P99" s="111">
        <f t="shared" si="1"/>
        <v>-0.38032499999999997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-1.5400750000000001</v>
      </c>
      <c r="V99" s="112">
        <f t="shared" si="1"/>
        <v>0.36622999999999989</v>
      </c>
      <c r="W99">
        <f t="shared" si="1"/>
        <v>7.1277500000000021E-2</v>
      </c>
      <c r="X99">
        <f t="shared" si="1"/>
        <v>-1.1179124999999999</v>
      </c>
      <c r="Y99">
        <f t="shared" si="1"/>
        <v>7.4422500000000016E-2</v>
      </c>
      <c r="Z99">
        <f t="shared" si="1"/>
        <v>7.1712499999999985E-2</v>
      </c>
      <c r="AA99">
        <f t="shared" si="1"/>
        <v>-0.27333249999999992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3" ht="15" customHeight="1">
      <c r="A1" s="216" t="s">
        <v>229</v>
      </c>
      <c r="B1" s="216"/>
      <c r="C1" s="216"/>
      <c r="D1" s="216"/>
      <c r="E1" s="109"/>
      <c r="F1" s="109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W1" t="s">
        <v>515</v>
      </c>
      <c r="X1" t="s">
        <v>516</v>
      </c>
      <c r="Y1" t="s">
        <v>516</v>
      </c>
      <c r="Z1" t="s">
        <v>516</v>
      </c>
      <c r="AA1" t="s">
        <v>517</v>
      </c>
      <c r="AB1" t="s">
        <v>518</v>
      </c>
      <c r="AC1" t="s">
        <v>519</v>
      </c>
      <c r="AD1" t="s">
        <v>520</v>
      </c>
      <c r="AE1" t="s">
        <v>520</v>
      </c>
      <c r="AF1" t="s">
        <v>520</v>
      </c>
      <c r="AG1" t="s">
        <v>520</v>
      </c>
      <c r="AH1" t="s">
        <v>521</v>
      </c>
      <c r="AI1" t="s">
        <v>522</v>
      </c>
      <c r="AJ1" t="s">
        <v>523</v>
      </c>
      <c r="AK1" t="s">
        <v>524</v>
      </c>
      <c r="AL1" t="s">
        <v>525</v>
      </c>
      <c r="AM1" t="s">
        <v>525</v>
      </c>
      <c r="AN1" t="s">
        <v>526</v>
      </c>
      <c r="AO1" t="s">
        <v>526</v>
      </c>
      <c r="AP1" t="s">
        <v>526</v>
      </c>
      <c r="AQ1" t="s">
        <v>527</v>
      </c>
      <c r="AR1" t="s">
        <v>528</v>
      </c>
      <c r="AS1" t="s">
        <v>528</v>
      </c>
      <c r="AT1" t="s">
        <v>529</v>
      </c>
      <c r="AU1" t="s">
        <v>530</v>
      </c>
      <c r="AV1" t="s">
        <v>530</v>
      </c>
      <c r="AW1" t="s">
        <v>530</v>
      </c>
      <c r="AX1" t="s">
        <v>530</v>
      </c>
      <c r="AY1" t="s">
        <v>530</v>
      </c>
      <c r="AZ1" t="s">
        <v>530</v>
      </c>
      <c r="BA1" t="s">
        <v>530</v>
      </c>
      <c r="BB1" t="s">
        <v>530</v>
      </c>
      <c r="BC1" t="s">
        <v>530</v>
      </c>
      <c r="BD1" t="s">
        <v>531</v>
      </c>
      <c r="BE1" t="s">
        <v>531</v>
      </c>
      <c r="BF1" t="s">
        <v>531</v>
      </c>
      <c r="BG1" t="s">
        <v>531</v>
      </c>
      <c r="BH1" t="s">
        <v>531</v>
      </c>
      <c r="BI1" t="s">
        <v>531</v>
      </c>
      <c r="BJ1" t="s">
        <v>531</v>
      </c>
      <c r="BK1" t="s">
        <v>531</v>
      </c>
      <c r="BL1" t="s">
        <v>531</v>
      </c>
      <c r="BM1" t="s">
        <v>531</v>
      </c>
      <c r="BN1" t="s">
        <v>531</v>
      </c>
      <c r="BO1" t="s">
        <v>531</v>
      </c>
      <c r="BP1" t="s">
        <v>532</v>
      </c>
      <c r="BQ1" t="s">
        <v>533</v>
      </c>
      <c r="BR1" t="s">
        <v>150</v>
      </c>
      <c r="BS1" t="s">
        <v>150</v>
      </c>
      <c r="BT1" t="s">
        <v>536</v>
      </c>
      <c r="BU1" t="s">
        <v>536</v>
      </c>
    </row>
    <row r="2" spans="1:7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44833</v>
      </c>
      <c r="W2" s="30" t="s">
        <v>153</v>
      </c>
      <c r="X2" t="s">
        <v>150</v>
      </c>
      <c r="Y2" t="s">
        <v>246</v>
      </c>
      <c r="Z2" t="s">
        <v>246</v>
      </c>
      <c r="AA2" t="s">
        <v>152</v>
      </c>
      <c r="AB2" t="s">
        <v>150</v>
      </c>
      <c r="AC2" t="s">
        <v>149</v>
      </c>
      <c r="AD2" t="s">
        <v>149</v>
      </c>
      <c r="AE2" t="s">
        <v>149</v>
      </c>
      <c r="AF2" t="s">
        <v>150</v>
      </c>
      <c r="AG2" t="s">
        <v>150</v>
      </c>
      <c r="AH2" t="s">
        <v>152</v>
      </c>
      <c r="AI2" t="s">
        <v>149</v>
      </c>
      <c r="AJ2" t="s">
        <v>149</v>
      </c>
      <c r="AK2" t="s">
        <v>149</v>
      </c>
      <c r="AL2" t="s">
        <v>150</v>
      </c>
      <c r="AM2" t="s">
        <v>150</v>
      </c>
      <c r="AN2" t="s">
        <v>150</v>
      </c>
      <c r="AO2" t="s">
        <v>150</v>
      </c>
      <c r="AP2" t="s">
        <v>150</v>
      </c>
      <c r="AQ2" t="s">
        <v>405</v>
      </c>
      <c r="AR2" t="s">
        <v>149</v>
      </c>
      <c r="AS2" t="s">
        <v>152</v>
      </c>
      <c r="AT2" t="s">
        <v>149</v>
      </c>
      <c r="AU2" t="s">
        <v>240</v>
      </c>
      <c r="AV2" t="s">
        <v>283</v>
      </c>
      <c r="AW2" t="s">
        <v>281</v>
      </c>
      <c r="AX2" t="s">
        <v>282</v>
      </c>
      <c r="AY2" t="s">
        <v>232</v>
      </c>
      <c r="AZ2" t="s">
        <v>268</v>
      </c>
      <c r="BA2" t="s">
        <v>270</v>
      </c>
      <c r="BB2" t="s">
        <v>237</v>
      </c>
      <c r="BC2" t="s">
        <v>269</v>
      </c>
      <c r="BD2" t="s">
        <v>241</v>
      </c>
      <c r="BE2" t="s">
        <v>244</v>
      </c>
      <c r="BF2" t="s">
        <v>361</v>
      </c>
      <c r="BG2" t="s">
        <v>233</v>
      </c>
      <c r="BH2" t="s">
        <v>264</v>
      </c>
      <c r="BI2" t="s">
        <v>400</v>
      </c>
      <c r="BJ2" t="s">
        <v>447</v>
      </c>
      <c r="BK2" t="s">
        <v>256</v>
      </c>
      <c r="BL2" t="s">
        <v>391</v>
      </c>
      <c r="BM2" t="s">
        <v>258</v>
      </c>
      <c r="BN2" t="s">
        <v>449</v>
      </c>
      <c r="BO2" t="s">
        <v>261</v>
      </c>
      <c r="BP2" t="s">
        <v>149</v>
      </c>
      <c r="BQ2" t="s">
        <v>149</v>
      </c>
      <c r="BR2" t="s">
        <v>534</v>
      </c>
      <c r="BS2" t="s">
        <v>535</v>
      </c>
      <c r="BT2" t="s">
        <v>149</v>
      </c>
      <c r="BU2" t="s">
        <v>150</v>
      </c>
    </row>
    <row r="3" spans="1:73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482.12999999999994</v>
      </c>
      <c r="I3" s="95">
        <v>239.71999999999994</v>
      </c>
      <c r="J3" s="95">
        <v>13.88</v>
      </c>
      <c r="K3" s="95">
        <v>0.96</v>
      </c>
      <c r="L3" s="95">
        <v>3.38</v>
      </c>
      <c r="M3" s="114">
        <v>0</v>
      </c>
      <c r="N3" s="113">
        <v>0</v>
      </c>
      <c r="O3" s="95">
        <v>60</v>
      </c>
      <c r="P3" s="95">
        <v>0</v>
      </c>
      <c r="Q3" s="95">
        <v>0</v>
      </c>
      <c r="R3" s="95">
        <v>0</v>
      </c>
      <c r="S3" s="114">
        <v>0</v>
      </c>
      <c r="W3">
        <v>13.3</v>
      </c>
      <c r="X3">
        <v>0</v>
      </c>
      <c r="Y3">
        <v>5.03</v>
      </c>
      <c r="Z3">
        <v>26.57</v>
      </c>
      <c r="AA3">
        <v>0.96</v>
      </c>
      <c r="AB3">
        <v>42.86</v>
      </c>
      <c r="AC3">
        <v>28.95</v>
      </c>
      <c r="AD3">
        <v>110.73</v>
      </c>
      <c r="AE3">
        <v>83.38</v>
      </c>
      <c r="AF3">
        <v>30.88</v>
      </c>
      <c r="AG3">
        <v>41.01</v>
      </c>
      <c r="AH3">
        <v>0</v>
      </c>
      <c r="AI3">
        <v>38.119999999999997</v>
      </c>
      <c r="AJ3">
        <v>60.8</v>
      </c>
      <c r="AK3">
        <v>0</v>
      </c>
      <c r="AL3">
        <v>14.48</v>
      </c>
      <c r="AM3">
        <v>14.48</v>
      </c>
      <c r="AN3">
        <v>21.78</v>
      </c>
      <c r="AO3">
        <v>22.17</v>
      </c>
      <c r="AP3">
        <v>49.44</v>
      </c>
      <c r="AQ3">
        <v>3.38</v>
      </c>
      <c r="AR3">
        <v>0</v>
      </c>
      <c r="AS3">
        <v>0</v>
      </c>
      <c r="AT3">
        <v>115.8</v>
      </c>
      <c r="AU3">
        <v>0.73</v>
      </c>
      <c r="AV3">
        <v>0.38</v>
      </c>
      <c r="AW3">
        <v>0.47</v>
      </c>
      <c r="AX3">
        <v>0.88</v>
      </c>
      <c r="AY3">
        <v>0.88</v>
      </c>
      <c r="AZ3">
        <v>0.96</v>
      </c>
      <c r="BA3">
        <v>0.82</v>
      </c>
      <c r="BB3">
        <v>0.57999999999999996</v>
      </c>
      <c r="BC3">
        <v>0.57999999999999996</v>
      </c>
      <c r="BD3">
        <v>1.35</v>
      </c>
      <c r="BE3">
        <v>0.39</v>
      </c>
      <c r="BF3">
        <v>0.96</v>
      </c>
      <c r="BG3">
        <v>0.39</v>
      </c>
      <c r="BH3">
        <v>0.39</v>
      </c>
      <c r="BI3">
        <v>0.39</v>
      </c>
      <c r="BJ3">
        <v>0.77</v>
      </c>
      <c r="BK3">
        <v>0.48</v>
      </c>
      <c r="BL3">
        <v>2.9</v>
      </c>
      <c r="BM3">
        <v>0.68</v>
      </c>
      <c r="BN3">
        <v>0.57999999999999996</v>
      </c>
      <c r="BO3">
        <v>0.39</v>
      </c>
      <c r="BP3">
        <v>0</v>
      </c>
      <c r="BQ3">
        <v>0</v>
      </c>
      <c r="BR3">
        <v>10</v>
      </c>
      <c r="BS3">
        <v>50</v>
      </c>
      <c r="BT3">
        <v>0</v>
      </c>
      <c r="BU3">
        <v>0</v>
      </c>
    </row>
    <row r="4" spans="1:73">
      <c r="A4" t="s">
        <v>240</v>
      </c>
      <c r="B4" t="s">
        <v>232</v>
      </c>
      <c r="C4" t="s">
        <v>234</v>
      </c>
      <c r="G4" t="s">
        <v>46</v>
      </c>
      <c r="H4" s="115">
        <v>482.12999999999994</v>
      </c>
      <c r="I4" s="88">
        <v>239.71999999999994</v>
      </c>
      <c r="J4" s="88">
        <v>13.88</v>
      </c>
      <c r="K4" s="88">
        <v>0.96</v>
      </c>
      <c r="L4" s="88">
        <v>3.38</v>
      </c>
      <c r="M4" s="116">
        <v>0</v>
      </c>
      <c r="N4" s="115">
        <v>0</v>
      </c>
      <c r="O4" s="88">
        <v>60</v>
      </c>
      <c r="P4" s="88">
        <v>0</v>
      </c>
      <c r="Q4" s="88">
        <v>0</v>
      </c>
      <c r="R4" s="88">
        <v>0</v>
      </c>
      <c r="S4" s="116">
        <v>0</v>
      </c>
      <c r="W4">
        <v>13.3</v>
      </c>
      <c r="X4">
        <v>0</v>
      </c>
      <c r="Y4">
        <v>5.03</v>
      </c>
      <c r="Z4">
        <v>26.57</v>
      </c>
      <c r="AA4">
        <v>0.96</v>
      </c>
      <c r="AB4">
        <v>42.86</v>
      </c>
      <c r="AC4">
        <v>28.95</v>
      </c>
      <c r="AD4">
        <v>110.73</v>
      </c>
      <c r="AE4">
        <v>83.38</v>
      </c>
      <c r="AF4">
        <v>30.88</v>
      </c>
      <c r="AG4">
        <v>41.01</v>
      </c>
      <c r="AH4">
        <v>0</v>
      </c>
      <c r="AI4">
        <v>38.119999999999997</v>
      </c>
      <c r="AJ4">
        <v>60.8</v>
      </c>
      <c r="AK4">
        <v>0</v>
      </c>
      <c r="AL4">
        <v>14.48</v>
      </c>
      <c r="AM4">
        <v>14.48</v>
      </c>
      <c r="AN4">
        <v>21.78</v>
      </c>
      <c r="AO4">
        <v>22.17</v>
      </c>
      <c r="AP4">
        <v>49.44</v>
      </c>
      <c r="AQ4">
        <v>3.38</v>
      </c>
      <c r="AR4">
        <v>0</v>
      </c>
      <c r="AS4">
        <v>0</v>
      </c>
      <c r="AT4">
        <v>115.8</v>
      </c>
      <c r="AU4">
        <v>0.73</v>
      </c>
      <c r="AV4">
        <v>0.38</v>
      </c>
      <c r="AW4">
        <v>0.47</v>
      </c>
      <c r="AX4">
        <v>0.88</v>
      </c>
      <c r="AY4">
        <v>0.88</v>
      </c>
      <c r="AZ4">
        <v>0.96</v>
      </c>
      <c r="BA4">
        <v>0.82</v>
      </c>
      <c r="BB4">
        <v>0.57999999999999996</v>
      </c>
      <c r="BC4">
        <v>0.57999999999999996</v>
      </c>
      <c r="BD4">
        <v>1.35</v>
      </c>
      <c r="BE4">
        <v>0.39</v>
      </c>
      <c r="BF4">
        <v>0.96</v>
      </c>
      <c r="BG4">
        <v>0.39</v>
      </c>
      <c r="BH4">
        <v>0.39</v>
      </c>
      <c r="BI4">
        <v>0.39</v>
      </c>
      <c r="BJ4">
        <v>0.77</v>
      </c>
      <c r="BK4">
        <v>0.48</v>
      </c>
      <c r="BL4">
        <v>2.9</v>
      </c>
      <c r="BM4">
        <v>0.68</v>
      </c>
      <c r="BN4">
        <v>0.57999999999999996</v>
      </c>
      <c r="BO4">
        <v>0.39</v>
      </c>
      <c r="BP4">
        <v>0</v>
      </c>
      <c r="BQ4">
        <v>0</v>
      </c>
      <c r="BR4">
        <v>10</v>
      </c>
      <c r="BS4">
        <v>50</v>
      </c>
      <c r="BT4">
        <v>0</v>
      </c>
      <c r="BU4">
        <v>0</v>
      </c>
    </row>
    <row r="5" spans="1:73">
      <c r="A5" t="s">
        <v>241</v>
      </c>
      <c r="B5" t="s">
        <v>233</v>
      </c>
      <c r="C5" t="s">
        <v>235</v>
      </c>
      <c r="G5" t="s">
        <v>47</v>
      </c>
      <c r="H5" s="115">
        <v>482.12999999999994</v>
      </c>
      <c r="I5" s="88">
        <v>239.71999999999994</v>
      </c>
      <c r="J5" s="88">
        <v>13.88</v>
      </c>
      <c r="K5" s="88">
        <v>0.96</v>
      </c>
      <c r="L5" s="88">
        <v>3.38</v>
      </c>
      <c r="M5" s="116">
        <v>0</v>
      </c>
      <c r="N5" s="115">
        <v>0</v>
      </c>
      <c r="O5" s="88">
        <v>60</v>
      </c>
      <c r="P5" s="88">
        <v>0</v>
      </c>
      <c r="Q5" s="88">
        <v>0</v>
      </c>
      <c r="R5" s="88">
        <v>0</v>
      </c>
      <c r="S5" s="116">
        <v>0</v>
      </c>
      <c r="W5">
        <v>13.3</v>
      </c>
      <c r="X5">
        <v>0</v>
      </c>
      <c r="Y5">
        <v>5.03</v>
      </c>
      <c r="Z5">
        <v>26.57</v>
      </c>
      <c r="AA5">
        <v>0.96</v>
      </c>
      <c r="AB5">
        <v>42.86</v>
      </c>
      <c r="AC5">
        <v>28.95</v>
      </c>
      <c r="AD5">
        <v>110.73</v>
      </c>
      <c r="AE5">
        <v>83.38</v>
      </c>
      <c r="AF5">
        <v>30.88</v>
      </c>
      <c r="AG5">
        <v>41.01</v>
      </c>
      <c r="AH5">
        <v>0</v>
      </c>
      <c r="AI5">
        <v>38.119999999999997</v>
      </c>
      <c r="AJ5">
        <v>60.8</v>
      </c>
      <c r="AK5">
        <v>0</v>
      </c>
      <c r="AL5">
        <v>14.48</v>
      </c>
      <c r="AM5">
        <v>14.48</v>
      </c>
      <c r="AN5">
        <v>21.78</v>
      </c>
      <c r="AO5">
        <v>22.17</v>
      </c>
      <c r="AP5">
        <v>49.44</v>
      </c>
      <c r="AQ5">
        <v>3.38</v>
      </c>
      <c r="AR5">
        <v>0</v>
      </c>
      <c r="AS5">
        <v>0</v>
      </c>
      <c r="AT5">
        <v>115.8</v>
      </c>
      <c r="AU5">
        <v>0.73</v>
      </c>
      <c r="AV5">
        <v>0.38</v>
      </c>
      <c r="AW5">
        <v>0.47</v>
      </c>
      <c r="AX5">
        <v>0.88</v>
      </c>
      <c r="AY5">
        <v>0.88</v>
      </c>
      <c r="AZ5">
        <v>0.96</v>
      </c>
      <c r="BA5">
        <v>0.82</v>
      </c>
      <c r="BB5">
        <v>0.57999999999999996</v>
      </c>
      <c r="BC5">
        <v>0.57999999999999996</v>
      </c>
      <c r="BD5">
        <v>1.35</v>
      </c>
      <c r="BE5">
        <v>0.39</v>
      </c>
      <c r="BF5">
        <v>0.96</v>
      </c>
      <c r="BG5">
        <v>0.39</v>
      </c>
      <c r="BH5">
        <v>0.39</v>
      </c>
      <c r="BI5">
        <v>0.39</v>
      </c>
      <c r="BJ5">
        <v>0.77</v>
      </c>
      <c r="BK5">
        <v>0.48</v>
      </c>
      <c r="BL5">
        <v>2.9</v>
      </c>
      <c r="BM5">
        <v>0.68</v>
      </c>
      <c r="BN5">
        <v>0.57999999999999996</v>
      </c>
      <c r="BO5">
        <v>0.39</v>
      </c>
      <c r="BP5">
        <v>0</v>
      </c>
      <c r="BQ5">
        <v>0</v>
      </c>
      <c r="BR5">
        <v>10</v>
      </c>
      <c r="BS5">
        <v>50</v>
      </c>
      <c r="BT5">
        <v>0</v>
      </c>
      <c r="BU5">
        <v>0</v>
      </c>
    </row>
    <row r="6" spans="1:73">
      <c r="A6" t="s">
        <v>242</v>
      </c>
      <c r="B6" t="s">
        <v>264</v>
      </c>
      <c r="C6" t="s">
        <v>236</v>
      </c>
      <c r="G6" t="s">
        <v>48</v>
      </c>
      <c r="H6" s="115">
        <v>482.12999999999994</v>
      </c>
      <c r="I6" s="88">
        <v>239.71999999999994</v>
      </c>
      <c r="J6" s="88">
        <v>13.88</v>
      </c>
      <c r="K6" s="88">
        <v>0.96</v>
      </c>
      <c r="L6" s="88">
        <v>3.38</v>
      </c>
      <c r="M6" s="116">
        <v>0</v>
      </c>
      <c r="N6" s="115">
        <v>0</v>
      </c>
      <c r="O6" s="88">
        <v>60</v>
      </c>
      <c r="P6" s="88">
        <v>0</v>
      </c>
      <c r="Q6" s="88">
        <v>0</v>
      </c>
      <c r="R6" s="88">
        <v>0</v>
      </c>
      <c r="S6" s="116">
        <v>0</v>
      </c>
      <c r="W6">
        <v>13.3</v>
      </c>
      <c r="X6">
        <v>0</v>
      </c>
      <c r="Y6">
        <v>5.03</v>
      </c>
      <c r="Z6">
        <v>26.57</v>
      </c>
      <c r="AA6">
        <v>0.96</v>
      </c>
      <c r="AB6">
        <v>42.86</v>
      </c>
      <c r="AC6">
        <v>28.95</v>
      </c>
      <c r="AD6">
        <v>110.73</v>
      </c>
      <c r="AE6">
        <v>83.38</v>
      </c>
      <c r="AF6">
        <v>30.88</v>
      </c>
      <c r="AG6">
        <v>41.01</v>
      </c>
      <c r="AH6">
        <v>0</v>
      </c>
      <c r="AI6">
        <v>38.119999999999997</v>
      </c>
      <c r="AJ6">
        <v>60.8</v>
      </c>
      <c r="AK6">
        <v>0</v>
      </c>
      <c r="AL6">
        <v>14.48</v>
      </c>
      <c r="AM6">
        <v>14.48</v>
      </c>
      <c r="AN6">
        <v>21.78</v>
      </c>
      <c r="AO6">
        <v>22.17</v>
      </c>
      <c r="AP6">
        <v>49.44</v>
      </c>
      <c r="AQ6">
        <v>3.38</v>
      </c>
      <c r="AR6">
        <v>0</v>
      </c>
      <c r="AS6">
        <v>0</v>
      </c>
      <c r="AT6">
        <v>115.8</v>
      </c>
      <c r="AU6">
        <v>0.73</v>
      </c>
      <c r="AV6">
        <v>0.38</v>
      </c>
      <c r="AW6">
        <v>0.47</v>
      </c>
      <c r="AX6">
        <v>0.88</v>
      </c>
      <c r="AY6">
        <v>0.88</v>
      </c>
      <c r="AZ6">
        <v>0.96</v>
      </c>
      <c r="BA6">
        <v>0.82</v>
      </c>
      <c r="BB6">
        <v>0.57999999999999996</v>
      </c>
      <c r="BC6">
        <v>0.57999999999999996</v>
      </c>
      <c r="BD6">
        <v>1.35</v>
      </c>
      <c r="BE6">
        <v>0.39</v>
      </c>
      <c r="BF6">
        <v>0.96</v>
      </c>
      <c r="BG6">
        <v>0.39</v>
      </c>
      <c r="BH6">
        <v>0.39</v>
      </c>
      <c r="BI6">
        <v>0.39</v>
      </c>
      <c r="BJ6">
        <v>0.77</v>
      </c>
      <c r="BK6">
        <v>0.48</v>
      </c>
      <c r="BL6">
        <v>2.9</v>
      </c>
      <c r="BM6">
        <v>0.68</v>
      </c>
      <c r="BN6">
        <v>0.57999999999999996</v>
      </c>
      <c r="BO6">
        <v>0.39</v>
      </c>
      <c r="BP6">
        <v>0</v>
      </c>
      <c r="BQ6">
        <v>0</v>
      </c>
      <c r="BR6">
        <v>10</v>
      </c>
      <c r="BS6">
        <v>50</v>
      </c>
      <c r="BT6">
        <v>0</v>
      </c>
      <c r="BU6">
        <v>0</v>
      </c>
    </row>
    <row r="7" spans="1:73">
      <c r="A7" t="s">
        <v>243</v>
      </c>
      <c r="B7" t="s">
        <v>299</v>
      </c>
      <c r="C7" t="s">
        <v>265</v>
      </c>
      <c r="G7" t="s">
        <v>49</v>
      </c>
      <c r="H7" s="115">
        <v>482.08999999999986</v>
      </c>
      <c r="I7" s="88">
        <v>239.71999999999994</v>
      </c>
      <c r="J7" s="88">
        <v>13.91</v>
      </c>
      <c r="K7" s="88">
        <v>0.96</v>
      </c>
      <c r="L7" s="88">
        <v>3.38</v>
      </c>
      <c r="M7" s="116">
        <v>0</v>
      </c>
      <c r="N7" s="115">
        <v>0</v>
      </c>
      <c r="O7" s="88">
        <v>110</v>
      </c>
      <c r="P7" s="88">
        <v>0</v>
      </c>
      <c r="Q7" s="88">
        <v>0</v>
      </c>
      <c r="R7" s="88">
        <v>0</v>
      </c>
      <c r="S7" s="116">
        <v>0</v>
      </c>
      <c r="W7">
        <v>13.3</v>
      </c>
      <c r="X7">
        <v>0</v>
      </c>
      <c r="Y7">
        <v>5.03</v>
      </c>
      <c r="Z7">
        <v>26.57</v>
      </c>
      <c r="AA7">
        <v>0.96</v>
      </c>
      <c r="AB7">
        <v>42.86</v>
      </c>
      <c r="AC7">
        <v>28.95</v>
      </c>
      <c r="AD7">
        <v>110.73</v>
      </c>
      <c r="AE7">
        <v>83.38</v>
      </c>
      <c r="AF7">
        <v>30.88</v>
      </c>
      <c r="AG7">
        <v>41.01</v>
      </c>
      <c r="AH7">
        <v>0</v>
      </c>
      <c r="AI7">
        <v>38.119999999999997</v>
      </c>
      <c r="AJ7">
        <v>60.8</v>
      </c>
      <c r="AK7">
        <v>0</v>
      </c>
      <c r="AL7">
        <v>14.48</v>
      </c>
      <c r="AM7">
        <v>14.48</v>
      </c>
      <c r="AN7">
        <v>21.78</v>
      </c>
      <c r="AO7">
        <v>22.17</v>
      </c>
      <c r="AP7">
        <v>49.44</v>
      </c>
      <c r="AQ7">
        <v>3.38</v>
      </c>
      <c r="AR7">
        <v>0</v>
      </c>
      <c r="AS7">
        <v>0</v>
      </c>
      <c r="AT7">
        <v>115.8</v>
      </c>
      <c r="AU7">
        <v>0.77</v>
      </c>
      <c r="AV7">
        <v>0.4</v>
      </c>
      <c r="AW7">
        <v>0.51</v>
      </c>
      <c r="AX7">
        <v>0.93</v>
      </c>
      <c r="AY7">
        <v>0.88</v>
      </c>
      <c r="AZ7">
        <v>1.01</v>
      </c>
      <c r="BA7">
        <v>0.82</v>
      </c>
      <c r="BB7">
        <v>0.61</v>
      </c>
      <c r="BC7">
        <v>0.34</v>
      </c>
      <c r="BD7">
        <v>1.35</v>
      </c>
      <c r="BE7">
        <v>0.39</v>
      </c>
      <c r="BF7">
        <v>0.96</v>
      </c>
      <c r="BG7">
        <v>0.39</v>
      </c>
      <c r="BH7">
        <v>0.39</v>
      </c>
      <c r="BI7">
        <v>0.39</v>
      </c>
      <c r="BJ7">
        <v>0.77</v>
      </c>
      <c r="BK7">
        <v>0.48</v>
      </c>
      <c r="BL7">
        <v>2.9</v>
      </c>
      <c r="BM7">
        <v>0.68</v>
      </c>
      <c r="BN7">
        <v>0.57999999999999996</v>
      </c>
      <c r="BO7">
        <v>0.39</v>
      </c>
      <c r="BP7">
        <v>0</v>
      </c>
      <c r="BQ7">
        <v>0</v>
      </c>
      <c r="BR7">
        <v>10</v>
      </c>
      <c r="BS7">
        <v>100</v>
      </c>
      <c r="BT7">
        <v>0</v>
      </c>
      <c r="BU7">
        <v>0</v>
      </c>
    </row>
    <row r="8" spans="1:73">
      <c r="A8" t="s">
        <v>244</v>
      </c>
      <c r="B8" t="s">
        <v>341</v>
      </c>
      <c r="C8" t="s">
        <v>237</v>
      </c>
      <c r="G8" t="s">
        <v>50</v>
      </c>
      <c r="H8" s="115">
        <v>482.08999999999986</v>
      </c>
      <c r="I8" s="88">
        <v>239.71999999999994</v>
      </c>
      <c r="J8" s="88">
        <v>13.91</v>
      </c>
      <c r="K8" s="88">
        <v>0.96</v>
      </c>
      <c r="L8" s="88">
        <v>3.38</v>
      </c>
      <c r="M8" s="116">
        <v>0</v>
      </c>
      <c r="N8" s="115">
        <v>0</v>
      </c>
      <c r="O8" s="88">
        <v>110</v>
      </c>
      <c r="P8" s="88">
        <v>0</v>
      </c>
      <c r="Q8" s="88">
        <v>0</v>
      </c>
      <c r="R8" s="88">
        <v>0</v>
      </c>
      <c r="S8" s="116">
        <v>0</v>
      </c>
      <c r="W8">
        <v>13.3</v>
      </c>
      <c r="X8">
        <v>0</v>
      </c>
      <c r="Y8">
        <v>5.03</v>
      </c>
      <c r="Z8">
        <v>26.57</v>
      </c>
      <c r="AA8">
        <v>0.96</v>
      </c>
      <c r="AB8">
        <v>42.86</v>
      </c>
      <c r="AC8">
        <v>28.95</v>
      </c>
      <c r="AD8">
        <v>110.73</v>
      </c>
      <c r="AE8">
        <v>83.38</v>
      </c>
      <c r="AF8">
        <v>30.88</v>
      </c>
      <c r="AG8">
        <v>41.01</v>
      </c>
      <c r="AH8">
        <v>0</v>
      </c>
      <c r="AI8">
        <v>38.119999999999997</v>
      </c>
      <c r="AJ8">
        <v>60.8</v>
      </c>
      <c r="AK8">
        <v>0</v>
      </c>
      <c r="AL8">
        <v>14.48</v>
      </c>
      <c r="AM8">
        <v>14.48</v>
      </c>
      <c r="AN8">
        <v>21.78</v>
      </c>
      <c r="AO8">
        <v>22.17</v>
      </c>
      <c r="AP8">
        <v>49.44</v>
      </c>
      <c r="AQ8">
        <v>3.38</v>
      </c>
      <c r="AR8">
        <v>0</v>
      </c>
      <c r="AS8">
        <v>0</v>
      </c>
      <c r="AT8">
        <v>115.8</v>
      </c>
      <c r="AU8">
        <v>0.77</v>
      </c>
      <c r="AV8">
        <v>0.4</v>
      </c>
      <c r="AW8">
        <v>0.51</v>
      </c>
      <c r="AX8">
        <v>0.93</v>
      </c>
      <c r="AY8">
        <v>0.88</v>
      </c>
      <c r="AZ8">
        <v>1.01</v>
      </c>
      <c r="BA8">
        <v>0.82</v>
      </c>
      <c r="BB8">
        <v>0.61</v>
      </c>
      <c r="BC8">
        <v>0.34</v>
      </c>
      <c r="BD8">
        <v>1.35</v>
      </c>
      <c r="BE8">
        <v>0.39</v>
      </c>
      <c r="BF8">
        <v>0.96</v>
      </c>
      <c r="BG8">
        <v>0.39</v>
      </c>
      <c r="BH8">
        <v>0.39</v>
      </c>
      <c r="BI8">
        <v>0.39</v>
      </c>
      <c r="BJ8">
        <v>0.77</v>
      </c>
      <c r="BK8">
        <v>0.48</v>
      </c>
      <c r="BL8">
        <v>2.9</v>
      </c>
      <c r="BM8">
        <v>0.68</v>
      </c>
      <c r="BN8">
        <v>0.57999999999999996</v>
      </c>
      <c r="BO8">
        <v>0.39</v>
      </c>
      <c r="BP8">
        <v>0</v>
      </c>
      <c r="BQ8">
        <v>0</v>
      </c>
      <c r="BR8">
        <v>10</v>
      </c>
      <c r="BS8">
        <v>100</v>
      </c>
      <c r="BT8">
        <v>0</v>
      </c>
      <c r="BU8">
        <v>0</v>
      </c>
    </row>
    <row r="9" spans="1:73">
      <c r="A9" t="s">
        <v>245</v>
      </c>
      <c r="B9" t="s">
        <v>361</v>
      </c>
      <c r="C9" t="s">
        <v>238</v>
      </c>
      <c r="G9" t="s">
        <v>51</v>
      </c>
      <c r="H9" s="115">
        <v>482.08999999999986</v>
      </c>
      <c r="I9" s="88">
        <v>239.71999999999994</v>
      </c>
      <c r="J9" s="88">
        <v>13.91</v>
      </c>
      <c r="K9" s="88">
        <v>0.96</v>
      </c>
      <c r="L9" s="88">
        <v>3.38</v>
      </c>
      <c r="M9" s="116">
        <v>0</v>
      </c>
      <c r="N9" s="115">
        <v>0</v>
      </c>
      <c r="O9" s="88">
        <v>110</v>
      </c>
      <c r="P9" s="88">
        <v>0</v>
      </c>
      <c r="Q9" s="88">
        <v>0</v>
      </c>
      <c r="R9" s="88">
        <v>0</v>
      </c>
      <c r="S9" s="116">
        <v>0</v>
      </c>
      <c r="W9">
        <v>13.3</v>
      </c>
      <c r="X9">
        <v>0</v>
      </c>
      <c r="Y9">
        <v>5.03</v>
      </c>
      <c r="Z9">
        <v>26.57</v>
      </c>
      <c r="AA9">
        <v>0.96</v>
      </c>
      <c r="AB9">
        <v>42.86</v>
      </c>
      <c r="AC9">
        <v>28.95</v>
      </c>
      <c r="AD9">
        <v>110.73</v>
      </c>
      <c r="AE9">
        <v>83.38</v>
      </c>
      <c r="AF9">
        <v>30.88</v>
      </c>
      <c r="AG9">
        <v>41.01</v>
      </c>
      <c r="AH9">
        <v>0</v>
      </c>
      <c r="AI9">
        <v>38.119999999999997</v>
      </c>
      <c r="AJ9">
        <v>60.8</v>
      </c>
      <c r="AK9">
        <v>0</v>
      </c>
      <c r="AL9">
        <v>14.48</v>
      </c>
      <c r="AM9">
        <v>14.48</v>
      </c>
      <c r="AN9">
        <v>21.78</v>
      </c>
      <c r="AO9">
        <v>22.17</v>
      </c>
      <c r="AP9">
        <v>49.44</v>
      </c>
      <c r="AQ9">
        <v>3.38</v>
      </c>
      <c r="AR9">
        <v>0</v>
      </c>
      <c r="AS9">
        <v>0</v>
      </c>
      <c r="AT9">
        <v>115.8</v>
      </c>
      <c r="AU9">
        <v>0.77</v>
      </c>
      <c r="AV9">
        <v>0.4</v>
      </c>
      <c r="AW9">
        <v>0.51</v>
      </c>
      <c r="AX9">
        <v>0.93</v>
      </c>
      <c r="AY9">
        <v>0.88</v>
      </c>
      <c r="AZ9">
        <v>1.01</v>
      </c>
      <c r="BA9">
        <v>0.82</v>
      </c>
      <c r="BB9">
        <v>0.61</v>
      </c>
      <c r="BC9">
        <v>0.34</v>
      </c>
      <c r="BD9">
        <v>1.35</v>
      </c>
      <c r="BE9">
        <v>0.39</v>
      </c>
      <c r="BF9">
        <v>0.96</v>
      </c>
      <c r="BG9">
        <v>0.39</v>
      </c>
      <c r="BH9">
        <v>0.39</v>
      </c>
      <c r="BI9">
        <v>0.39</v>
      </c>
      <c r="BJ9">
        <v>0.77</v>
      </c>
      <c r="BK9">
        <v>0.48</v>
      </c>
      <c r="BL9">
        <v>2.9</v>
      </c>
      <c r="BM9">
        <v>0.68</v>
      </c>
      <c r="BN9">
        <v>0.57999999999999996</v>
      </c>
      <c r="BO9">
        <v>0.39</v>
      </c>
      <c r="BP9">
        <v>0</v>
      </c>
      <c r="BQ9">
        <v>0</v>
      </c>
      <c r="BR9">
        <v>10</v>
      </c>
      <c r="BS9">
        <v>100</v>
      </c>
      <c r="BT9">
        <v>0</v>
      </c>
      <c r="BU9">
        <v>0</v>
      </c>
    </row>
    <row r="10" spans="1:73">
      <c r="A10" t="s">
        <v>266</v>
      </c>
      <c r="C10" t="s">
        <v>239</v>
      </c>
      <c r="G10" t="s">
        <v>52</v>
      </c>
      <c r="H10" s="115">
        <v>482.08999999999986</v>
      </c>
      <c r="I10" s="88">
        <v>239.71999999999994</v>
      </c>
      <c r="J10" s="88">
        <v>13.91</v>
      </c>
      <c r="K10" s="88">
        <v>0.96</v>
      </c>
      <c r="L10" s="88">
        <v>3.38</v>
      </c>
      <c r="M10" s="116">
        <v>0</v>
      </c>
      <c r="N10" s="115">
        <v>0</v>
      </c>
      <c r="O10" s="88">
        <v>110</v>
      </c>
      <c r="P10" s="88">
        <v>0</v>
      </c>
      <c r="Q10" s="88">
        <v>0</v>
      </c>
      <c r="R10" s="88">
        <v>0</v>
      </c>
      <c r="S10" s="116">
        <v>0</v>
      </c>
      <c r="W10">
        <v>13.3</v>
      </c>
      <c r="X10">
        <v>0</v>
      </c>
      <c r="Y10">
        <v>5.03</v>
      </c>
      <c r="Z10">
        <v>26.57</v>
      </c>
      <c r="AA10">
        <v>0.96</v>
      </c>
      <c r="AB10">
        <v>42.86</v>
      </c>
      <c r="AC10">
        <v>28.95</v>
      </c>
      <c r="AD10">
        <v>110.73</v>
      </c>
      <c r="AE10">
        <v>83.38</v>
      </c>
      <c r="AF10">
        <v>30.88</v>
      </c>
      <c r="AG10">
        <v>41.01</v>
      </c>
      <c r="AH10">
        <v>0</v>
      </c>
      <c r="AI10">
        <v>38.119999999999997</v>
      </c>
      <c r="AJ10">
        <v>60.8</v>
      </c>
      <c r="AK10">
        <v>0</v>
      </c>
      <c r="AL10">
        <v>14.48</v>
      </c>
      <c r="AM10">
        <v>14.48</v>
      </c>
      <c r="AN10">
        <v>21.78</v>
      </c>
      <c r="AO10">
        <v>22.17</v>
      </c>
      <c r="AP10">
        <v>49.44</v>
      </c>
      <c r="AQ10">
        <v>3.38</v>
      </c>
      <c r="AR10">
        <v>0</v>
      </c>
      <c r="AS10">
        <v>0</v>
      </c>
      <c r="AT10">
        <v>115.8</v>
      </c>
      <c r="AU10">
        <v>0.77</v>
      </c>
      <c r="AV10">
        <v>0.4</v>
      </c>
      <c r="AW10">
        <v>0.51</v>
      </c>
      <c r="AX10">
        <v>0.93</v>
      </c>
      <c r="AY10">
        <v>0.88</v>
      </c>
      <c r="AZ10">
        <v>1.01</v>
      </c>
      <c r="BA10">
        <v>0.82</v>
      </c>
      <c r="BB10">
        <v>0.61</v>
      </c>
      <c r="BC10">
        <v>0.34</v>
      </c>
      <c r="BD10">
        <v>1.35</v>
      </c>
      <c r="BE10">
        <v>0.39</v>
      </c>
      <c r="BF10">
        <v>0.96</v>
      </c>
      <c r="BG10">
        <v>0.39</v>
      </c>
      <c r="BH10">
        <v>0.39</v>
      </c>
      <c r="BI10">
        <v>0.39</v>
      </c>
      <c r="BJ10">
        <v>0.77</v>
      </c>
      <c r="BK10">
        <v>0.48</v>
      </c>
      <c r="BL10">
        <v>2.9</v>
      </c>
      <c r="BM10">
        <v>0.68</v>
      </c>
      <c r="BN10">
        <v>0.57999999999999996</v>
      </c>
      <c r="BO10">
        <v>0.39</v>
      </c>
      <c r="BP10">
        <v>0</v>
      </c>
      <c r="BQ10">
        <v>0</v>
      </c>
      <c r="BR10">
        <v>10</v>
      </c>
      <c r="BS10">
        <v>100</v>
      </c>
      <c r="BT10">
        <v>0</v>
      </c>
      <c r="BU10">
        <v>0</v>
      </c>
    </row>
    <row r="11" spans="1:73">
      <c r="A11" t="s">
        <v>246</v>
      </c>
      <c r="C11" t="s">
        <v>342</v>
      </c>
      <c r="G11" t="s">
        <v>53</v>
      </c>
      <c r="H11" s="115">
        <v>482.12999999999994</v>
      </c>
      <c r="I11" s="88">
        <v>239.71999999999994</v>
      </c>
      <c r="J11" s="88">
        <v>13.88</v>
      </c>
      <c r="K11" s="88">
        <v>0.96</v>
      </c>
      <c r="L11" s="88">
        <v>3.38</v>
      </c>
      <c r="M11" s="116">
        <v>0</v>
      </c>
      <c r="N11" s="115">
        <v>0</v>
      </c>
      <c r="O11" s="88">
        <v>110</v>
      </c>
      <c r="P11" s="88">
        <v>0</v>
      </c>
      <c r="Q11" s="88">
        <v>0</v>
      </c>
      <c r="R11" s="88">
        <v>0</v>
      </c>
      <c r="S11" s="116">
        <v>0</v>
      </c>
      <c r="W11">
        <v>13.3</v>
      </c>
      <c r="X11">
        <v>0</v>
      </c>
      <c r="Y11">
        <v>5.03</v>
      </c>
      <c r="Z11">
        <v>26.57</v>
      </c>
      <c r="AA11">
        <v>0.96</v>
      </c>
      <c r="AB11">
        <v>42.86</v>
      </c>
      <c r="AC11">
        <v>28.95</v>
      </c>
      <c r="AD11">
        <v>110.73</v>
      </c>
      <c r="AE11">
        <v>83.38</v>
      </c>
      <c r="AF11">
        <v>30.88</v>
      </c>
      <c r="AG11">
        <v>41.01</v>
      </c>
      <c r="AH11">
        <v>0</v>
      </c>
      <c r="AI11">
        <v>38.119999999999997</v>
      </c>
      <c r="AJ11">
        <v>60.8</v>
      </c>
      <c r="AK11">
        <v>0</v>
      </c>
      <c r="AL11">
        <v>14.48</v>
      </c>
      <c r="AM11">
        <v>14.48</v>
      </c>
      <c r="AN11">
        <v>21.78</v>
      </c>
      <c r="AO11">
        <v>22.17</v>
      </c>
      <c r="AP11">
        <v>49.44</v>
      </c>
      <c r="AQ11">
        <v>3.38</v>
      </c>
      <c r="AR11">
        <v>0</v>
      </c>
      <c r="AS11">
        <v>0</v>
      </c>
      <c r="AT11">
        <v>115.8</v>
      </c>
      <c r="AU11">
        <v>0.73</v>
      </c>
      <c r="AV11">
        <v>0.38</v>
      </c>
      <c r="AW11">
        <v>0.47</v>
      </c>
      <c r="AX11">
        <v>0.88</v>
      </c>
      <c r="AY11">
        <v>0.88</v>
      </c>
      <c r="AZ11">
        <v>0.96</v>
      </c>
      <c r="BA11">
        <v>0.82</v>
      </c>
      <c r="BB11">
        <v>0.57999999999999996</v>
      </c>
      <c r="BC11">
        <v>0.57999999999999996</v>
      </c>
      <c r="BD11">
        <v>1.35</v>
      </c>
      <c r="BE11">
        <v>0.39</v>
      </c>
      <c r="BF11">
        <v>0.96</v>
      </c>
      <c r="BG11">
        <v>0.39</v>
      </c>
      <c r="BH11">
        <v>0.39</v>
      </c>
      <c r="BI11">
        <v>0.39</v>
      </c>
      <c r="BJ11">
        <v>0.77</v>
      </c>
      <c r="BK11">
        <v>0.48</v>
      </c>
      <c r="BL11">
        <v>2.9</v>
      </c>
      <c r="BM11">
        <v>0.68</v>
      </c>
      <c r="BN11">
        <v>0.57999999999999996</v>
      </c>
      <c r="BO11">
        <v>0.39</v>
      </c>
      <c r="BP11">
        <v>0</v>
      </c>
      <c r="BQ11">
        <v>0</v>
      </c>
      <c r="BR11">
        <v>10</v>
      </c>
      <c r="BS11">
        <v>100</v>
      </c>
      <c r="BT11">
        <v>0</v>
      </c>
      <c r="BU11">
        <v>0</v>
      </c>
    </row>
    <row r="12" spans="1:73">
      <c r="A12" t="s">
        <v>247</v>
      </c>
      <c r="C12" t="s">
        <v>362</v>
      </c>
      <c r="G12" t="s">
        <v>54</v>
      </c>
      <c r="H12" s="115">
        <v>482.12999999999994</v>
      </c>
      <c r="I12" s="88">
        <v>239.71999999999994</v>
      </c>
      <c r="J12" s="88">
        <v>13.88</v>
      </c>
      <c r="K12" s="88">
        <v>0.96</v>
      </c>
      <c r="L12" s="88">
        <v>3.38</v>
      </c>
      <c r="M12" s="116">
        <v>0</v>
      </c>
      <c r="N12" s="115">
        <v>0</v>
      </c>
      <c r="O12" s="88">
        <v>110</v>
      </c>
      <c r="P12" s="88">
        <v>0</v>
      </c>
      <c r="Q12" s="88">
        <v>0</v>
      </c>
      <c r="R12" s="88">
        <v>0</v>
      </c>
      <c r="S12" s="116">
        <v>0</v>
      </c>
      <c r="W12">
        <v>13.3</v>
      </c>
      <c r="X12">
        <v>0</v>
      </c>
      <c r="Y12">
        <v>5.03</v>
      </c>
      <c r="Z12">
        <v>26.57</v>
      </c>
      <c r="AA12">
        <v>0.96</v>
      </c>
      <c r="AB12">
        <v>42.86</v>
      </c>
      <c r="AC12">
        <v>28.95</v>
      </c>
      <c r="AD12">
        <v>110.73</v>
      </c>
      <c r="AE12">
        <v>83.38</v>
      </c>
      <c r="AF12">
        <v>30.88</v>
      </c>
      <c r="AG12">
        <v>41.01</v>
      </c>
      <c r="AH12">
        <v>0</v>
      </c>
      <c r="AI12">
        <v>38.119999999999997</v>
      </c>
      <c r="AJ12">
        <v>60.8</v>
      </c>
      <c r="AK12">
        <v>0</v>
      </c>
      <c r="AL12">
        <v>14.48</v>
      </c>
      <c r="AM12">
        <v>14.48</v>
      </c>
      <c r="AN12">
        <v>21.78</v>
      </c>
      <c r="AO12">
        <v>22.17</v>
      </c>
      <c r="AP12">
        <v>49.44</v>
      </c>
      <c r="AQ12">
        <v>3.38</v>
      </c>
      <c r="AR12">
        <v>0</v>
      </c>
      <c r="AS12">
        <v>0</v>
      </c>
      <c r="AT12">
        <v>115.8</v>
      </c>
      <c r="AU12">
        <v>0.73</v>
      </c>
      <c r="AV12">
        <v>0.38</v>
      </c>
      <c r="AW12">
        <v>0.47</v>
      </c>
      <c r="AX12">
        <v>0.88</v>
      </c>
      <c r="AY12">
        <v>0.88</v>
      </c>
      <c r="AZ12">
        <v>0.96</v>
      </c>
      <c r="BA12">
        <v>0.82</v>
      </c>
      <c r="BB12">
        <v>0.57999999999999996</v>
      </c>
      <c r="BC12">
        <v>0.57999999999999996</v>
      </c>
      <c r="BD12">
        <v>1.35</v>
      </c>
      <c r="BE12">
        <v>0.39</v>
      </c>
      <c r="BF12">
        <v>0.96</v>
      </c>
      <c r="BG12">
        <v>0.39</v>
      </c>
      <c r="BH12">
        <v>0.39</v>
      </c>
      <c r="BI12">
        <v>0.39</v>
      </c>
      <c r="BJ12">
        <v>0.77</v>
      </c>
      <c r="BK12">
        <v>0.48</v>
      </c>
      <c r="BL12">
        <v>2.9</v>
      </c>
      <c r="BM12">
        <v>0.68</v>
      </c>
      <c r="BN12">
        <v>0.57999999999999996</v>
      </c>
      <c r="BO12">
        <v>0.39</v>
      </c>
      <c r="BP12">
        <v>0</v>
      </c>
      <c r="BQ12">
        <v>0</v>
      </c>
      <c r="BR12">
        <v>10</v>
      </c>
      <c r="BS12">
        <v>100</v>
      </c>
      <c r="BT12">
        <v>0</v>
      </c>
      <c r="BU12">
        <v>0</v>
      </c>
    </row>
    <row r="13" spans="1:73">
      <c r="A13" t="s">
        <v>248</v>
      </c>
      <c r="G13" t="s">
        <v>55</v>
      </c>
      <c r="H13" s="115">
        <v>482.12999999999994</v>
      </c>
      <c r="I13" s="88">
        <v>249.36999999999998</v>
      </c>
      <c r="J13" s="88">
        <v>13.88</v>
      </c>
      <c r="K13" s="88">
        <v>0.96</v>
      </c>
      <c r="L13" s="88">
        <v>3.38</v>
      </c>
      <c r="M13" s="116">
        <v>0</v>
      </c>
      <c r="N13" s="115">
        <v>0</v>
      </c>
      <c r="O13" s="88">
        <v>110</v>
      </c>
      <c r="P13" s="88">
        <v>0</v>
      </c>
      <c r="Q13" s="88">
        <v>0</v>
      </c>
      <c r="R13" s="88">
        <v>0</v>
      </c>
      <c r="S13" s="116">
        <v>0</v>
      </c>
      <c r="W13">
        <v>13.3</v>
      </c>
      <c r="X13">
        <v>9.65</v>
      </c>
      <c r="Y13">
        <v>5.03</v>
      </c>
      <c r="Z13">
        <v>26.57</v>
      </c>
      <c r="AA13">
        <v>0.96</v>
      </c>
      <c r="AB13">
        <v>42.86</v>
      </c>
      <c r="AC13">
        <v>28.95</v>
      </c>
      <c r="AD13">
        <v>110.73</v>
      </c>
      <c r="AE13">
        <v>83.38</v>
      </c>
      <c r="AF13">
        <v>30.88</v>
      </c>
      <c r="AG13">
        <v>41.01</v>
      </c>
      <c r="AH13">
        <v>0</v>
      </c>
      <c r="AI13">
        <v>38.119999999999997</v>
      </c>
      <c r="AJ13">
        <v>60.8</v>
      </c>
      <c r="AK13">
        <v>0</v>
      </c>
      <c r="AL13">
        <v>14.48</v>
      </c>
      <c r="AM13">
        <v>14.48</v>
      </c>
      <c r="AN13">
        <v>21.78</v>
      </c>
      <c r="AO13">
        <v>22.17</v>
      </c>
      <c r="AP13">
        <v>49.44</v>
      </c>
      <c r="AQ13">
        <v>3.38</v>
      </c>
      <c r="AR13">
        <v>0</v>
      </c>
      <c r="AS13">
        <v>0</v>
      </c>
      <c r="AT13">
        <v>115.8</v>
      </c>
      <c r="AU13">
        <v>0.73</v>
      </c>
      <c r="AV13">
        <v>0.38</v>
      </c>
      <c r="AW13">
        <v>0.47</v>
      </c>
      <c r="AX13">
        <v>0.88</v>
      </c>
      <c r="AY13">
        <v>0.88</v>
      </c>
      <c r="AZ13">
        <v>0.96</v>
      </c>
      <c r="BA13">
        <v>0.82</v>
      </c>
      <c r="BB13">
        <v>0.57999999999999996</v>
      </c>
      <c r="BC13">
        <v>0.57999999999999996</v>
      </c>
      <c r="BD13">
        <v>1.35</v>
      </c>
      <c r="BE13">
        <v>0.39</v>
      </c>
      <c r="BF13">
        <v>0.96</v>
      </c>
      <c r="BG13">
        <v>0.39</v>
      </c>
      <c r="BH13">
        <v>0.39</v>
      </c>
      <c r="BI13">
        <v>0.39</v>
      </c>
      <c r="BJ13">
        <v>0.77</v>
      </c>
      <c r="BK13">
        <v>0.48</v>
      </c>
      <c r="BL13">
        <v>2.9</v>
      </c>
      <c r="BM13">
        <v>0.68</v>
      </c>
      <c r="BN13">
        <v>0.57999999999999996</v>
      </c>
      <c r="BO13">
        <v>0.39</v>
      </c>
      <c r="BP13">
        <v>0</v>
      </c>
      <c r="BQ13">
        <v>0</v>
      </c>
      <c r="BR13">
        <v>10</v>
      </c>
      <c r="BS13">
        <v>100</v>
      </c>
      <c r="BT13">
        <v>0</v>
      </c>
      <c r="BU13">
        <v>0</v>
      </c>
    </row>
    <row r="14" spans="1:73">
      <c r="A14" t="s">
        <v>249</v>
      </c>
      <c r="G14" t="s">
        <v>56</v>
      </c>
      <c r="H14" s="115">
        <v>482.12999999999994</v>
      </c>
      <c r="I14" s="88">
        <v>249.36999999999998</v>
      </c>
      <c r="J14" s="88">
        <v>13.88</v>
      </c>
      <c r="K14" s="88">
        <v>0.96</v>
      </c>
      <c r="L14" s="88">
        <v>3.38</v>
      </c>
      <c r="M14" s="116">
        <v>0</v>
      </c>
      <c r="N14" s="115">
        <v>0</v>
      </c>
      <c r="O14" s="88">
        <v>110</v>
      </c>
      <c r="P14" s="88">
        <v>0</v>
      </c>
      <c r="Q14" s="88">
        <v>0</v>
      </c>
      <c r="R14" s="88">
        <v>0</v>
      </c>
      <c r="S14" s="116">
        <v>0</v>
      </c>
      <c r="W14">
        <v>13.3</v>
      </c>
      <c r="X14">
        <v>9.65</v>
      </c>
      <c r="Y14">
        <v>5.03</v>
      </c>
      <c r="Z14">
        <v>26.57</v>
      </c>
      <c r="AA14">
        <v>0.96</v>
      </c>
      <c r="AB14">
        <v>42.86</v>
      </c>
      <c r="AC14">
        <v>28.95</v>
      </c>
      <c r="AD14">
        <v>110.73</v>
      </c>
      <c r="AE14">
        <v>83.38</v>
      </c>
      <c r="AF14">
        <v>30.88</v>
      </c>
      <c r="AG14">
        <v>41.01</v>
      </c>
      <c r="AH14">
        <v>0</v>
      </c>
      <c r="AI14">
        <v>38.119999999999997</v>
      </c>
      <c r="AJ14">
        <v>60.8</v>
      </c>
      <c r="AK14">
        <v>0</v>
      </c>
      <c r="AL14">
        <v>14.48</v>
      </c>
      <c r="AM14">
        <v>14.48</v>
      </c>
      <c r="AN14">
        <v>21.78</v>
      </c>
      <c r="AO14">
        <v>22.17</v>
      </c>
      <c r="AP14">
        <v>49.44</v>
      </c>
      <c r="AQ14">
        <v>3.38</v>
      </c>
      <c r="AR14">
        <v>0</v>
      </c>
      <c r="AS14">
        <v>0</v>
      </c>
      <c r="AT14">
        <v>115.8</v>
      </c>
      <c r="AU14">
        <v>0.73</v>
      </c>
      <c r="AV14">
        <v>0.38</v>
      </c>
      <c r="AW14">
        <v>0.47</v>
      </c>
      <c r="AX14">
        <v>0.88</v>
      </c>
      <c r="AY14">
        <v>0.88</v>
      </c>
      <c r="AZ14">
        <v>0.96</v>
      </c>
      <c r="BA14">
        <v>0.82</v>
      </c>
      <c r="BB14">
        <v>0.57999999999999996</v>
      </c>
      <c r="BC14">
        <v>0.57999999999999996</v>
      </c>
      <c r="BD14">
        <v>1.35</v>
      </c>
      <c r="BE14">
        <v>0.39</v>
      </c>
      <c r="BF14">
        <v>0.96</v>
      </c>
      <c r="BG14">
        <v>0.39</v>
      </c>
      <c r="BH14">
        <v>0.39</v>
      </c>
      <c r="BI14">
        <v>0.39</v>
      </c>
      <c r="BJ14">
        <v>0.77</v>
      </c>
      <c r="BK14">
        <v>0.48</v>
      </c>
      <c r="BL14">
        <v>2.9</v>
      </c>
      <c r="BM14">
        <v>0.68</v>
      </c>
      <c r="BN14">
        <v>0.57999999999999996</v>
      </c>
      <c r="BO14">
        <v>0.39</v>
      </c>
      <c r="BP14">
        <v>0</v>
      </c>
      <c r="BQ14">
        <v>0</v>
      </c>
      <c r="BR14">
        <v>10</v>
      </c>
      <c r="BS14">
        <v>100</v>
      </c>
      <c r="BT14">
        <v>0</v>
      </c>
      <c r="BU14">
        <v>0</v>
      </c>
    </row>
    <row r="15" spans="1:73">
      <c r="A15" t="s">
        <v>250</v>
      </c>
      <c r="G15" t="s">
        <v>57</v>
      </c>
      <c r="H15" s="115">
        <v>482.08999999999986</v>
      </c>
      <c r="I15" s="88">
        <v>232.08999999999997</v>
      </c>
      <c r="J15" s="88">
        <v>13.91</v>
      </c>
      <c r="K15" s="88">
        <v>0.96</v>
      </c>
      <c r="L15" s="88">
        <v>3.38</v>
      </c>
      <c r="M15" s="116">
        <v>0</v>
      </c>
      <c r="N15" s="115">
        <v>0</v>
      </c>
      <c r="O15" s="88">
        <v>110</v>
      </c>
      <c r="P15" s="88">
        <v>0</v>
      </c>
      <c r="Q15" s="88">
        <v>0</v>
      </c>
      <c r="R15" s="88">
        <v>0</v>
      </c>
      <c r="S15" s="116">
        <v>0</v>
      </c>
      <c r="W15">
        <v>13.3</v>
      </c>
      <c r="X15">
        <v>9.65</v>
      </c>
      <c r="Y15">
        <v>5.03</v>
      </c>
      <c r="Z15">
        <v>26.57</v>
      </c>
      <c r="AA15">
        <v>0.96</v>
      </c>
      <c r="AB15">
        <v>42.86</v>
      </c>
      <c r="AC15">
        <v>28.95</v>
      </c>
      <c r="AD15">
        <v>110.73</v>
      </c>
      <c r="AE15">
        <v>83.38</v>
      </c>
      <c r="AF15">
        <v>30.88</v>
      </c>
      <c r="AG15">
        <v>41.01</v>
      </c>
      <c r="AH15">
        <v>0</v>
      </c>
      <c r="AI15">
        <v>38.119999999999997</v>
      </c>
      <c r="AJ15">
        <v>60.8</v>
      </c>
      <c r="AK15">
        <v>0</v>
      </c>
      <c r="AL15">
        <v>14.48</v>
      </c>
      <c r="AM15">
        <v>14.48</v>
      </c>
      <c r="AN15">
        <v>21.78</v>
      </c>
      <c r="AO15">
        <v>22.17</v>
      </c>
      <c r="AP15">
        <v>32.159999999999997</v>
      </c>
      <c r="AQ15">
        <v>3.38</v>
      </c>
      <c r="AR15">
        <v>0</v>
      </c>
      <c r="AS15">
        <v>0</v>
      </c>
      <c r="AT15">
        <v>115.8</v>
      </c>
      <c r="AU15">
        <v>0.77</v>
      </c>
      <c r="AV15">
        <v>0.4</v>
      </c>
      <c r="AW15">
        <v>0.51</v>
      </c>
      <c r="AX15">
        <v>0.93</v>
      </c>
      <c r="AY15">
        <v>0.88</v>
      </c>
      <c r="AZ15">
        <v>1.01</v>
      </c>
      <c r="BA15">
        <v>0.82</v>
      </c>
      <c r="BB15">
        <v>0.61</v>
      </c>
      <c r="BC15">
        <v>0.34</v>
      </c>
      <c r="BD15">
        <v>1.35</v>
      </c>
      <c r="BE15">
        <v>0.39</v>
      </c>
      <c r="BF15">
        <v>0.96</v>
      </c>
      <c r="BG15">
        <v>0.39</v>
      </c>
      <c r="BH15">
        <v>0.39</v>
      </c>
      <c r="BI15">
        <v>0.39</v>
      </c>
      <c r="BJ15">
        <v>0.77</v>
      </c>
      <c r="BK15">
        <v>0.48</v>
      </c>
      <c r="BL15">
        <v>2.9</v>
      </c>
      <c r="BM15">
        <v>0.68</v>
      </c>
      <c r="BN15">
        <v>0.57999999999999996</v>
      </c>
      <c r="BO15">
        <v>0.39</v>
      </c>
      <c r="BP15">
        <v>0</v>
      </c>
      <c r="BQ15">
        <v>0</v>
      </c>
      <c r="BR15">
        <v>10</v>
      </c>
      <c r="BS15">
        <v>100</v>
      </c>
      <c r="BT15">
        <v>0</v>
      </c>
      <c r="BU15">
        <v>0</v>
      </c>
    </row>
    <row r="16" spans="1:73">
      <c r="A16" t="s">
        <v>251</v>
      </c>
      <c r="G16" t="s">
        <v>58</v>
      </c>
      <c r="H16" s="115">
        <v>482.08999999999986</v>
      </c>
      <c r="I16" s="88">
        <v>232.08999999999997</v>
      </c>
      <c r="J16" s="88">
        <v>13.91</v>
      </c>
      <c r="K16" s="88">
        <v>0.96</v>
      </c>
      <c r="L16" s="88">
        <v>3.38</v>
      </c>
      <c r="M16" s="116">
        <v>0</v>
      </c>
      <c r="N16" s="115">
        <v>0</v>
      </c>
      <c r="O16" s="88">
        <v>110</v>
      </c>
      <c r="P16" s="88">
        <v>0</v>
      </c>
      <c r="Q16" s="88">
        <v>0</v>
      </c>
      <c r="R16" s="88">
        <v>0</v>
      </c>
      <c r="S16" s="116">
        <v>0</v>
      </c>
      <c r="W16">
        <v>13.3</v>
      </c>
      <c r="X16">
        <v>9.65</v>
      </c>
      <c r="Y16">
        <v>5.03</v>
      </c>
      <c r="Z16">
        <v>26.57</v>
      </c>
      <c r="AA16">
        <v>0.96</v>
      </c>
      <c r="AB16">
        <v>42.86</v>
      </c>
      <c r="AC16">
        <v>28.95</v>
      </c>
      <c r="AD16">
        <v>110.73</v>
      </c>
      <c r="AE16">
        <v>83.38</v>
      </c>
      <c r="AF16">
        <v>30.88</v>
      </c>
      <c r="AG16">
        <v>41.01</v>
      </c>
      <c r="AH16">
        <v>0</v>
      </c>
      <c r="AI16">
        <v>38.119999999999997</v>
      </c>
      <c r="AJ16">
        <v>60.8</v>
      </c>
      <c r="AK16">
        <v>0</v>
      </c>
      <c r="AL16">
        <v>14.48</v>
      </c>
      <c r="AM16">
        <v>14.48</v>
      </c>
      <c r="AN16">
        <v>21.78</v>
      </c>
      <c r="AO16">
        <v>22.17</v>
      </c>
      <c r="AP16">
        <v>32.159999999999997</v>
      </c>
      <c r="AQ16">
        <v>3.38</v>
      </c>
      <c r="AR16">
        <v>0</v>
      </c>
      <c r="AS16">
        <v>0</v>
      </c>
      <c r="AT16">
        <v>115.8</v>
      </c>
      <c r="AU16">
        <v>0.77</v>
      </c>
      <c r="AV16">
        <v>0.4</v>
      </c>
      <c r="AW16">
        <v>0.51</v>
      </c>
      <c r="AX16">
        <v>0.93</v>
      </c>
      <c r="AY16">
        <v>0.88</v>
      </c>
      <c r="AZ16">
        <v>1.01</v>
      </c>
      <c r="BA16">
        <v>0.82</v>
      </c>
      <c r="BB16">
        <v>0.61</v>
      </c>
      <c r="BC16">
        <v>0.34</v>
      </c>
      <c r="BD16">
        <v>1.35</v>
      </c>
      <c r="BE16">
        <v>0.39</v>
      </c>
      <c r="BF16">
        <v>0.96</v>
      </c>
      <c r="BG16">
        <v>0.39</v>
      </c>
      <c r="BH16">
        <v>0.39</v>
      </c>
      <c r="BI16">
        <v>0.39</v>
      </c>
      <c r="BJ16">
        <v>0.77</v>
      </c>
      <c r="BK16">
        <v>0.48</v>
      </c>
      <c r="BL16">
        <v>2.9</v>
      </c>
      <c r="BM16">
        <v>0.68</v>
      </c>
      <c r="BN16">
        <v>0.57999999999999996</v>
      </c>
      <c r="BO16">
        <v>0.39</v>
      </c>
      <c r="BP16">
        <v>0</v>
      </c>
      <c r="BQ16">
        <v>0</v>
      </c>
      <c r="BR16">
        <v>10</v>
      </c>
      <c r="BS16">
        <v>100</v>
      </c>
      <c r="BT16">
        <v>0</v>
      </c>
      <c r="BU16">
        <v>0</v>
      </c>
    </row>
    <row r="17" spans="1:73">
      <c r="A17" t="s">
        <v>252</v>
      </c>
      <c r="G17" t="s">
        <v>59</v>
      </c>
      <c r="H17" s="115">
        <v>482.08999999999986</v>
      </c>
      <c r="I17" s="88">
        <v>232.08999999999997</v>
      </c>
      <c r="J17" s="88">
        <v>13.91</v>
      </c>
      <c r="K17" s="88">
        <v>0.96</v>
      </c>
      <c r="L17" s="88">
        <v>3.38</v>
      </c>
      <c r="M17" s="116">
        <v>0</v>
      </c>
      <c r="N17" s="115">
        <v>0</v>
      </c>
      <c r="O17" s="88">
        <v>110</v>
      </c>
      <c r="P17" s="88">
        <v>0</v>
      </c>
      <c r="Q17" s="88">
        <v>0</v>
      </c>
      <c r="R17" s="88">
        <v>0</v>
      </c>
      <c r="S17" s="116">
        <v>0</v>
      </c>
      <c r="W17">
        <v>13.3</v>
      </c>
      <c r="X17">
        <v>9.65</v>
      </c>
      <c r="Y17">
        <v>5.03</v>
      </c>
      <c r="Z17">
        <v>26.57</v>
      </c>
      <c r="AA17">
        <v>0.96</v>
      </c>
      <c r="AB17">
        <v>42.86</v>
      </c>
      <c r="AC17">
        <v>28.95</v>
      </c>
      <c r="AD17">
        <v>110.73</v>
      </c>
      <c r="AE17">
        <v>83.38</v>
      </c>
      <c r="AF17">
        <v>30.88</v>
      </c>
      <c r="AG17">
        <v>41.01</v>
      </c>
      <c r="AH17">
        <v>0</v>
      </c>
      <c r="AI17">
        <v>38.119999999999997</v>
      </c>
      <c r="AJ17">
        <v>60.8</v>
      </c>
      <c r="AK17">
        <v>0</v>
      </c>
      <c r="AL17">
        <v>14.48</v>
      </c>
      <c r="AM17">
        <v>14.48</v>
      </c>
      <c r="AN17">
        <v>21.78</v>
      </c>
      <c r="AO17">
        <v>22.17</v>
      </c>
      <c r="AP17">
        <v>32.159999999999997</v>
      </c>
      <c r="AQ17">
        <v>3.38</v>
      </c>
      <c r="AR17">
        <v>0</v>
      </c>
      <c r="AS17">
        <v>0</v>
      </c>
      <c r="AT17">
        <v>115.8</v>
      </c>
      <c r="AU17">
        <v>0.77</v>
      </c>
      <c r="AV17">
        <v>0.4</v>
      </c>
      <c r="AW17">
        <v>0.51</v>
      </c>
      <c r="AX17">
        <v>0.93</v>
      </c>
      <c r="AY17">
        <v>0.88</v>
      </c>
      <c r="AZ17">
        <v>1.01</v>
      </c>
      <c r="BA17">
        <v>0.82</v>
      </c>
      <c r="BB17">
        <v>0.61</v>
      </c>
      <c r="BC17">
        <v>0.34</v>
      </c>
      <c r="BD17">
        <v>1.35</v>
      </c>
      <c r="BE17">
        <v>0.39</v>
      </c>
      <c r="BF17">
        <v>0.96</v>
      </c>
      <c r="BG17">
        <v>0.39</v>
      </c>
      <c r="BH17">
        <v>0.39</v>
      </c>
      <c r="BI17">
        <v>0.39</v>
      </c>
      <c r="BJ17">
        <v>0.77</v>
      </c>
      <c r="BK17">
        <v>0.48</v>
      </c>
      <c r="BL17">
        <v>2.9</v>
      </c>
      <c r="BM17">
        <v>0.68</v>
      </c>
      <c r="BN17">
        <v>0.57999999999999996</v>
      </c>
      <c r="BO17">
        <v>0.39</v>
      </c>
      <c r="BP17">
        <v>0</v>
      </c>
      <c r="BQ17">
        <v>0</v>
      </c>
      <c r="BR17">
        <v>10</v>
      </c>
      <c r="BS17">
        <v>100</v>
      </c>
      <c r="BT17">
        <v>0</v>
      </c>
      <c r="BU17">
        <v>0</v>
      </c>
    </row>
    <row r="18" spans="1:73">
      <c r="A18" t="s">
        <v>253</v>
      </c>
      <c r="G18" t="s">
        <v>60</v>
      </c>
      <c r="H18" s="115">
        <v>482.08999999999986</v>
      </c>
      <c r="I18" s="88">
        <v>232.08999999999997</v>
      </c>
      <c r="J18" s="88">
        <v>13.91</v>
      </c>
      <c r="K18" s="88">
        <v>0.96</v>
      </c>
      <c r="L18" s="88">
        <v>3.38</v>
      </c>
      <c r="M18" s="116">
        <v>0</v>
      </c>
      <c r="N18" s="115">
        <v>0</v>
      </c>
      <c r="O18" s="88">
        <v>110</v>
      </c>
      <c r="P18" s="88">
        <v>0</v>
      </c>
      <c r="Q18" s="88">
        <v>0</v>
      </c>
      <c r="R18" s="88">
        <v>0</v>
      </c>
      <c r="S18" s="116">
        <v>0</v>
      </c>
      <c r="W18">
        <v>13.3</v>
      </c>
      <c r="X18">
        <v>9.65</v>
      </c>
      <c r="Y18">
        <v>5.03</v>
      </c>
      <c r="Z18">
        <v>26.57</v>
      </c>
      <c r="AA18">
        <v>0.96</v>
      </c>
      <c r="AB18">
        <v>42.86</v>
      </c>
      <c r="AC18">
        <v>28.95</v>
      </c>
      <c r="AD18">
        <v>110.73</v>
      </c>
      <c r="AE18">
        <v>83.38</v>
      </c>
      <c r="AF18">
        <v>30.88</v>
      </c>
      <c r="AG18">
        <v>41.01</v>
      </c>
      <c r="AH18">
        <v>0</v>
      </c>
      <c r="AI18">
        <v>38.119999999999997</v>
      </c>
      <c r="AJ18">
        <v>60.8</v>
      </c>
      <c r="AK18">
        <v>0</v>
      </c>
      <c r="AL18">
        <v>14.48</v>
      </c>
      <c r="AM18">
        <v>14.48</v>
      </c>
      <c r="AN18">
        <v>21.78</v>
      </c>
      <c r="AO18">
        <v>22.17</v>
      </c>
      <c r="AP18">
        <v>32.159999999999997</v>
      </c>
      <c r="AQ18">
        <v>3.38</v>
      </c>
      <c r="AR18">
        <v>0</v>
      </c>
      <c r="AS18">
        <v>0</v>
      </c>
      <c r="AT18">
        <v>115.8</v>
      </c>
      <c r="AU18">
        <v>0.77</v>
      </c>
      <c r="AV18">
        <v>0.4</v>
      </c>
      <c r="AW18">
        <v>0.51</v>
      </c>
      <c r="AX18">
        <v>0.93</v>
      </c>
      <c r="AY18">
        <v>0.88</v>
      </c>
      <c r="AZ18">
        <v>1.01</v>
      </c>
      <c r="BA18">
        <v>0.82</v>
      </c>
      <c r="BB18">
        <v>0.61</v>
      </c>
      <c r="BC18">
        <v>0.34</v>
      </c>
      <c r="BD18">
        <v>1.35</v>
      </c>
      <c r="BE18">
        <v>0.39</v>
      </c>
      <c r="BF18">
        <v>0.96</v>
      </c>
      <c r="BG18">
        <v>0.39</v>
      </c>
      <c r="BH18">
        <v>0.39</v>
      </c>
      <c r="BI18">
        <v>0.39</v>
      </c>
      <c r="BJ18">
        <v>0.77</v>
      </c>
      <c r="BK18">
        <v>0.48</v>
      </c>
      <c r="BL18">
        <v>2.9</v>
      </c>
      <c r="BM18">
        <v>0.68</v>
      </c>
      <c r="BN18">
        <v>0.57999999999999996</v>
      </c>
      <c r="BO18">
        <v>0.39</v>
      </c>
      <c r="BP18">
        <v>0</v>
      </c>
      <c r="BQ18">
        <v>0</v>
      </c>
      <c r="BR18">
        <v>10</v>
      </c>
      <c r="BS18">
        <v>100</v>
      </c>
      <c r="BT18">
        <v>0</v>
      </c>
      <c r="BU18">
        <v>0</v>
      </c>
    </row>
    <row r="19" spans="1:73">
      <c r="A19" t="s">
        <v>267</v>
      </c>
      <c r="G19" t="s">
        <v>61</v>
      </c>
      <c r="H19" s="115">
        <v>482.12999999999994</v>
      </c>
      <c r="I19" s="88">
        <v>232.08999999999997</v>
      </c>
      <c r="J19" s="88">
        <v>13.88</v>
      </c>
      <c r="K19" s="88">
        <v>0.96</v>
      </c>
      <c r="L19" s="88">
        <v>3.38</v>
      </c>
      <c r="M19" s="116">
        <v>0</v>
      </c>
      <c r="N19" s="115">
        <v>0</v>
      </c>
      <c r="O19" s="88">
        <v>110</v>
      </c>
      <c r="P19" s="88">
        <v>0</v>
      </c>
      <c r="Q19" s="88">
        <v>0</v>
      </c>
      <c r="R19" s="88">
        <v>0</v>
      </c>
      <c r="S19" s="116">
        <v>0</v>
      </c>
      <c r="W19">
        <v>13.3</v>
      </c>
      <c r="X19">
        <v>9.65</v>
      </c>
      <c r="Y19">
        <v>5.03</v>
      </c>
      <c r="Z19">
        <v>26.57</v>
      </c>
      <c r="AA19">
        <v>0.96</v>
      </c>
      <c r="AB19">
        <v>42.86</v>
      </c>
      <c r="AC19">
        <v>28.95</v>
      </c>
      <c r="AD19">
        <v>110.73</v>
      </c>
      <c r="AE19">
        <v>83.38</v>
      </c>
      <c r="AF19">
        <v>30.88</v>
      </c>
      <c r="AG19">
        <v>41.01</v>
      </c>
      <c r="AH19">
        <v>0</v>
      </c>
      <c r="AI19">
        <v>38.119999999999997</v>
      </c>
      <c r="AJ19">
        <v>60.8</v>
      </c>
      <c r="AK19">
        <v>0</v>
      </c>
      <c r="AL19">
        <v>14.48</v>
      </c>
      <c r="AM19">
        <v>14.48</v>
      </c>
      <c r="AN19">
        <v>21.78</v>
      </c>
      <c r="AO19">
        <v>22.17</v>
      </c>
      <c r="AP19">
        <v>32.159999999999997</v>
      </c>
      <c r="AQ19">
        <v>3.38</v>
      </c>
      <c r="AR19">
        <v>0</v>
      </c>
      <c r="AS19">
        <v>0</v>
      </c>
      <c r="AT19">
        <v>115.8</v>
      </c>
      <c r="AU19">
        <v>0.73</v>
      </c>
      <c r="AV19">
        <v>0.38</v>
      </c>
      <c r="AW19">
        <v>0.47</v>
      </c>
      <c r="AX19">
        <v>0.88</v>
      </c>
      <c r="AY19">
        <v>0.88</v>
      </c>
      <c r="AZ19">
        <v>0.96</v>
      </c>
      <c r="BA19">
        <v>0.82</v>
      </c>
      <c r="BB19">
        <v>0.57999999999999996</v>
      </c>
      <c r="BC19">
        <v>0.57999999999999996</v>
      </c>
      <c r="BD19">
        <v>1.35</v>
      </c>
      <c r="BE19">
        <v>0.39</v>
      </c>
      <c r="BF19">
        <v>0.96</v>
      </c>
      <c r="BG19">
        <v>0.39</v>
      </c>
      <c r="BH19">
        <v>0.39</v>
      </c>
      <c r="BI19">
        <v>0.39</v>
      </c>
      <c r="BJ19">
        <v>0.77</v>
      </c>
      <c r="BK19">
        <v>0.48</v>
      </c>
      <c r="BL19">
        <v>2.9</v>
      </c>
      <c r="BM19">
        <v>0.68</v>
      </c>
      <c r="BN19">
        <v>0.57999999999999996</v>
      </c>
      <c r="BO19">
        <v>0.39</v>
      </c>
      <c r="BP19">
        <v>0</v>
      </c>
      <c r="BQ19">
        <v>0</v>
      </c>
      <c r="BR19">
        <v>10</v>
      </c>
      <c r="BS19">
        <v>100</v>
      </c>
      <c r="BT19">
        <v>0</v>
      </c>
      <c r="BU19">
        <v>0</v>
      </c>
    </row>
    <row r="20" spans="1:73">
      <c r="A20" t="s">
        <v>268</v>
      </c>
      <c r="G20" t="s">
        <v>62</v>
      </c>
      <c r="H20" s="115">
        <v>482.12999999999994</v>
      </c>
      <c r="I20" s="88">
        <v>232.08999999999997</v>
      </c>
      <c r="J20" s="88">
        <v>13.88</v>
      </c>
      <c r="K20" s="88">
        <v>0.96</v>
      </c>
      <c r="L20" s="88">
        <v>3.38</v>
      </c>
      <c r="M20" s="116">
        <v>0</v>
      </c>
      <c r="N20" s="115">
        <v>0</v>
      </c>
      <c r="O20" s="88">
        <v>110</v>
      </c>
      <c r="P20" s="88">
        <v>0</v>
      </c>
      <c r="Q20" s="88">
        <v>0</v>
      </c>
      <c r="R20" s="88">
        <v>0</v>
      </c>
      <c r="S20" s="116">
        <v>0</v>
      </c>
      <c r="W20">
        <v>13.3</v>
      </c>
      <c r="X20">
        <v>9.65</v>
      </c>
      <c r="Y20">
        <v>5.03</v>
      </c>
      <c r="Z20">
        <v>26.57</v>
      </c>
      <c r="AA20">
        <v>0.96</v>
      </c>
      <c r="AB20">
        <v>42.86</v>
      </c>
      <c r="AC20">
        <v>28.95</v>
      </c>
      <c r="AD20">
        <v>110.73</v>
      </c>
      <c r="AE20">
        <v>83.38</v>
      </c>
      <c r="AF20">
        <v>30.88</v>
      </c>
      <c r="AG20">
        <v>41.01</v>
      </c>
      <c r="AH20">
        <v>0</v>
      </c>
      <c r="AI20">
        <v>38.119999999999997</v>
      </c>
      <c r="AJ20">
        <v>60.8</v>
      </c>
      <c r="AK20">
        <v>0</v>
      </c>
      <c r="AL20">
        <v>14.48</v>
      </c>
      <c r="AM20">
        <v>14.48</v>
      </c>
      <c r="AN20">
        <v>21.78</v>
      </c>
      <c r="AO20">
        <v>22.17</v>
      </c>
      <c r="AP20">
        <v>32.159999999999997</v>
      </c>
      <c r="AQ20">
        <v>3.38</v>
      </c>
      <c r="AR20">
        <v>0</v>
      </c>
      <c r="AS20">
        <v>0</v>
      </c>
      <c r="AT20">
        <v>115.8</v>
      </c>
      <c r="AU20">
        <v>0.73</v>
      </c>
      <c r="AV20">
        <v>0.38</v>
      </c>
      <c r="AW20">
        <v>0.47</v>
      </c>
      <c r="AX20">
        <v>0.88</v>
      </c>
      <c r="AY20">
        <v>0.88</v>
      </c>
      <c r="AZ20">
        <v>0.96</v>
      </c>
      <c r="BA20">
        <v>0.82</v>
      </c>
      <c r="BB20">
        <v>0.57999999999999996</v>
      </c>
      <c r="BC20">
        <v>0.57999999999999996</v>
      </c>
      <c r="BD20">
        <v>1.35</v>
      </c>
      <c r="BE20">
        <v>0.39</v>
      </c>
      <c r="BF20">
        <v>0.96</v>
      </c>
      <c r="BG20">
        <v>0.39</v>
      </c>
      <c r="BH20">
        <v>0.39</v>
      </c>
      <c r="BI20">
        <v>0.39</v>
      </c>
      <c r="BJ20">
        <v>0.77</v>
      </c>
      <c r="BK20">
        <v>0.48</v>
      </c>
      <c r="BL20">
        <v>2.9</v>
      </c>
      <c r="BM20">
        <v>0.68</v>
      </c>
      <c r="BN20">
        <v>0.57999999999999996</v>
      </c>
      <c r="BO20">
        <v>0.39</v>
      </c>
      <c r="BP20">
        <v>0</v>
      </c>
      <c r="BQ20">
        <v>0</v>
      </c>
      <c r="BR20">
        <v>10</v>
      </c>
      <c r="BS20">
        <v>100</v>
      </c>
      <c r="BT20">
        <v>0</v>
      </c>
      <c r="BU20">
        <v>0</v>
      </c>
    </row>
    <row r="21" spans="1:73">
      <c r="A21" t="s">
        <v>254</v>
      </c>
      <c r="G21" t="s">
        <v>63</v>
      </c>
      <c r="H21" s="115">
        <v>482.12999999999994</v>
      </c>
      <c r="I21" s="88">
        <v>232.08999999999997</v>
      </c>
      <c r="J21" s="88">
        <v>13.88</v>
      </c>
      <c r="K21" s="88">
        <v>0.96</v>
      </c>
      <c r="L21" s="88">
        <v>3.38</v>
      </c>
      <c r="M21" s="116">
        <v>0</v>
      </c>
      <c r="N21" s="115">
        <v>0</v>
      </c>
      <c r="O21" s="88">
        <v>110</v>
      </c>
      <c r="P21" s="88">
        <v>0</v>
      </c>
      <c r="Q21" s="88">
        <v>0</v>
      </c>
      <c r="R21" s="88">
        <v>0</v>
      </c>
      <c r="S21" s="116">
        <v>0</v>
      </c>
      <c r="W21">
        <v>13.3</v>
      </c>
      <c r="X21">
        <v>9.65</v>
      </c>
      <c r="Y21">
        <v>5.03</v>
      </c>
      <c r="Z21">
        <v>26.57</v>
      </c>
      <c r="AA21">
        <v>0.96</v>
      </c>
      <c r="AB21">
        <v>42.86</v>
      </c>
      <c r="AC21">
        <v>28.95</v>
      </c>
      <c r="AD21">
        <v>110.73</v>
      </c>
      <c r="AE21">
        <v>83.38</v>
      </c>
      <c r="AF21">
        <v>30.88</v>
      </c>
      <c r="AG21">
        <v>41.01</v>
      </c>
      <c r="AH21">
        <v>0</v>
      </c>
      <c r="AI21">
        <v>38.119999999999997</v>
      </c>
      <c r="AJ21">
        <v>60.8</v>
      </c>
      <c r="AK21">
        <v>0</v>
      </c>
      <c r="AL21">
        <v>14.48</v>
      </c>
      <c r="AM21">
        <v>14.48</v>
      </c>
      <c r="AN21">
        <v>21.78</v>
      </c>
      <c r="AO21">
        <v>22.17</v>
      </c>
      <c r="AP21">
        <v>32.159999999999997</v>
      </c>
      <c r="AQ21">
        <v>3.38</v>
      </c>
      <c r="AR21">
        <v>0</v>
      </c>
      <c r="AS21">
        <v>0</v>
      </c>
      <c r="AT21">
        <v>115.8</v>
      </c>
      <c r="AU21">
        <v>0.73</v>
      </c>
      <c r="AV21">
        <v>0.38</v>
      </c>
      <c r="AW21">
        <v>0.47</v>
      </c>
      <c r="AX21">
        <v>0.88</v>
      </c>
      <c r="AY21">
        <v>0.88</v>
      </c>
      <c r="AZ21">
        <v>0.96</v>
      </c>
      <c r="BA21">
        <v>0.82</v>
      </c>
      <c r="BB21">
        <v>0.57999999999999996</v>
      </c>
      <c r="BC21">
        <v>0.57999999999999996</v>
      </c>
      <c r="BD21">
        <v>1.35</v>
      </c>
      <c r="BE21">
        <v>0.39</v>
      </c>
      <c r="BF21">
        <v>0.96</v>
      </c>
      <c r="BG21">
        <v>0.39</v>
      </c>
      <c r="BH21">
        <v>0.39</v>
      </c>
      <c r="BI21">
        <v>0.39</v>
      </c>
      <c r="BJ21">
        <v>0.77</v>
      </c>
      <c r="BK21">
        <v>0.48</v>
      </c>
      <c r="BL21">
        <v>2.9</v>
      </c>
      <c r="BM21">
        <v>0.68</v>
      </c>
      <c r="BN21">
        <v>0.57999999999999996</v>
      </c>
      <c r="BO21">
        <v>0.39</v>
      </c>
      <c r="BP21">
        <v>0</v>
      </c>
      <c r="BQ21">
        <v>0</v>
      </c>
      <c r="BR21">
        <v>10</v>
      </c>
      <c r="BS21">
        <v>100</v>
      </c>
      <c r="BT21">
        <v>0</v>
      </c>
      <c r="BU21">
        <v>0</v>
      </c>
    </row>
    <row r="22" spans="1:73">
      <c r="A22" t="s">
        <v>255</v>
      </c>
      <c r="G22" t="s">
        <v>64</v>
      </c>
      <c r="H22" s="115">
        <v>482.12999999999994</v>
      </c>
      <c r="I22" s="88">
        <v>232.08999999999997</v>
      </c>
      <c r="J22" s="88">
        <v>13.88</v>
      </c>
      <c r="K22" s="88">
        <v>0.96</v>
      </c>
      <c r="L22" s="88">
        <v>3.38</v>
      </c>
      <c r="M22" s="116">
        <v>0</v>
      </c>
      <c r="N22" s="115">
        <v>0</v>
      </c>
      <c r="O22" s="88">
        <v>110</v>
      </c>
      <c r="P22" s="88">
        <v>0</v>
      </c>
      <c r="Q22" s="88">
        <v>0</v>
      </c>
      <c r="R22" s="88">
        <v>0</v>
      </c>
      <c r="S22" s="116">
        <v>0</v>
      </c>
      <c r="W22">
        <v>13.3</v>
      </c>
      <c r="X22">
        <v>9.65</v>
      </c>
      <c r="Y22">
        <v>5.03</v>
      </c>
      <c r="Z22">
        <v>26.57</v>
      </c>
      <c r="AA22">
        <v>0.96</v>
      </c>
      <c r="AB22">
        <v>42.86</v>
      </c>
      <c r="AC22">
        <v>28.95</v>
      </c>
      <c r="AD22">
        <v>110.73</v>
      </c>
      <c r="AE22">
        <v>83.38</v>
      </c>
      <c r="AF22">
        <v>30.88</v>
      </c>
      <c r="AG22">
        <v>41.01</v>
      </c>
      <c r="AH22">
        <v>0</v>
      </c>
      <c r="AI22">
        <v>38.119999999999997</v>
      </c>
      <c r="AJ22">
        <v>60.8</v>
      </c>
      <c r="AK22">
        <v>0</v>
      </c>
      <c r="AL22">
        <v>14.48</v>
      </c>
      <c r="AM22">
        <v>14.48</v>
      </c>
      <c r="AN22">
        <v>21.78</v>
      </c>
      <c r="AO22">
        <v>22.17</v>
      </c>
      <c r="AP22">
        <v>32.159999999999997</v>
      </c>
      <c r="AQ22">
        <v>3.38</v>
      </c>
      <c r="AR22">
        <v>0</v>
      </c>
      <c r="AS22">
        <v>0</v>
      </c>
      <c r="AT22">
        <v>115.8</v>
      </c>
      <c r="AU22">
        <v>0.73</v>
      </c>
      <c r="AV22">
        <v>0.38</v>
      </c>
      <c r="AW22">
        <v>0.47</v>
      </c>
      <c r="AX22">
        <v>0.88</v>
      </c>
      <c r="AY22">
        <v>0.88</v>
      </c>
      <c r="AZ22">
        <v>0.96</v>
      </c>
      <c r="BA22">
        <v>0.82</v>
      </c>
      <c r="BB22">
        <v>0.57999999999999996</v>
      </c>
      <c r="BC22">
        <v>0.57999999999999996</v>
      </c>
      <c r="BD22">
        <v>1.35</v>
      </c>
      <c r="BE22">
        <v>0.39</v>
      </c>
      <c r="BF22">
        <v>0.96</v>
      </c>
      <c r="BG22">
        <v>0.39</v>
      </c>
      <c r="BH22">
        <v>0.39</v>
      </c>
      <c r="BI22">
        <v>0.39</v>
      </c>
      <c r="BJ22">
        <v>0.77</v>
      </c>
      <c r="BK22">
        <v>0.48</v>
      </c>
      <c r="BL22">
        <v>2.9</v>
      </c>
      <c r="BM22">
        <v>0.68</v>
      </c>
      <c r="BN22">
        <v>0.57999999999999996</v>
      </c>
      <c r="BO22">
        <v>0.39</v>
      </c>
      <c r="BP22">
        <v>0</v>
      </c>
      <c r="BQ22">
        <v>0</v>
      </c>
      <c r="BR22">
        <v>10</v>
      </c>
      <c r="BS22">
        <v>100</v>
      </c>
      <c r="BT22">
        <v>0</v>
      </c>
      <c r="BU22">
        <v>0</v>
      </c>
    </row>
    <row r="23" spans="1:73">
      <c r="A23" t="s">
        <v>256</v>
      </c>
      <c r="G23" t="s">
        <v>65</v>
      </c>
      <c r="H23" s="115">
        <v>482.12999999999994</v>
      </c>
      <c r="I23" s="88">
        <v>232.08999999999997</v>
      </c>
      <c r="J23" s="88">
        <v>13.88</v>
      </c>
      <c r="K23" s="88">
        <v>0.96</v>
      </c>
      <c r="L23" s="88">
        <v>3.38</v>
      </c>
      <c r="M23" s="116">
        <v>0</v>
      </c>
      <c r="N23" s="115">
        <v>0</v>
      </c>
      <c r="O23" s="88">
        <v>110</v>
      </c>
      <c r="P23" s="88">
        <v>0</v>
      </c>
      <c r="Q23" s="88">
        <v>0</v>
      </c>
      <c r="R23" s="88">
        <v>0</v>
      </c>
      <c r="S23" s="116">
        <v>0</v>
      </c>
      <c r="W23">
        <v>13.3</v>
      </c>
      <c r="X23">
        <v>9.65</v>
      </c>
      <c r="Y23">
        <v>5.03</v>
      </c>
      <c r="Z23">
        <v>26.57</v>
      </c>
      <c r="AA23">
        <v>0.96</v>
      </c>
      <c r="AB23">
        <v>42.86</v>
      </c>
      <c r="AC23">
        <v>28.95</v>
      </c>
      <c r="AD23">
        <v>110.73</v>
      </c>
      <c r="AE23">
        <v>83.38</v>
      </c>
      <c r="AF23">
        <v>30.88</v>
      </c>
      <c r="AG23">
        <v>41.01</v>
      </c>
      <c r="AH23">
        <v>0</v>
      </c>
      <c r="AI23">
        <v>38.119999999999997</v>
      </c>
      <c r="AJ23">
        <v>60.8</v>
      </c>
      <c r="AK23">
        <v>0</v>
      </c>
      <c r="AL23">
        <v>14.48</v>
      </c>
      <c r="AM23">
        <v>14.48</v>
      </c>
      <c r="AN23">
        <v>21.78</v>
      </c>
      <c r="AO23">
        <v>22.17</v>
      </c>
      <c r="AP23">
        <v>32.159999999999997</v>
      </c>
      <c r="AQ23">
        <v>3.38</v>
      </c>
      <c r="AR23">
        <v>0</v>
      </c>
      <c r="AS23">
        <v>0</v>
      </c>
      <c r="AT23">
        <v>115.8</v>
      </c>
      <c r="AU23">
        <v>0.73</v>
      </c>
      <c r="AV23">
        <v>0.38</v>
      </c>
      <c r="AW23">
        <v>0.47</v>
      </c>
      <c r="AX23">
        <v>0.88</v>
      </c>
      <c r="AY23">
        <v>0.88</v>
      </c>
      <c r="AZ23">
        <v>0.96</v>
      </c>
      <c r="BA23">
        <v>0.82</v>
      </c>
      <c r="BB23">
        <v>0.57999999999999996</v>
      </c>
      <c r="BC23">
        <v>0.57999999999999996</v>
      </c>
      <c r="BD23">
        <v>1.35</v>
      </c>
      <c r="BE23">
        <v>0.39</v>
      </c>
      <c r="BF23">
        <v>0.96</v>
      </c>
      <c r="BG23">
        <v>0.39</v>
      </c>
      <c r="BH23">
        <v>0.39</v>
      </c>
      <c r="BI23">
        <v>0.39</v>
      </c>
      <c r="BJ23">
        <v>0.77</v>
      </c>
      <c r="BK23">
        <v>0.48</v>
      </c>
      <c r="BL23">
        <v>2.9</v>
      </c>
      <c r="BM23">
        <v>0.68</v>
      </c>
      <c r="BN23">
        <v>0.57999999999999996</v>
      </c>
      <c r="BO23">
        <v>0.39</v>
      </c>
      <c r="BP23">
        <v>0</v>
      </c>
      <c r="BQ23">
        <v>0</v>
      </c>
      <c r="BR23">
        <v>10</v>
      </c>
      <c r="BS23">
        <v>100</v>
      </c>
      <c r="BT23">
        <v>0</v>
      </c>
      <c r="BU23">
        <v>0</v>
      </c>
    </row>
    <row r="24" spans="1:73">
      <c r="A24" t="s">
        <v>257</v>
      </c>
      <c r="G24" t="s">
        <v>66</v>
      </c>
      <c r="H24" s="115">
        <v>482.12999999999994</v>
      </c>
      <c r="I24" s="88">
        <v>232.08999999999997</v>
      </c>
      <c r="J24" s="88">
        <v>13.88</v>
      </c>
      <c r="K24" s="88">
        <v>0.96</v>
      </c>
      <c r="L24" s="88">
        <v>3.38</v>
      </c>
      <c r="M24" s="116">
        <v>0</v>
      </c>
      <c r="N24" s="115">
        <v>0</v>
      </c>
      <c r="O24" s="88">
        <v>110</v>
      </c>
      <c r="P24" s="88">
        <v>0</v>
      </c>
      <c r="Q24" s="88">
        <v>0</v>
      </c>
      <c r="R24" s="88">
        <v>0</v>
      </c>
      <c r="S24" s="116">
        <v>0</v>
      </c>
      <c r="W24">
        <v>13.3</v>
      </c>
      <c r="X24">
        <v>9.65</v>
      </c>
      <c r="Y24">
        <v>5.03</v>
      </c>
      <c r="Z24">
        <v>26.57</v>
      </c>
      <c r="AA24">
        <v>0.96</v>
      </c>
      <c r="AB24">
        <v>42.86</v>
      </c>
      <c r="AC24">
        <v>28.95</v>
      </c>
      <c r="AD24">
        <v>110.73</v>
      </c>
      <c r="AE24">
        <v>83.38</v>
      </c>
      <c r="AF24">
        <v>30.88</v>
      </c>
      <c r="AG24">
        <v>41.01</v>
      </c>
      <c r="AH24">
        <v>0</v>
      </c>
      <c r="AI24">
        <v>38.119999999999997</v>
      </c>
      <c r="AJ24">
        <v>60.8</v>
      </c>
      <c r="AK24">
        <v>0</v>
      </c>
      <c r="AL24">
        <v>14.48</v>
      </c>
      <c r="AM24">
        <v>14.48</v>
      </c>
      <c r="AN24">
        <v>21.78</v>
      </c>
      <c r="AO24">
        <v>22.17</v>
      </c>
      <c r="AP24">
        <v>32.159999999999997</v>
      </c>
      <c r="AQ24">
        <v>3.38</v>
      </c>
      <c r="AR24">
        <v>0</v>
      </c>
      <c r="AS24">
        <v>0</v>
      </c>
      <c r="AT24">
        <v>115.8</v>
      </c>
      <c r="AU24">
        <v>0.73</v>
      </c>
      <c r="AV24">
        <v>0.38</v>
      </c>
      <c r="AW24">
        <v>0.47</v>
      </c>
      <c r="AX24">
        <v>0.88</v>
      </c>
      <c r="AY24">
        <v>0.88</v>
      </c>
      <c r="AZ24">
        <v>0.96</v>
      </c>
      <c r="BA24">
        <v>0.82</v>
      </c>
      <c r="BB24">
        <v>0.57999999999999996</v>
      </c>
      <c r="BC24">
        <v>0.57999999999999996</v>
      </c>
      <c r="BD24">
        <v>1.35</v>
      </c>
      <c r="BE24">
        <v>0.39</v>
      </c>
      <c r="BF24">
        <v>0.96</v>
      </c>
      <c r="BG24">
        <v>0.39</v>
      </c>
      <c r="BH24">
        <v>0.39</v>
      </c>
      <c r="BI24">
        <v>0.39</v>
      </c>
      <c r="BJ24">
        <v>0.77</v>
      </c>
      <c r="BK24">
        <v>0.48</v>
      </c>
      <c r="BL24">
        <v>2.9</v>
      </c>
      <c r="BM24">
        <v>0.68</v>
      </c>
      <c r="BN24">
        <v>0.57999999999999996</v>
      </c>
      <c r="BO24">
        <v>0.39</v>
      </c>
      <c r="BP24">
        <v>0</v>
      </c>
      <c r="BQ24">
        <v>0</v>
      </c>
      <c r="BR24">
        <v>10</v>
      </c>
      <c r="BS24">
        <v>100</v>
      </c>
      <c r="BT24">
        <v>0</v>
      </c>
      <c r="BU24">
        <v>0</v>
      </c>
    </row>
    <row r="25" spans="1:73">
      <c r="A25" t="s">
        <v>258</v>
      </c>
      <c r="G25" t="s">
        <v>67</v>
      </c>
      <c r="H25" s="115">
        <v>482.12999999999994</v>
      </c>
      <c r="I25" s="88">
        <v>232.08999999999997</v>
      </c>
      <c r="J25" s="88">
        <v>13.88</v>
      </c>
      <c r="K25" s="88">
        <v>0.96</v>
      </c>
      <c r="L25" s="88">
        <v>3.38</v>
      </c>
      <c r="M25" s="116">
        <v>0</v>
      </c>
      <c r="N25" s="115">
        <v>0</v>
      </c>
      <c r="O25" s="88">
        <v>110</v>
      </c>
      <c r="P25" s="88">
        <v>0</v>
      </c>
      <c r="Q25" s="88">
        <v>0</v>
      </c>
      <c r="R25" s="88">
        <v>0</v>
      </c>
      <c r="S25" s="116">
        <v>0</v>
      </c>
      <c r="W25">
        <v>13.3</v>
      </c>
      <c r="X25">
        <v>9.65</v>
      </c>
      <c r="Y25">
        <v>5.03</v>
      </c>
      <c r="Z25">
        <v>26.57</v>
      </c>
      <c r="AA25">
        <v>0.96</v>
      </c>
      <c r="AB25">
        <v>42.86</v>
      </c>
      <c r="AC25">
        <v>28.95</v>
      </c>
      <c r="AD25">
        <v>110.73</v>
      </c>
      <c r="AE25">
        <v>83.38</v>
      </c>
      <c r="AF25">
        <v>30.88</v>
      </c>
      <c r="AG25">
        <v>41.01</v>
      </c>
      <c r="AH25">
        <v>0</v>
      </c>
      <c r="AI25">
        <v>38.119999999999997</v>
      </c>
      <c r="AJ25">
        <v>60.8</v>
      </c>
      <c r="AK25">
        <v>0</v>
      </c>
      <c r="AL25">
        <v>14.48</v>
      </c>
      <c r="AM25">
        <v>14.48</v>
      </c>
      <c r="AN25">
        <v>21.78</v>
      </c>
      <c r="AO25">
        <v>22.17</v>
      </c>
      <c r="AP25">
        <v>32.159999999999997</v>
      </c>
      <c r="AQ25">
        <v>3.38</v>
      </c>
      <c r="AR25">
        <v>0</v>
      </c>
      <c r="AS25">
        <v>0</v>
      </c>
      <c r="AT25">
        <v>115.8</v>
      </c>
      <c r="AU25">
        <v>0.73</v>
      </c>
      <c r="AV25">
        <v>0.38</v>
      </c>
      <c r="AW25">
        <v>0.47</v>
      </c>
      <c r="AX25">
        <v>0.88</v>
      </c>
      <c r="AY25">
        <v>0.88</v>
      </c>
      <c r="AZ25">
        <v>0.96</v>
      </c>
      <c r="BA25">
        <v>0.82</v>
      </c>
      <c r="BB25">
        <v>0.57999999999999996</v>
      </c>
      <c r="BC25">
        <v>0.57999999999999996</v>
      </c>
      <c r="BD25">
        <v>1.35</v>
      </c>
      <c r="BE25">
        <v>0.39</v>
      </c>
      <c r="BF25">
        <v>0.96</v>
      </c>
      <c r="BG25">
        <v>0.39</v>
      </c>
      <c r="BH25">
        <v>0.39</v>
      </c>
      <c r="BI25">
        <v>0.39</v>
      </c>
      <c r="BJ25">
        <v>0.77</v>
      </c>
      <c r="BK25">
        <v>0.48</v>
      </c>
      <c r="BL25">
        <v>2.9</v>
      </c>
      <c r="BM25">
        <v>0.68</v>
      </c>
      <c r="BN25">
        <v>0.57999999999999996</v>
      </c>
      <c r="BO25">
        <v>0.39</v>
      </c>
      <c r="BP25">
        <v>0</v>
      </c>
      <c r="BQ25">
        <v>0</v>
      </c>
      <c r="BR25">
        <v>10</v>
      </c>
      <c r="BS25">
        <v>100</v>
      </c>
      <c r="BT25">
        <v>0</v>
      </c>
      <c r="BU25">
        <v>0</v>
      </c>
    </row>
    <row r="26" spans="1:73">
      <c r="A26" t="s">
        <v>259</v>
      </c>
      <c r="G26" t="s">
        <v>68</v>
      </c>
      <c r="H26" s="115">
        <v>482.12999999999994</v>
      </c>
      <c r="I26" s="88">
        <v>232.08999999999997</v>
      </c>
      <c r="J26" s="88">
        <v>13.88</v>
      </c>
      <c r="K26" s="88">
        <v>0.96</v>
      </c>
      <c r="L26" s="88">
        <v>3.38</v>
      </c>
      <c r="M26" s="116">
        <v>0</v>
      </c>
      <c r="N26" s="115">
        <v>0</v>
      </c>
      <c r="O26" s="88">
        <v>110</v>
      </c>
      <c r="P26" s="88">
        <v>0</v>
      </c>
      <c r="Q26" s="88">
        <v>0</v>
      </c>
      <c r="R26" s="88">
        <v>0</v>
      </c>
      <c r="S26" s="116">
        <v>0</v>
      </c>
      <c r="W26">
        <v>13.3</v>
      </c>
      <c r="X26">
        <v>9.65</v>
      </c>
      <c r="Y26">
        <v>5.03</v>
      </c>
      <c r="Z26">
        <v>26.57</v>
      </c>
      <c r="AA26">
        <v>0.96</v>
      </c>
      <c r="AB26">
        <v>42.86</v>
      </c>
      <c r="AC26">
        <v>28.95</v>
      </c>
      <c r="AD26">
        <v>110.73</v>
      </c>
      <c r="AE26">
        <v>83.38</v>
      </c>
      <c r="AF26">
        <v>30.88</v>
      </c>
      <c r="AG26">
        <v>41.01</v>
      </c>
      <c r="AH26">
        <v>0</v>
      </c>
      <c r="AI26">
        <v>38.119999999999997</v>
      </c>
      <c r="AJ26">
        <v>60.8</v>
      </c>
      <c r="AK26">
        <v>0</v>
      </c>
      <c r="AL26">
        <v>14.48</v>
      </c>
      <c r="AM26">
        <v>14.48</v>
      </c>
      <c r="AN26">
        <v>21.78</v>
      </c>
      <c r="AO26">
        <v>22.17</v>
      </c>
      <c r="AP26">
        <v>32.159999999999997</v>
      </c>
      <c r="AQ26">
        <v>3.38</v>
      </c>
      <c r="AR26">
        <v>0</v>
      </c>
      <c r="AS26">
        <v>0</v>
      </c>
      <c r="AT26">
        <v>115.8</v>
      </c>
      <c r="AU26">
        <v>0.73</v>
      </c>
      <c r="AV26">
        <v>0.38</v>
      </c>
      <c r="AW26">
        <v>0.47</v>
      </c>
      <c r="AX26">
        <v>0.88</v>
      </c>
      <c r="AY26">
        <v>0.88</v>
      </c>
      <c r="AZ26">
        <v>0.96</v>
      </c>
      <c r="BA26">
        <v>0.82</v>
      </c>
      <c r="BB26">
        <v>0.57999999999999996</v>
      </c>
      <c r="BC26">
        <v>0.57999999999999996</v>
      </c>
      <c r="BD26">
        <v>1.35</v>
      </c>
      <c r="BE26">
        <v>0.39</v>
      </c>
      <c r="BF26">
        <v>0.96</v>
      </c>
      <c r="BG26">
        <v>0.39</v>
      </c>
      <c r="BH26">
        <v>0.39</v>
      </c>
      <c r="BI26">
        <v>0.39</v>
      </c>
      <c r="BJ26">
        <v>0.77</v>
      </c>
      <c r="BK26">
        <v>0.48</v>
      </c>
      <c r="BL26">
        <v>2.9</v>
      </c>
      <c r="BM26">
        <v>0.68</v>
      </c>
      <c r="BN26">
        <v>0.57999999999999996</v>
      </c>
      <c r="BO26">
        <v>0.39</v>
      </c>
      <c r="BP26">
        <v>0</v>
      </c>
      <c r="BQ26">
        <v>0</v>
      </c>
      <c r="BR26">
        <v>10</v>
      </c>
      <c r="BS26">
        <v>100</v>
      </c>
      <c r="BT26">
        <v>0</v>
      </c>
      <c r="BU26">
        <v>0</v>
      </c>
    </row>
    <row r="27" spans="1:73">
      <c r="A27" t="s">
        <v>260</v>
      </c>
      <c r="G27" t="s">
        <v>69</v>
      </c>
      <c r="H27" s="115">
        <v>288.01999999999992</v>
      </c>
      <c r="I27" s="88">
        <v>145.71999999999997</v>
      </c>
      <c r="J27" s="88">
        <v>13.88</v>
      </c>
      <c r="K27" s="88">
        <v>0.96</v>
      </c>
      <c r="L27" s="88">
        <v>3.38</v>
      </c>
      <c r="M27" s="116">
        <v>0</v>
      </c>
      <c r="N27" s="115">
        <v>0</v>
      </c>
      <c r="O27" s="88">
        <v>48</v>
      </c>
      <c r="P27" s="88">
        <v>0</v>
      </c>
      <c r="Q27" s="88">
        <v>0</v>
      </c>
      <c r="R27" s="88">
        <v>0</v>
      </c>
      <c r="S27" s="116">
        <v>0</v>
      </c>
      <c r="W27">
        <v>13.3</v>
      </c>
      <c r="X27">
        <v>9.65</v>
      </c>
      <c r="Y27">
        <v>5.03</v>
      </c>
      <c r="Z27">
        <v>26.57</v>
      </c>
      <c r="AA27">
        <v>0.96</v>
      </c>
      <c r="AB27">
        <v>42.86</v>
      </c>
      <c r="AC27">
        <v>28.95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38.119999999999997</v>
      </c>
      <c r="AJ27">
        <v>60.8</v>
      </c>
      <c r="AK27">
        <v>0</v>
      </c>
      <c r="AL27">
        <v>0</v>
      </c>
      <c r="AM27">
        <v>14.48</v>
      </c>
      <c r="AN27">
        <v>21.78</v>
      </c>
      <c r="AO27">
        <v>22.17</v>
      </c>
      <c r="AP27">
        <v>32.159999999999997</v>
      </c>
      <c r="AQ27">
        <v>3.38</v>
      </c>
      <c r="AR27">
        <v>0</v>
      </c>
      <c r="AS27">
        <v>0</v>
      </c>
      <c r="AT27">
        <v>115.8</v>
      </c>
      <c r="AU27">
        <v>0.73</v>
      </c>
      <c r="AV27">
        <v>0.38</v>
      </c>
      <c r="AW27">
        <v>0.47</v>
      </c>
      <c r="AX27">
        <v>0.88</v>
      </c>
      <c r="AY27">
        <v>0.88</v>
      </c>
      <c r="AZ27">
        <v>0.96</v>
      </c>
      <c r="BA27">
        <v>0.82</v>
      </c>
      <c r="BB27">
        <v>0.57999999999999996</v>
      </c>
      <c r="BC27">
        <v>0.57999999999999996</v>
      </c>
      <c r="BD27">
        <v>1.35</v>
      </c>
      <c r="BE27">
        <v>0.39</v>
      </c>
      <c r="BF27">
        <v>0.96</v>
      </c>
      <c r="BG27">
        <v>0.39</v>
      </c>
      <c r="BH27">
        <v>0.39</v>
      </c>
      <c r="BI27">
        <v>0.39</v>
      </c>
      <c r="BJ27">
        <v>0.77</v>
      </c>
      <c r="BK27">
        <v>0.48</v>
      </c>
      <c r="BL27">
        <v>2.9</v>
      </c>
      <c r="BM27">
        <v>0.68</v>
      </c>
      <c r="BN27">
        <v>0.57999999999999996</v>
      </c>
      <c r="BO27">
        <v>0.39</v>
      </c>
      <c r="BP27">
        <v>0</v>
      </c>
      <c r="BQ27">
        <v>0</v>
      </c>
      <c r="BR27">
        <v>0</v>
      </c>
      <c r="BS27">
        <v>48</v>
      </c>
      <c r="BT27">
        <v>0</v>
      </c>
      <c r="BU27">
        <v>0</v>
      </c>
    </row>
    <row r="28" spans="1:73">
      <c r="A28" t="s">
        <v>261</v>
      </c>
      <c r="G28" t="s">
        <v>70</v>
      </c>
      <c r="H28" s="115">
        <v>288.01999999999992</v>
      </c>
      <c r="I28" s="88">
        <v>145.71999999999997</v>
      </c>
      <c r="J28" s="88">
        <v>13.88</v>
      </c>
      <c r="K28" s="88">
        <v>0.96</v>
      </c>
      <c r="L28" s="88">
        <v>3.38</v>
      </c>
      <c r="M28" s="116">
        <v>0</v>
      </c>
      <c r="N28" s="115">
        <v>0</v>
      </c>
      <c r="O28" s="88">
        <v>48</v>
      </c>
      <c r="P28" s="88">
        <v>0</v>
      </c>
      <c r="Q28" s="88">
        <v>0</v>
      </c>
      <c r="R28" s="88">
        <v>0</v>
      </c>
      <c r="S28" s="116">
        <v>0</v>
      </c>
      <c r="W28">
        <v>13.3</v>
      </c>
      <c r="X28">
        <v>9.65</v>
      </c>
      <c r="Y28">
        <v>5.03</v>
      </c>
      <c r="Z28">
        <v>26.57</v>
      </c>
      <c r="AA28">
        <v>0.96</v>
      </c>
      <c r="AB28">
        <v>42.86</v>
      </c>
      <c r="AC28">
        <v>28.95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38.119999999999997</v>
      </c>
      <c r="AJ28">
        <v>60.8</v>
      </c>
      <c r="AK28">
        <v>0</v>
      </c>
      <c r="AL28">
        <v>0</v>
      </c>
      <c r="AM28">
        <v>14.48</v>
      </c>
      <c r="AN28">
        <v>21.78</v>
      </c>
      <c r="AO28">
        <v>22.17</v>
      </c>
      <c r="AP28">
        <v>32.159999999999997</v>
      </c>
      <c r="AQ28">
        <v>3.38</v>
      </c>
      <c r="AR28">
        <v>0</v>
      </c>
      <c r="AS28">
        <v>0</v>
      </c>
      <c r="AT28">
        <v>115.8</v>
      </c>
      <c r="AU28">
        <v>0.73</v>
      </c>
      <c r="AV28">
        <v>0.38</v>
      </c>
      <c r="AW28">
        <v>0.47</v>
      </c>
      <c r="AX28">
        <v>0.88</v>
      </c>
      <c r="AY28">
        <v>0.88</v>
      </c>
      <c r="AZ28">
        <v>0.96</v>
      </c>
      <c r="BA28">
        <v>0.82</v>
      </c>
      <c r="BB28">
        <v>0.57999999999999996</v>
      </c>
      <c r="BC28">
        <v>0.57999999999999996</v>
      </c>
      <c r="BD28">
        <v>1.35</v>
      </c>
      <c r="BE28">
        <v>0.39</v>
      </c>
      <c r="BF28">
        <v>0.96</v>
      </c>
      <c r="BG28">
        <v>0.39</v>
      </c>
      <c r="BH28">
        <v>0.39</v>
      </c>
      <c r="BI28">
        <v>0.39</v>
      </c>
      <c r="BJ28">
        <v>0.77</v>
      </c>
      <c r="BK28">
        <v>0.48</v>
      </c>
      <c r="BL28">
        <v>2.9</v>
      </c>
      <c r="BM28">
        <v>0.68</v>
      </c>
      <c r="BN28">
        <v>0.57999999999999996</v>
      </c>
      <c r="BO28">
        <v>0.39</v>
      </c>
      <c r="BP28">
        <v>0</v>
      </c>
      <c r="BQ28">
        <v>0</v>
      </c>
      <c r="BR28">
        <v>0</v>
      </c>
      <c r="BS28">
        <v>48</v>
      </c>
      <c r="BT28">
        <v>0</v>
      </c>
      <c r="BU28">
        <v>0</v>
      </c>
    </row>
    <row r="29" spans="1:73">
      <c r="A29" t="s">
        <v>269</v>
      </c>
      <c r="G29" t="s">
        <v>71</v>
      </c>
      <c r="H29" s="115">
        <v>288.01999999999992</v>
      </c>
      <c r="I29" s="88">
        <v>145.71999999999997</v>
      </c>
      <c r="J29" s="88">
        <v>13.88</v>
      </c>
      <c r="K29" s="88">
        <v>0.96</v>
      </c>
      <c r="L29" s="88">
        <v>3.38</v>
      </c>
      <c r="M29" s="116">
        <v>0</v>
      </c>
      <c r="N29" s="115">
        <v>0</v>
      </c>
      <c r="O29" s="88">
        <v>48</v>
      </c>
      <c r="P29" s="88">
        <v>0</v>
      </c>
      <c r="Q29" s="88">
        <v>0</v>
      </c>
      <c r="R29" s="88">
        <v>0</v>
      </c>
      <c r="S29" s="116">
        <v>0</v>
      </c>
      <c r="W29">
        <v>13.3</v>
      </c>
      <c r="X29">
        <v>9.65</v>
      </c>
      <c r="Y29">
        <v>5.03</v>
      </c>
      <c r="Z29">
        <v>26.57</v>
      </c>
      <c r="AA29">
        <v>0.96</v>
      </c>
      <c r="AB29">
        <v>42.86</v>
      </c>
      <c r="AC29">
        <v>28.95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38.119999999999997</v>
      </c>
      <c r="AJ29">
        <v>60.8</v>
      </c>
      <c r="AK29">
        <v>0</v>
      </c>
      <c r="AL29">
        <v>0</v>
      </c>
      <c r="AM29">
        <v>14.48</v>
      </c>
      <c r="AN29">
        <v>21.78</v>
      </c>
      <c r="AO29">
        <v>22.17</v>
      </c>
      <c r="AP29">
        <v>32.159999999999997</v>
      </c>
      <c r="AQ29">
        <v>3.38</v>
      </c>
      <c r="AR29">
        <v>0</v>
      </c>
      <c r="AS29">
        <v>0</v>
      </c>
      <c r="AT29">
        <v>115.8</v>
      </c>
      <c r="AU29">
        <v>0.73</v>
      </c>
      <c r="AV29">
        <v>0.38</v>
      </c>
      <c r="AW29">
        <v>0.47</v>
      </c>
      <c r="AX29">
        <v>0.88</v>
      </c>
      <c r="AY29">
        <v>0.88</v>
      </c>
      <c r="AZ29">
        <v>0.96</v>
      </c>
      <c r="BA29">
        <v>0.82</v>
      </c>
      <c r="BB29">
        <v>0.57999999999999996</v>
      </c>
      <c r="BC29">
        <v>0.57999999999999996</v>
      </c>
      <c r="BD29">
        <v>1.35</v>
      </c>
      <c r="BE29">
        <v>0.39</v>
      </c>
      <c r="BF29">
        <v>0.96</v>
      </c>
      <c r="BG29">
        <v>0.39</v>
      </c>
      <c r="BH29">
        <v>0.39</v>
      </c>
      <c r="BI29">
        <v>0.39</v>
      </c>
      <c r="BJ29">
        <v>0.77</v>
      </c>
      <c r="BK29">
        <v>0.48</v>
      </c>
      <c r="BL29">
        <v>2.9</v>
      </c>
      <c r="BM29">
        <v>0.68</v>
      </c>
      <c r="BN29">
        <v>0.57999999999999996</v>
      </c>
      <c r="BO29">
        <v>0.39</v>
      </c>
      <c r="BP29">
        <v>0</v>
      </c>
      <c r="BQ29">
        <v>0</v>
      </c>
      <c r="BR29">
        <v>0</v>
      </c>
      <c r="BS29">
        <v>48</v>
      </c>
      <c r="BT29">
        <v>0</v>
      </c>
      <c r="BU29">
        <v>0</v>
      </c>
    </row>
    <row r="30" spans="1:73">
      <c r="A30" t="s">
        <v>270</v>
      </c>
      <c r="G30" t="s">
        <v>72</v>
      </c>
      <c r="H30" s="115">
        <v>289.77999999999992</v>
      </c>
      <c r="I30" s="88">
        <v>146.47999999999996</v>
      </c>
      <c r="J30" s="88">
        <v>13.88</v>
      </c>
      <c r="K30" s="88">
        <v>0.96</v>
      </c>
      <c r="L30" s="88">
        <v>3.38</v>
      </c>
      <c r="M30" s="116">
        <v>0</v>
      </c>
      <c r="N30" s="115">
        <v>0</v>
      </c>
      <c r="O30" s="88">
        <v>48</v>
      </c>
      <c r="P30" s="88">
        <v>0</v>
      </c>
      <c r="Q30" s="88">
        <v>0</v>
      </c>
      <c r="R30" s="88">
        <v>0</v>
      </c>
      <c r="S30" s="116">
        <v>0</v>
      </c>
      <c r="W30">
        <v>13.3</v>
      </c>
      <c r="X30">
        <v>9.65</v>
      </c>
      <c r="Y30">
        <v>5.03</v>
      </c>
      <c r="Z30">
        <v>26.57</v>
      </c>
      <c r="AA30">
        <v>0.96</v>
      </c>
      <c r="AB30">
        <v>42.86</v>
      </c>
      <c r="AC30">
        <v>28.95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38.119999999999997</v>
      </c>
      <c r="AJ30">
        <v>60.8</v>
      </c>
      <c r="AK30">
        <v>0</v>
      </c>
      <c r="AL30">
        <v>0</v>
      </c>
      <c r="AM30">
        <v>14.48</v>
      </c>
      <c r="AN30">
        <v>21.78</v>
      </c>
      <c r="AO30">
        <v>22.17</v>
      </c>
      <c r="AP30">
        <v>32.159999999999997</v>
      </c>
      <c r="AQ30">
        <v>3.38</v>
      </c>
      <c r="AR30">
        <v>0</v>
      </c>
      <c r="AS30">
        <v>0</v>
      </c>
      <c r="AT30">
        <v>115.8</v>
      </c>
      <c r="AU30">
        <v>0.73</v>
      </c>
      <c r="AV30">
        <v>0.38</v>
      </c>
      <c r="AW30">
        <v>0.47</v>
      </c>
      <c r="AX30">
        <v>0.88</v>
      </c>
      <c r="AY30">
        <v>0.88</v>
      </c>
      <c r="AZ30">
        <v>0.96</v>
      </c>
      <c r="BA30">
        <v>0.82</v>
      </c>
      <c r="BB30">
        <v>0.57999999999999996</v>
      </c>
      <c r="BC30">
        <v>0.57999999999999996</v>
      </c>
      <c r="BD30">
        <v>1.35</v>
      </c>
      <c r="BE30">
        <v>0.39</v>
      </c>
      <c r="BF30">
        <v>0.96</v>
      </c>
      <c r="BG30">
        <v>0.39</v>
      </c>
      <c r="BH30">
        <v>0.39</v>
      </c>
      <c r="BI30">
        <v>0.39</v>
      </c>
      <c r="BJ30">
        <v>0.77</v>
      </c>
      <c r="BK30">
        <v>0.48</v>
      </c>
      <c r="BL30">
        <v>2.9</v>
      </c>
      <c r="BM30">
        <v>0.68</v>
      </c>
      <c r="BN30">
        <v>0.57999999999999996</v>
      </c>
      <c r="BO30">
        <v>0.39</v>
      </c>
      <c r="BP30">
        <v>0</v>
      </c>
      <c r="BQ30">
        <v>0</v>
      </c>
      <c r="BR30">
        <v>0</v>
      </c>
      <c r="BS30">
        <v>48</v>
      </c>
      <c r="BT30">
        <v>1.76</v>
      </c>
      <c r="BU30">
        <v>0.76</v>
      </c>
    </row>
    <row r="31" spans="1:73">
      <c r="A31" t="s">
        <v>280</v>
      </c>
      <c r="G31" t="s">
        <v>73</v>
      </c>
      <c r="H31" s="115">
        <v>295.02999999999992</v>
      </c>
      <c r="I31" s="88">
        <v>148.70999999999998</v>
      </c>
      <c r="J31" s="88">
        <v>13.88</v>
      </c>
      <c r="K31" s="88">
        <v>0.96</v>
      </c>
      <c r="L31" s="88">
        <v>9.17</v>
      </c>
      <c r="M31" s="116">
        <v>0</v>
      </c>
      <c r="N31" s="115">
        <v>0</v>
      </c>
      <c r="O31" s="88">
        <v>48</v>
      </c>
      <c r="P31" s="88">
        <v>0</v>
      </c>
      <c r="Q31" s="88">
        <v>0</v>
      </c>
      <c r="R31" s="88">
        <v>0</v>
      </c>
      <c r="S31" s="116">
        <v>0</v>
      </c>
      <c r="W31">
        <v>13.3</v>
      </c>
      <c r="X31">
        <v>9.65</v>
      </c>
      <c r="Y31">
        <v>5.03</v>
      </c>
      <c r="Z31">
        <v>26.57</v>
      </c>
      <c r="AA31">
        <v>0.96</v>
      </c>
      <c r="AB31">
        <v>42.86</v>
      </c>
      <c r="AC31">
        <v>28.95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38.119999999999997</v>
      </c>
      <c r="AJ31">
        <v>60.8</v>
      </c>
      <c r="AK31">
        <v>0</v>
      </c>
      <c r="AL31">
        <v>0</v>
      </c>
      <c r="AM31">
        <v>14.48</v>
      </c>
      <c r="AN31">
        <v>21.78</v>
      </c>
      <c r="AO31">
        <v>22.17</v>
      </c>
      <c r="AP31">
        <v>32.159999999999997</v>
      </c>
      <c r="AQ31">
        <v>9.17</v>
      </c>
      <c r="AR31">
        <v>0</v>
      </c>
      <c r="AS31">
        <v>0</v>
      </c>
      <c r="AT31">
        <v>115.8</v>
      </c>
      <c r="AU31">
        <v>0.73</v>
      </c>
      <c r="AV31">
        <v>0.38</v>
      </c>
      <c r="AW31">
        <v>0.47</v>
      </c>
      <c r="AX31">
        <v>0.84</v>
      </c>
      <c r="AY31">
        <v>0.87</v>
      </c>
      <c r="AZ31">
        <v>0.96</v>
      </c>
      <c r="BA31">
        <v>0.87</v>
      </c>
      <c r="BB31">
        <v>0.57999999999999996</v>
      </c>
      <c r="BC31">
        <v>0.57999999999999996</v>
      </c>
      <c r="BD31">
        <v>1.35</v>
      </c>
      <c r="BE31">
        <v>0.39</v>
      </c>
      <c r="BF31">
        <v>0.96</v>
      </c>
      <c r="BG31">
        <v>0.39</v>
      </c>
      <c r="BH31">
        <v>0.39</v>
      </c>
      <c r="BI31">
        <v>0.39</v>
      </c>
      <c r="BJ31">
        <v>0.77</v>
      </c>
      <c r="BK31">
        <v>0.48</v>
      </c>
      <c r="BL31">
        <v>2.9</v>
      </c>
      <c r="BM31">
        <v>0.68</v>
      </c>
      <c r="BN31">
        <v>0.57999999999999996</v>
      </c>
      <c r="BO31">
        <v>0.39</v>
      </c>
      <c r="BP31">
        <v>0</v>
      </c>
      <c r="BQ31">
        <v>0</v>
      </c>
      <c r="BR31">
        <v>0</v>
      </c>
      <c r="BS31">
        <v>48</v>
      </c>
      <c r="BT31">
        <v>7</v>
      </c>
      <c r="BU31">
        <v>3</v>
      </c>
    </row>
    <row r="32" spans="1:73">
      <c r="A32" t="s">
        <v>281</v>
      </c>
      <c r="G32" t="s">
        <v>74</v>
      </c>
      <c r="H32" s="115">
        <v>299.92999999999989</v>
      </c>
      <c r="I32" s="88">
        <v>150.80999999999997</v>
      </c>
      <c r="J32" s="88">
        <v>13.88</v>
      </c>
      <c r="K32" s="88">
        <v>0.96</v>
      </c>
      <c r="L32" s="88">
        <v>9.17</v>
      </c>
      <c r="M32" s="116">
        <v>0</v>
      </c>
      <c r="N32" s="115">
        <v>0</v>
      </c>
      <c r="O32" s="88">
        <v>48</v>
      </c>
      <c r="P32" s="88">
        <v>0</v>
      </c>
      <c r="Q32" s="88">
        <v>0</v>
      </c>
      <c r="R32" s="88">
        <v>0</v>
      </c>
      <c r="S32" s="116">
        <v>0</v>
      </c>
      <c r="W32">
        <v>13.3</v>
      </c>
      <c r="X32">
        <v>9.65</v>
      </c>
      <c r="Y32">
        <v>5.03</v>
      </c>
      <c r="Z32">
        <v>26.57</v>
      </c>
      <c r="AA32">
        <v>0.96</v>
      </c>
      <c r="AB32">
        <v>42.86</v>
      </c>
      <c r="AC32">
        <v>28.95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38.119999999999997</v>
      </c>
      <c r="AJ32">
        <v>60.8</v>
      </c>
      <c r="AK32">
        <v>0</v>
      </c>
      <c r="AL32">
        <v>0</v>
      </c>
      <c r="AM32">
        <v>14.48</v>
      </c>
      <c r="AN32">
        <v>21.78</v>
      </c>
      <c r="AO32">
        <v>22.17</v>
      </c>
      <c r="AP32">
        <v>32.159999999999997</v>
      </c>
      <c r="AQ32">
        <v>9.17</v>
      </c>
      <c r="AR32">
        <v>0</v>
      </c>
      <c r="AS32">
        <v>0</v>
      </c>
      <c r="AT32">
        <v>115.8</v>
      </c>
      <c r="AU32">
        <v>0.73</v>
      </c>
      <c r="AV32">
        <v>0.38</v>
      </c>
      <c r="AW32">
        <v>0.47</v>
      </c>
      <c r="AX32">
        <v>0.84</v>
      </c>
      <c r="AY32">
        <v>0.87</v>
      </c>
      <c r="AZ32">
        <v>0.96</v>
      </c>
      <c r="BA32">
        <v>0.87</v>
      </c>
      <c r="BB32">
        <v>0.57999999999999996</v>
      </c>
      <c r="BC32">
        <v>0.57999999999999996</v>
      </c>
      <c r="BD32">
        <v>1.35</v>
      </c>
      <c r="BE32">
        <v>0.39</v>
      </c>
      <c r="BF32">
        <v>0.96</v>
      </c>
      <c r="BG32">
        <v>0.39</v>
      </c>
      <c r="BH32">
        <v>0.39</v>
      </c>
      <c r="BI32">
        <v>0.39</v>
      </c>
      <c r="BJ32">
        <v>0.77</v>
      </c>
      <c r="BK32">
        <v>0.48</v>
      </c>
      <c r="BL32">
        <v>2.9</v>
      </c>
      <c r="BM32">
        <v>0.68</v>
      </c>
      <c r="BN32">
        <v>0.57999999999999996</v>
      </c>
      <c r="BO32">
        <v>0.39</v>
      </c>
      <c r="BP32">
        <v>0</v>
      </c>
      <c r="BQ32">
        <v>0</v>
      </c>
      <c r="BR32">
        <v>0</v>
      </c>
      <c r="BS32">
        <v>48</v>
      </c>
      <c r="BT32">
        <v>11.9</v>
      </c>
      <c r="BU32">
        <v>5.0999999999999996</v>
      </c>
    </row>
    <row r="33" spans="1:73">
      <c r="A33" t="s">
        <v>282</v>
      </c>
      <c r="G33" t="s">
        <v>75</v>
      </c>
      <c r="H33" s="115">
        <v>306.92999999999989</v>
      </c>
      <c r="I33" s="88">
        <v>153.80999999999997</v>
      </c>
      <c r="J33" s="88">
        <v>13.88</v>
      </c>
      <c r="K33" s="88">
        <v>0.96</v>
      </c>
      <c r="L33" s="88">
        <v>9.17</v>
      </c>
      <c r="M33" s="116">
        <v>0</v>
      </c>
      <c r="N33" s="115">
        <v>0</v>
      </c>
      <c r="O33" s="88">
        <v>48</v>
      </c>
      <c r="P33" s="88">
        <v>0</v>
      </c>
      <c r="Q33" s="88">
        <v>0</v>
      </c>
      <c r="R33" s="88">
        <v>0</v>
      </c>
      <c r="S33" s="116">
        <v>0</v>
      </c>
      <c r="W33">
        <v>13.3</v>
      </c>
      <c r="X33">
        <v>9.65</v>
      </c>
      <c r="Y33">
        <v>5.03</v>
      </c>
      <c r="Z33">
        <v>26.57</v>
      </c>
      <c r="AA33">
        <v>0.96</v>
      </c>
      <c r="AB33">
        <v>42.86</v>
      </c>
      <c r="AC33">
        <v>28.95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38.119999999999997</v>
      </c>
      <c r="AJ33">
        <v>60.8</v>
      </c>
      <c r="AK33">
        <v>0</v>
      </c>
      <c r="AL33">
        <v>0</v>
      </c>
      <c r="AM33">
        <v>14.48</v>
      </c>
      <c r="AN33">
        <v>21.78</v>
      </c>
      <c r="AO33">
        <v>22.17</v>
      </c>
      <c r="AP33">
        <v>32.159999999999997</v>
      </c>
      <c r="AQ33">
        <v>9.17</v>
      </c>
      <c r="AR33">
        <v>0</v>
      </c>
      <c r="AS33">
        <v>0</v>
      </c>
      <c r="AT33">
        <v>115.8</v>
      </c>
      <c r="AU33">
        <v>0.73</v>
      </c>
      <c r="AV33">
        <v>0.38</v>
      </c>
      <c r="AW33">
        <v>0.47</v>
      </c>
      <c r="AX33">
        <v>0.84</v>
      </c>
      <c r="AY33">
        <v>0.87</v>
      </c>
      <c r="AZ33">
        <v>0.96</v>
      </c>
      <c r="BA33">
        <v>0.87</v>
      </c>
      <c r="BB33">
        <v>0.57999999999999996</v>
      </c>
      <c r="BC33">
        <v>0.57999999999999996</v>
      </c>
      <c r="BD33">
        <v>1.35</v>
      </c>
      <c r="BE33">
        <v>0.39</v>
      </c>
      <c r="BF33">
        <v>0.96</v>
      </c>
      <c r="BG33">
        <v>0.39</v>
      </c>
      <c r="BH33">
        <v>0.39</v>
      </c>
      <c r="BI33">
        <v>0.39</v>
      </c>
      <c r="BJ33">
        <v>0.77</v>
      </c>
      <c r="BK33">
        <v>0.48</v>
      </c>
      <c r="BL33">
        <v>2.9</v>
      </c>
      <c r="BM33">
        <v>0.68</v>
      </c>
      <c r="BN33">
        <v>0.57999999999999996</v>
      </c>
      <c r="BO33">
        <v>0.39</v>
      </c>
      <c r="BP33">
        <v>0</v>
      </c>
      <c r="BQ33">
        <v>0</v>
      </c>
      <c r="BR33">
        <v>0</v>
      </c>
      <c r="BS33">
        <v>48</v>
      </c>
      <c r="BT33">
        <v>18.899999999999999</v>
      </c>
      <c r="BU33">
        <v>8.1</v>
      </c>
    </row>
    <row r="34" spans="1:73">
      <c r="A34" t="s">
        <v>283</v>
      </c>
      <c r="G34" t="s">
        <v>76</v>
      </c>
      <c r="H34" s="115">
        <v>312.52999999999992</v>
      </c>
      <c r="I34" s="88">
        <v>156.20999999999998</v>
      </c>
      <c r="J34" s="88">
        <v>13.88</v>
      </c>
      <c r="K34" s="88">
        <v>0.96</v>
      </c>
      <c r="L34" s="88">
        <v>9.17</v>
      </c>
      <c r="M34" s="116">
        <v>0</v>
      </c>
      <c r="N34" s="115">
        <v>0</v>
      </c>
      <c r="O34" s="88">
        <v>48</v>
      </c>
      <c r="P34" s="88">
        <v>0</v>
      </c>
      <c r="Q34" s="88">
        <v>0</v>
      </c>
      <c r="R34" s="88">
        <v>0</v>
      </c>
      <c r="S34" s="116">
        <v>0</v>
      </c>
      <c r="W34">
        <v>13.3</v>
      </c>
      <c r="X34">
        <v>9.65</v>
      </c>
      <c r="Y34">
        <v>5.03</v>
      </c>
      <c r="Z34">
        <v>26.57</v>
      </c>
      <c r="AA34">
        <v>0.96</v>
      </c>
      <c r="AB34">
        <v>42.86</v>
      </c>
      <c r="AC34">
        <v>28.95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38.119999999999997</v>
      </c>
      <c r="AJ34">
        <v>60.8</v>
      </c>
      <c r="AK34">
        <v>0</v>
      </c>
      <c r="AL34">
        <v>0</v>
      </c>
      <c r="AM34">
        <v>14.48</v>
      </c>
      <c r="AN34">
        <v>21.78</v>
      </c>
      <c r="AO34">
        <v>22.17</v>
      </c>
      <c r="AP34">
        <v>32.159999999999997</v>
      </c>
      <c r="AQ34">
        <v>9.17</v>
      </c>
      <c r="AR34">
        <v>0</v>
      </c>
      <c r="AS34">
        <v>0</v>
      </c>
      <c r="AT34">
        <v>115.8</v>
      </c>
      <c r="AU34">
        <v>0.73</v>
      </c>
      <c r="AV34">
        <v>0.38</v>
      </c>
      <c r="AW34">
        <v>0.47</v>
      </c>
      <c r="AX34">
        <v>0.84</v>
      </c>
      <c r="AY34">
        <v>0.87</v>
      </c>
      <c r="AZ34">
        <v>0.96</v>
      </c>
      <c r="BA34">
        <v>0.87</v>
      </c>
      <c r="BB34">
        <v>0.57999999999999996</v>
      </c>
      <c r="BC34">
        <v>0.57999999999999996</v>
      </c>
      <c r="BD34">
        <v>1.35</v>
      </c>
      <c r="BE34">
        <v>0.39</v>
      </c>
      <c r="BF34">
        <v>0.96</v>
      </c>
      <c r="BG34">
        <v>0.39</v>
      </c>
      <c r="BH34">
        <v>0.39</v>
      </c>
      <c r="BI34">
        <v>0.39</v>
      </c>
      <c r="BJ34">
        <v>0.77</v>
      </c>
      <c r="BK34">
        <v>0.48</v>
      </c>
      <c r="BL34">
        <v>2.9</v>
      </c>
      <c r="BM34">
        <v>0.68</v>
      </c>
      <c r="BN34">
        <v>0.57999999999999996</v>
      </c>
      <c r="BO34">
        <v>0.39</v>
      </c>
      <c r="BP34">
        <v>0</v>
      </c>
      <c r="BQ34">
        <v>0</v>
      </c>
      <c r="BR34">
        <v>0</v>
      </c>
      <c r="BS34">
        <v>48</v>
      </c>
      <c r="BT34">
        <v>24.5</v>
      </c>
      <c r="BU34">
        <v>10.5</v>
      </c>
    </row>
    <row r="35" spans="1:73">
      <c r="A35" t="s">
        <v>298</v>
      </c>
      <c r="G35" t="s">
        <v>77</v>
      </c>
      <c r="H35" s="115">
        <v>319.55999999999995</v>
      </c>
      <c r="I35" s="88">
        <v>159.20999999999998</v>
      </c>
      <c r="J35" s="88">
        <v>13.75</v>
      </c>
      <c r="K35" s="88">
        <v>0.96</v>
      </c>
      <c r="L35" s="88">
        <v>9.17</v>
      </c>
      <c r="M35" s="116">
        <v>0</v>
      </c>
      <c r="N35" s="115">
        <v>0</v>
      </c>
      <c r="O35" s="88">
        <v>48</v>
      </c>
      <c r="P35" s="88">
        <v>0</v>
      </c>
      <c r="Q35" s="88">
        <v>0</v>
      </c>
      <c r="R35" s="88">
        <v>0</v>
      </c>
      <c r="S35" s="116">
        <v>0</v>
      </c>
      <c r="W35">
        <v>13.2</v>
      </c>
      <c r="X35">
        <v>9.65</v>
      </c>
      <c r="Y35">
        <v>5.03</v>
      </c>
      <c r="Z35">
        <v>26.57</v>
      </c>
      <c r="AA35">
        <v>0.96</v>
      </c>
      <c r="AB35">
        <v>42.86</v>
      </c>
      <c r="AC35">
        <v>28.95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38.119999999999997</v>
      </c>
      <c r="AJ35">
        <v>60.8</v>
      </c>
      <c r="AK35">
        <v>0</v>
      </c>
      <c r="AL35">
        <v>0</v>
      </c>
      <c r="AM35">
        <v>14.48</v>
      </c>
      <c r="AN35">
        <v>21.78</v>
      </c>
      <c r="AO35">
        <v>22.17</v>
      </c>
      <c r="AP35">
        <v>32.159999999999997</v>
      </c>
      <c r="AQ35">
        <v>9.17</v>
      </c>
      <c r="AR35">
        <v>0</v>
      </c>
      <c r="AS35">
        <v>0</v>
      </c>
      <c r="AT35">
        <v>115.8</v>
      </c>
      <c r="AU35">
        <v>0.86</v>
      </c>
      <c r="AV35">
        <v>0.36</v>
      </c>
      <c r="AW35">
        <v>0.46</v>
      </c>
      <c r="AX35">
        <v>0.84</v>
      </c>
      <c r="AY35">
        <v>0.87</v>
      </c>
      <c r="AZ35">
        <v>0.92</v>
      </c>
      <c r="BA35">
        <v>0.87</v>
      </c>
      <c r="BB35">
        <v>0.55000000000000004</v>
      </c>
      <c r="BC35">
        <v>0.55000000000000004</v>
      </c>
      <c r="BD35">
        <v>1.35</v>
      </c>
      <c r="BE35">
        <v>0.39</v>
      </c>
      <c r="BF35">
        <v>0.96</v>
      </c>
      <c r="BG35">
        <v>0.39</v>
      </c>
      <c r="BH35">
        <v>0.39</v>
      </c>
      <c r="BI35">
        <v>0.39</v>
      </c>
      <c r="BJ35">
        <v>0.77</v>
      </c>
      <c r="BK35">
        <v>0.48</v>
      </c>
      <c r="BL35">
        <v>2.9</v>
      </c>
      <c r="BM35">
        <v>0.68</v>
      </c>
      <c r="BN35">
        <v>0.57999999999999996</v>
      </c>
      <c r="BO35">
        <v>0.39</v>
      </c>
      <c r="BP35">
        <v>0</v>
      </c>
      <c r="BQ35">
        <v>0</v>
      </c>
      <c r="BR35">
        <v>0</v>
      </c>
      <c r="BS35">
        <v>48</v>
      </c>
      <c r="BT35">
        <v>31.5</v>
      </c>
      <c r="BU35">
        <v>13.5</v>
      </c>
    </row>
    <row r="36" spans="1:73">
      <c r="A36" t="s">
        <v>331</v>
      </c>
      <c r="G36" t="s">
        <v>78</v>
      </c>
      <c r="H36" s="115">
        <v>326.55999999999995</v>
      </c>
      <c r="I36" s="88">
        <v>162.20999999999998</v>
      </c>
      <c r="J36" s="88">
        <v>13.75</v>
      </c>
      <c r="K36" s="88">
        <v>0.96</v>
      </c>
      <c r="L36" s="88">
        <v>9.17</v>
      </c>
      <c r="M36" s="116">
        <v>0</v>
      </c>
      <c r="N36" s="115">
        <v>0</v>
      </c>
      <c r="O36" s="88">
        <v>48</v>
      </c>
      <c r="P36" s="88">
        <v>0</v>
      </c>
      <c r="Q36" s="88">
        <v>0</v>
      </c>
      <c r="R36" s="88">
        <v>0</v>
      </c>
      <c r="S36" s="116">
        <v>0</v>
      </c>
      <c r="W36">
        <v>13.2</v>
      </c>
      <c r="X36">
        <v>9.65</v>
      </c>
      <c r="Y36">
        <v>5.03</v>
      </c>
      <c r="Z36">
        <v>26.57</v>
      </c>
      <c r="AA36">
        <v>0.96</v>
      </c>
      <c r="AB36">
        <v>42.86</v>
      </c>
      <c r="AC36">
        <v>28.95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38.119999999999997</v>
      </c>
      <c r="AJ36">
        <v>60.8</v>
      </c>
      <c r="AK36">
        <v>0</v>
      </c>
      <c r="AL36">
        <v>0</v>
      </c>
      <c r="AM36">
        <v>14.48</v>
      </c>
      <c r="AN36">
        <v>21.78</v>
      </c>
      <c r="AO36">
        <v>22.17</v>
      </c>
      <c r="AP36">
        <v>32.159999999999997</v>
      </c>
      <c r="AQ36">
        <v>9.17</v>
      </c>
      <c r="AR36">
        <v>0</v>
      </c>
      <c r="AS36">
        <v>0</v>
      </c>
      <c r="AT36">
        <v>115.8</v>
      </c>
      <c r="AU36">
        <v>0.86</v>
      </c>
      <c r="AV36">
        <v>0.36</v>
      </c>
      <c r="AW36">
        <v>0.46</v>
      </c>
      <c r="AX36">
        <v>0.84</v>
      </c>
      <c r="AY36">
        <v>0.87</v>
      </c>
      <c r="AZ36">
        <v>0.92</v>
      </c>
      <c r="BA36">
        <v>0.87</v>
      </c>
      <c r="BB36">
        <v>0.55000000000000004</v>
      </c>
      <c r="BC36">
        <v>0.55000000000000004</v>
      </c>
      <c r="BD36">
        <v>1.35</v>
      </c>
      <c r="BE36">
        <v>0.39</v>
      </c>
      <c r="BF36">
        <v>0.96</v>
      </c>
      <c r="BG36">
        <v>0.39</v>
      </c>
      <c r="BH36">
        <v>0.39</v>
      </c>
      <c r="BI36">
        <v>0.39</v>
      </c>
      <c r="BJ36">
        <v>0.77</v>
      </c>
      <c r="BK36">
        <v>0.48</v>
      </c>
      <c r="BL36">
        <v>2.9</v>
      </c>
      <c r="BM36">
        <v>0.68</v>
      </c>
      <c r="BN36">
        <v>0.57999999999999996</v>
      </c>
      <c r="BO36">
        <v>0.39</v>
      </c>
      <c r="BP36">
        <v>0</v>
      </c>
      <c r="BQ36">
        <v>0</v>
      </c>
      <c r="BR36">
        <v>0</v>
      </c>
      <c r="BS36">
        <v>48</v>
      </c>
      <c r="BT36">
        <v>38.5</v>
      </c>
      <c r="BU36">
        <v>16.5</v>
      </c>
    </row>
    <row r="37" spans="1:73">
      <c r="A37" t="s">
        <v>332</v>
      </c>
      <c r="G37" t="s">
        <v>79</v>
      </c>
      <c r="H37" s="115">
        <v>333.55999999999995</v>
      </c>
      <c r="I37" s="88">
        <v>165.20999999999998</v>
      </c>
      <c r="J37" s="88">
        <v>13.75</v>
      </c>
      <c r="K37" s="88">
        <v>0.96</v>
      </c>
      <c r="L37" s="88">
        <v>9.17</v>
      </c>
      <c r="M37" s="116">
        <v>0</v>
      </c>
      <c r="N37" s="115">
        <v>0</v>
      </c>
      <c r="O37" s="88">
        <v>48</v>
      </c>
      <c r="P37" s="88">
        <v>0</v>
      </c>
      <c r="Q37" s="88">
        <v>0</v>
      </c>
      <c r="R37" s="88">
        <v>0</v>
      </c>
      <c r="S37" s="116">
        <v>0</v>
      </c>
      <c r="W37">
        <v>13.2</v>
      </c>
      <c r="X37">
        <v>9.65</v>
      </c>
      <c r="Y37">
        <v>5.03</v>
      </c>
      <c r="Z37">
        <v>26.57</v>
      </c>
      <c r="AA37">
        <v>0.96</v>
      </c>
      <c r="AB37">
        <v>42.86</v>
      </c>
      <c r="AC37">
        <v>28.95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38.119999999999997</v>
      </c>
      <c r="AJ37">
        <v>60.8</v>
      </c>
      <c r="AK37">
        <v>0</v>
      </c>
      <c r="AL37">
        <v>0</v>
      </c>
      <c r="AM37">
        <v>14.48</v>
      </c>
      <c r="AN37">
        <v>21.78</v>
      </c>
      <c r="AO37">
        <v>22.17</v>
      </c>
      <c r="AP37">
        <v>32.159999999999997</v>
      </c>
      <c r="AQ37">
        <v>9.17</v>
      </c>
      <c r="AR37">
        <v>0</v>
      </c>
      <c r="AS37">
        <v>0</v>
      </c>
      <c r="AT37">
        <v>115.8</v>
      </c>
      <c r="AU37">
        <v>0.86</v>
      </c>
      <c r="AV37">
        <v>0.36</v>
      </c>
      <c r="AW37">
        <v>0.46</v>
      </c>
      <c r="AX37">
        <v>0.84</v>
      </c>
      <c r="AY37">
        <v>0.87</v>
      </c>
      <c r="AZ37">
        <v>0.92</v>
      </c>
      <c r="BA37">
        <v>0.87</v>
      </c>
      <c r="BB37">
        <v>0.55000000000000004</v>
      </c>
      <c r="BC37">
        <v>0.55000000000000004</v>
      </c>
      <c r="BD37">
        <v>1.35</v>
      </c>
      <c r="BE37">
        <v>0.39</v>
      </c>
      <c r="BF37">
        <v>0.96</v>
      </c>
      <c r="BG37">
        <v>0.39</v>
      </c>
      <c r="BH37">
        <v>0.39</v>
      </c>
      <c r="BI37">
        <v>0.39</v>
      </c>
      <c r="BJ37">
        <v>0.77</v>
      </c>
      <c r="BK37">
        <v>0.48</v>
      </c>
      <c r="BL37">
        <v>2.9</v>
      </c>
      <c r="BM37">
        <v>0.68</v>
      </c>
      <c r="BN37">
        <v>0.57999999999999996</v>
      </c>
      <c r="BO37">
        <v>0.39</v>
      </c>
      <c r="BP37">
        <v>0</v>
      </c>
      <c r="BQ37">
        <v>0</v>
      </c>
      <c r="BR37">
        <v>0</v>
      </c>
      <c r="BS37">
        <v>48</v>
      </c>
      <c r="BT37">
        <v>45.5</v>
      </c>
      <c r="BU37">
        <v>19.5</v>
      </c>
    </row>
    <row r="38" spans="1:73">
      <c r="A38" t="s">
        <v>333</v>
      </c>
      <c r="G38" t="s">
        <v>80</v>
      </c>
      <c r="H38" s="115">
        <v>338.45999999999992</v>
      </c>
      <c r="I38" s="88">
        <v>167.30999999999997</v>
      </c>
      <c r="J38" s="88">
        <v>13.75</v>
      </c>
      <c r="K38" s="88">
        <v>0.96</v>
      </c>
      <c r="L38" s="88">
        <v>9.17</v>
      </c>
      <c r="M38" s="116">
        <v>0</v>
      </c>
      <c r="N38" s="115">
        <v>0</v>
      </c>
      <c r="O38" s="88">
        <v>48</v>
      </c>
      <c r="P38" s="88">
        <v>0</v>
      </c>
      <c r="Q38" s="88">
        <v>0</v>
      </c>
      <c r="R38" s="88">
        <v>0</v>
      </c>
      <c r="S38" s="116">
        <v>0</v>
      </c>
      <c r="W38">
        <v>13.2</v>
      </c>
      <c r="X38">
        <v>9.65</v>
      </c>
      <c r="Y38">
        <v>5.03</v>
      </c>
      <c r="Z38">
        <v>26.57</v>
      </c>
      <c r="AA38">
        <v>0.96</v>
      </c>
      <c r="AB38">
        <v>42.86</v>
      </c>
      <c r="AC38">
        <v>28.95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38.119999999999997</v>
      </c>
      <c r="AJ38">
        <v>60.8</v>
      </c>
      <c r="AK38">
        <v>0</v>
      </c>
      <c r="AL38">
        <v>0</v>
      </c>
      <c r="AM38">
        <v>14.48</v>
      </c>
      <c r="AN38">
        <v>21.78</v>
      </c>
      <c r="AO38">
        <v>22.17</v>
      </c>
      <c r="AP38">
        <v>32.159999999999997</v>
      </c>
      <c r="AQ38">
        <v>9.17</v>
      </c>
      <c r="AR38">
        <v>0</v>
      </c>
      <c r="AS38">
        <v>0</v>
      </c>
      <c r="AT38">
        <v>115.8</v>
      </c>
      <c r="AU38">
        <v>0.86</v>
      </c>
      <c r="AV38">
        <v>0.36</v>
      </c>
      <c r="AW38">
        <v>0.46</v>
      </c>
      <c r="AX38">
        <v>0.84</v>
      </c>
      <c r="AY38">
        <v>0.87</v>
      </c>
      <c r="AZ38">
        <v>0.92</v>
      </c>
      <c r="BA38">
        <v>0.87</v>
      </c>
      <c r="BB38">
        <v>0.55000000000000004</v>
      </c>
      <c r="BC38">
        <v>0.55000000000000004</v>
      </c>
      <c r="BD38">
        <v>1.35</v>
      </c>
      <c r="BE38">
        <v>0.39</v>
      </c>
      <c r="BF38">
        <v>0.96</v>
      </c>
      <c r="BG38">
        <v>0.39</v>
      </c>
      <c r="BH38">
        <v>0.39</v>
      </c>
      <c r="BI38">
        <v>0.39</v>
      </c>
      <c r="BJ38">
        <v>0.77</v>
      </c>
      <c r="BK38">
        <v>0.48</v>
      </c>
      <c r="BL38">
        <v>2.9</v>
      </c>
      <c r="BM38">
        <v>0.68</v>
      </c>
      <c r="BN38">
        <v>0.57999999999999996</v>
      </c>
      <c r="BO38">
        <v>0.39</v>
      </c>
      <c r="BP38">
        <v>0</v>
      </c>
      <c r="BQ38">
        <v>0</v>
      </c>
      <c r="BR38">
        <v>0</v>
      </c>
      <c r="BS38">
        <v>48</v>
      </c>
      <c r="BT38">
        <v>50.4</v>
      </c>
      <c r="BU38">
        <v>21.6</v>
      </c>
    </row>
    <row r="39" spans="1:73">
      <c r="A39" t="s">
        <v>334</v>
      </c>
      <c r="G39" t="s">
        <v>81</v>
      </c>
      <c r="H39" s="115">
        <v>346.46999999999997</v>
      </c>
      <c r="I39" s="88">
        <v>170.30999999999997</v>
      </c>
      <c r="J39" s="88">
        <v>13.75</v>
      </c>
      <c r="K39" s="88">
        <v>44.38</v>
      </c>
      <c r="L39" s="88">
        <v>9.17</v>
      </c>
      <c r="M39" s="116">
        <v>0</v>
      </c>
      <c r="N39" s="115">
        <v>0</v>
      </c>
      <c r="O39" s="88">
        <v>48</v>
      </c>
      <c r="P39" s="88">
        <v>0</v>
      </c>
      <c r="Q39" s="88">
        <v>0</v>
      </c>
      <c r="R39" s="88">
        <v>0</v>
      </c>
      <c r="S39" s="116">
        <v>0</v>
      </c>
      <c r="W39">
        <v>13.2</v>
      </c>
      <c r="X39">
        <v>9.65</v>
      </c>
      <c r="Y39">
        <v>6.04</v>
      </c>
      <c r="Z39">
        <v>26.57</v>
      </c>
      <c r="AA39">
        <v>0.96</v>
      </c>
      <c r="AB39">
        <v>42.86</v>
      </c>
      <c r="AC39">
        <v>28.95</v>
      </c>
      <c r="AD39">
        <v>0</v>
      </c>
      <c r="AE39">
        <v>0</v>
      </c>
      <c r="AF39">
        <v>0</v>
      </c>
      <c r="AG39">
        <v>0</v>
      </c>
      <c r="AH39">
        <v>19.3</v>
      </c>
      <c r="AI39">
        <v>38.119999999999997</v>
      </c>
      <c r="AJ39">
        <v>60.8</v>
      </c>
      <c r="AK39">
        <v>0</v>
      </c>
      <c r="AL39">
        <v>0</v>
      </c>
      <c r="AM39">
        <v>14.48</v>
      </c>
      <c r="AN39">
        <v>21.78</v>
      </c>
      <c r="AO39">
        <v>22.17</v>
      </c>
      <c r="AP39">
        <v>32.159999999999997</v>
      </c>
      <c r="AQ39">
        <v>9.17</v>
      </c>
      <c r="AR39">
        <v>0</v>
      </c>
      <c r="AS39">
        <v>24.12</v>
      </c>
      <c r="AT39">
        <v>115.8</v>
      </c>
      <c r="AU39">
        <v>0.86</v>
      </c>
      <c r="AV39">
        <v>0.36</v>
      </c>
      <c r="AW39">
        <v>0.46</v>
      </c>
      <c r="AX39">
        <v>0.84</v>
      </c>
      <c r="AY39">
        <v>0.87</v>
      </c>
      <c r="AZ39">
        <v>0.92</v>
      </c>
      <c r="BA39">
        <v>0.87</v>
      </c>
      <c r="BB39">
        <v>0.55000000000000004</v>
      </c>
      <c r="BC39">
        <v>0.55000000000000004</v>
      </c>
      <c r="BD39">
        <v>1.35</v>
      </c>
      <c r="BE39">
        <v>0.39</v>
      </c>
      <c r="BF39">
        <v>0.96</v>
      </c>
      <c r="BG39">
        <v>0.39</v>
      </c>
      <c r="BH39">
        <v>0.39</v>
      </c>
      <c r="BI39">
        <v>0.39</v>
      </c>
      <c r="BJ39">
        <v>0.77</v>
      </c>
      <c r="BK39">
        <v>0.48</v>
      </c>
      <c r="BL39">
        <v>2.9</v>
      </c>
      <c r="BM39">
        <v>0.68</v>
      </c>
      <c r="BN39">
        <v>0.57999999999999996</v>
      </c>
      <c r="BO39">
        <v>0.39</v>
      </c>
      <c r="BP39">
        <v>0</v>
      </c>
      <c r="BQ39">
        <v>0</v>
      </c>
      <c r="BR39">
        <v>0</v>
      </c>
      <c r="BS39">
        <v>48</v>
      </c>
      <c r="BT39">
        <v>57.4</v>
      </c>
      <c r="BU39">
        <v>24.6</v>
      </c>
    </row>
    <row r="40" spans="1:73">
      <c r="A40" t="s">
        <v>355</v>
      </c>
      <c r="G40" t="s">
        <v>82</v>
      </c>
      <c r="H40" s="115">
        <v>353.47</v>
      </c>
      <c r="I40" s="88">
        <v>173.30999999999997</v>
      </c>
      <c r="J40" s="88">
        <v>13.75</v>
      </c>
      <c r="K40" s="88">
        <v>44.38</v>
      </c>
      <c r="L40" s="88">
        <v>9.17</v>
      </c>
      <c r="M40" s="116">
        <v>0</v>
      </c>
      <c r="N40" s="115">
        <v>0</v>
      </c>
      <c r="O40" s="88">
        <v>48</v>
      </c>
      <c r="P40" s="88">
        <v>0</v>
      </c>
      <c r="Q40" s="88">
        <v>0</v>
      </c>
      <c r="R40" s="88">
        <v>0</v>
      </c>
      <c r="S40" s="116">
        <v>0</v>
      </c>
      <c r="W40">
        <v>13.2</v>
      </c>
      <c r="X40">
        <v>9.65</v>
      </c>
      <c r="Y40">
        <v>6.04</v>
      </c>
      <c r="Z40">
        <v>26.57</v>
      </c>
      <c r="AA40">
        <v>0.96</v>
      </c>
      <c r="AB40">
        <v>42.86</v>
      </c>
      <c r="AC40">
        <v>28.95</v>
      </c>
      <c r="AD40">
        <v>0</v>
      </c>
      <c r="AE40">
        <v>0</v>
      </c>
      <c r="AF40">
        <v>0</v>
      </c>
      <c r="AG40">
        <v>0</v>
      </c>
      <c r="AH40">
        <v>19.3</v>
      </c>
      <c r="AI40">
        <v>38.119999999999997</v>
      </c>
      <c r="AJ40">
        <v>60.8</v>
      </c>
      <c r="AK40">
        <v>0</v>
      </c>
      <c r="AL40">
        <v>0</v>
      </c>
      <c r="AM40">
        <v>14.48</v>
      </c>
      <c r="AN40">
        <v>21.78</v>
      </c>
      <c r="AO40">
        <v>22.17</v>
      </c>
      <c r="AP40">
        <v>32.159999999999997</v>
      </c>
      <c r="AQ40">
        <v>9.17</v>
      </c>
      <c r="AR40">
        <v>0</v>
      </c>
      <c r="AS40">
        <v>24.12</v>
      </c>
      <c r="AT40">
        <v>115.8</v>
      </c>
      <c r="AU40">
        <v>0.86</v>
      </c>
      <c r="AV40">
        <v>0.36</v>
      </c>
      <c r="AW40">
        <v>0.46</v>
      </c>
      <c r="AX40">
        <v>0.84</v>
      </c>
      <c r="AY40">
        <v>0.87</v>
      </c>
      <c r="AZ40">
        <v>0.92</v>
      </c>
      <c r="BA40">
        <v>0.87</v>
      </c>
      <c r="BB40">
        <v>0.55000000000000004</v>
      </c>
      <c r="BC40">
        <v>0.55000000000000004</v>
      </c>
      <c r="BD40">
        <v>1.35</v>
      </c>
      <c r="BE40">
        <v>0.39</v>
      </c>
      <c r="BF40">
        <v>0.96</v>
      </c>
      <c r="BG40">
        <v>0.39</v>
      </c>
      <c r="BH40">
        <v>0.39</v>
      </c>
      <c r="BI40">
        <v>0.39</v>
      </c>
      <c r="BJ40">
        <v>0.77</v>
      </c>
      <c r="BK40">
        <v>0.48</v>
      </c>
      <c r="BL40">
        <v>2.9</v>
      </c>
      <c r="BM40">
        <v>0.68</v>
      </c>
      <c r="BN40">
        <v>0.57999999999999996</v>
      </c>
      <c r="BO40">
        <v>0.39</v>
      </c>
      <c r="BP40">
        <v>0</v>
      </c>
      <c r="BQ40">
        <v>0</v>
      </c>
      <c r="BR40">
        <v>0</v>
      </c>
      <c r="BS40">
        <v>48</v>
      </c>
      <c r="BT40">
        <v>64.400000000000006</v>
      </c>
      <c r="BU40">
        <v>27.6</v>
      </c>
    </row>
    <row r="41" spans="1:73">
      <c r="A41" t="s">
        <v>356</v>
      </c>
      <c r="G41" t="s">
        <v>83</v>
      </c>
      <c r="H41" s="115">
        <v>359.07</v>
      </c>
      <c r="I41" s="88">
        <v>175.70999999999998</v>
      </c>
      <c r="J41" s="88">
        <v>13.75</v>
      </c>
      <c r="K41" s="88">
        <v>44.38</v>
      </c>
      <c r="L41" s="88">
        <v>9.17</v>
      </c>
      <c r="M41" s="116">
        <v>0</v>
      </c>
      <c r="N41" s="115">
        <v>0</v>
      </c>
      <c r="O41" s="88">
        <v>48</v>
      </c>
      <c r="P41" s="88">
        <v>0</v>
      </c>
      <c r="Q41" s="88">
        <v>0</v>
      </c>
      <c r="R41" s="88">
        <v>0</v>
      </c>
      <c r="S41" s="116">
        <v>0</v>
      </c>
      <c r="W41">
        <v>13.2</v>
      </c>
      <c r="X41">
        <v>9.65</v>
      </c>
      <c r="Y41">
        <v>6.04</v>
      </c>
      <c r="Z41">
        <v>26.57</v>
      </c>
      <c r="AA41">
        <v>0.96</v>
      </c>
      <c r="AB41">
        <v>42.86</v>
      </c>
      <c r="AC41">
        <v>28.95</v>
      </c>
      <c r="AD41">
        <v>0</v>
      </c>
      <c r="AE41">
        <v>0</v>
      </c>
      <c r="AF41">
        <v>0</v>
      </c>
      <c r="AG41">
        <v>0</v>
      </c>
      <c r="AH41">
        <v>19.3</v>
      </c>
      <c r="AI41">
        <v>38.119999999999997</v>
      </c>
      <c r="AJ41">
        <v>60.8</v>
      </c>
      <c r="AK41">
        <v>0</v>
      </c>
      <c r="AL41">
        <v>0</v>
      </c>
      <c r="AM41">
        <v>14.48</v>
      </c>
      <c r="AN41">
        <v>21.78</v>
      </c>
      <c r="AO41">
        <v>22.17</v>
      </c>
      <c r="AP41">
        <v>32.159999999999997</v>
      </c>
      <c r="AQ41">
        <v>9.17</v>
      </c>
      <c r="AR41">
        <v>0</v>
      </c>
      <c r="AS41">
        <v>24.12</v>
      </c>
      <c r="AT41">
        <v>115.8</v>
      </c>
      <c r="AU41">
        <v>0.86</v>
      </c>
      <c r="AV41">
        <v>0.36</v>
      </c>
      <c r="AW41">
        <v>0.46</v>
      </c>
      <c r="AX41">
        <v>0.84</v>
      </c>
      <c r="AY41">
        <v>0.87</v>
      </c>
      <c r="AZ41">
        <v>0.92</v>
      </c>
      <c r="BA41">
        <v>0.87</v>
      </c>
      <c r="BB41">
        <v>0.55000000000000004</v>
      </c>
      <c r="BC41">
        <v>0.55000000000000004</v>
      </c>
      <c r="BD41">
        <v>1.35</v>
      </c>
      <c r="BE41">
        <v>0.39</v>
      </c>
      <c r="BF41">
        <v>0.96</v>
      </c>
      <c r="BG41">
        <v>0.39</v>
      </c>
      <c r="BH41">
        <v>0.39</v>
      </c>
      <c r="BI41">
        <v>0.39</v>
      </c>
      <c r="BJ41">
        <v>0.77</v>
      </c>
      <c r="BK41">
        <v>0.48</v>
      </c>
      <c r="BL41">
        <v>2.9</v>
      </c>
      <c r="BM41">
        <v>0.68</v>
      </c>
      <c r="BN41">
        <v>0.57999999999999996</v>
      </c>
      <c r="BO41">
        <v>0.39</v>
      </c>
      <c r="BP41">
        <v>0</v>
      </c>
      <c r="BQ41">
        <v>0</v>
      </c>
      <c r="BR41">
        <v>0</v>
      </c>
      <c r="BS41">
        <v>48</v>
      </c>
      <c r="BT41">
        <v>70</v>
      </c>
      <c r="BU41">
        <v>30</v>
      </c>
    </row>
    <row r="42" spans="1:73">
      <c r="A42" t="s">
        <v>357</v>
      </c>
      <c r="G42" t="s">
        <v>84</v>
      </c>
      <c r="H42" s="115">
        <v>363.97</v>
      </c>
      <c r="I42" s="88">
        <v>177.80999999999997</v>
      </c>
      <c r="J42" s="88">
        <v>13.75</v>
      </c>
      <c r="K42" s="88">
        <v>44.38</v>
      </c>
      <c r="L42" s="88">
        <v>9.17</v>
      </c>
      <c r="M42" s="116">
        <v>0</v>
      </c>
      <c r="N42" s="115">
        <v>0</v>
      </c>
      <c r="O42" s="88">
        <v>48</v>
      </c>
      <c r="P42" s="88">
        <v>0</v>
      </c>
      <c r="Q42" s="88">
        <v>0</v>
      </c>
      <c r="R42" s="88">
        <v>0</v>
      </c>
      <c r="S42" s="116">
        <v>0</v>
      </c>
      <c r="W42">
        <v>13.2</v>
      </c>
      <c r="X42">
        <v>9.65</v>
      </c>
      <c r="Y42">
        <v>6.04</v>
      </c>
      <c r="Z42">
        <v>26.57</v>
      </c>
      <c r="AA42">
        <v>0.96</v>
      </c>
      <c r="AB42">
        <v>42.86</v>
      </c>
      <c r="AC42">
        <v>28.95</v>
      </c>
      <c r="AD42">
        <v>0</v>
      </c>
      <c r="AE42">
        <v>0</v>
      </c>
      <c r="AF42">
        <v>0</v>
      </c>
      <c r="AG42">
        <v>0</v>
      </c>
      <c r="AH42">
        <v>19.3</v>
      </c>
      <c r="AI42">
        <v>38.119999999999997</v>
      </c>
      <c r="AJ42">
        <v>60.8</v>
      </c>
      <c r="AK42">
        <v>0</v>
      </c>
      <c r="AL42">
        <v>0</v>
      </c>
      <c r="AM42">
        <v>14.48</v>
      </c>
      <c r="AN42">
        <v>21.78</v>
      </c>
      <c r="AO42">
        <v>22.17</v>
      </c>
      <c r="AP42">
        <v>32.159999999999997</v>
      </c>
      <c r="AQ42">
        <v>9.17</v>
      </c>
      <c r="AR42">
        <v>0</v>
      </c>
      <c r="AS42">
        <v>24.12</v>
      </c>
      <c r="AT42">
        <v>115.8</v>
      </c>
      <c r="AU42">
        <v>0.86</v>
      </c>
      <c r="AV42">
        <v>0.36</v>
      </c>
      <c r="AW42">
        <v>0.46</v>
      </c>
      <c r="AX42">
        <v>0.84</v>
      </c>
      <c r="AY42">
        <v>0.87</v>
      </c>
      <c r="AZ42">
        <v>0.92</v>
      </c>
      <c r="BA42">
        <v>0.87</v>
      </c>
      <c r="BB42">
        <v>0.55000000000000004</v>
      </c>
      <c r="BC42">
        <v>0.55000000000000004</v>
      </c>
      <c r="BD42">
        <v>1.35</v>
      </c>
      <c r="BE42">
        <v>0.39</v>
      </c>
      <c r="BF42">
        <v>0.96</v>
      </c>
      <c r="BG42">
        <v>0.39</v>
      </c>
      <c r="BH42">
        <v>0.39</v>
      </c>
      <c r="BI42">
        <v>0.39</v>
      </c>
      <c r="BJ42">
        <v>0.77</v>
      </c>
      <c r="BK42">
        <v>0.48</v>
      </c>
      <c r="BL42">
        <v>2.9</v>
      </c>
      <c r="BM42">
        <v>0.68</v>
      </c>
      <c r="BN42">
        <v>0.57999999999999996</v>
      </c>
      <c r="BO42">
        <v>0.39</v>
      </c>
      <c r="BP42">
        <v>0</v>
      </c>
      <c r="BQ42">
        <v>0</v>
      </c>
      <c r="BR42">
        <v>0</v>
      </c>
      <c r="BS42">
        <v>48</v>
      </c>
      <c r="BT42">
        <v>74.900000000000006</v>
      </c>
      <c r="BU42">
        <v>32.1</v>
      </c>
    </row>
    <row r="43" spans="1:73">
      <c r="A43" t="s">
        <v>363</v>
      </c>
      <c r="G43" t="s">
        <v>85</v>
      </c>
      <c r="H43" s="115">
        <v>366.07</v>
      </c>
      <c r="I43" s="88">
        <v>178.70999999999998</v>
      </c>
      <c r="J43" s="88">
        <v>13.75</v>
      </c>
      <c r="K43" s="88">
        <v>44.38</v>
      </c>
      <c r="L43" s="88">
        <v>3.38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13.2</v>
      </c>
      <c r="X43">
        <v>9.65</v>
      </c>
      <c r="Y43">
        <v>6.04</v>
      </c>
      <c r="Z43">
        <v>26.57</v>
      </c>
      <c r="AA43">
        <v>0.96</v>
      </c>
      <c r="AB43">
        <v>42.86</v>
      </c>
      <c r="AC43">
        <v>28.95</v>
      </c>
      <c r="AD43">
        <v>0</v>
      </c>
      <c r="AE43">
        <v>0</v>
      </c>
      <c r="AF43">
        <v>0</v>
      </c>
      <c r="AG43">
        <v>0</v>
      </c>
      <c r="AH43">
        <v>19.3</v>
      </c>
      <c r="AI43">
        <v>38.119999999999997</v>
      </c>
      <c r="AJ43">
        <v>60.8</v>
      </c>
      <c r="AK43">
        <v>0</v>
      </c>
      <c r="AL43">
        <v>0</v>
      </c>
      <c r="AM43">
        <v>14.48</v>
      </c>
      <c r="AN43">
        <v>21.78</v>
      </c>
      <c r="AO43">
        <v>22.17</v>
      </c>
      <c r="AP43">
        <v>32.159999999999997</v>
      </c>
      <c r="AQ43">
        <v>3.38</v>
      </c>
      <c r="AR43">
        <v>0</v>
      </c>
      <c r="AS43">
        <v>24.12</v>
      </c>
      <c r="AT43">
        <v>115.8</v>
      </c>
      <c r="AU43">
        <v>0.86</v>
      </c>
      <c r="AV43">
        <v>0.36</v>
      </c>
      <c r="AW43">
        <v>0.46</v>
      </c>
      <c r="AX43">
        <v>0.84</v>
      </c>
      <c r="AY43">
        <v>0.87</v>
      </c>
      <c r="AZ43">
        <v>0.92</v>
      </c>
      <c r="BA43">
        <v>0.87</v>
      </c>
      <c r="BB43">
        <v>0.55000000000000004</v>
      </c>
      <c r="BC43">
        <v>0.55000000000000004</v>
      </c>
      <c r="BD43">
        <v>1.35</v>
      </c>
      <c r="BE43">
        <v>0.39</v>
      </c>
      <c r="BF43">
        <v>0.96</v>
      </c>
      <c r="BG43">
        <v>0.39</v>
      </c>
      <c r="BH43">
        <v>0.39</v>
      </c>
      <c r="BI43">
        <v>0.39</v>
      </c>
      <c r="BJ43">
        <v>0.77</v>
      </c>
      <c r="BK43">
        <v>0.48</v>
      </c>
      <c r="BL43">
        <v>2.9</v>
      </c>
      <c r="BM43">
        <v>0.68</v>
      </c>
      <c r="BN43">
        <v>0.57999999999999996</v>
      </c>
      <c r="BO43">
        <v>0.39</v>
      </c>
      <c r="BP43">
        <v>0</v>
      </c>
      <c r="BQ43">
        <v>0</v>
      </c>
      <c r="BR43">
        <v>0</v>
      </c>
      <c r="BS43">
        <v>0</v>
      </c>
      <c r="BT43">
        <v>77</v>
      </c>
      <c r="BU43">
        <v>33</v>
      </c>
    </row>
    <row r="44" spans="1:73">
      <c r="A44" t="s">
        <v>367</v>
      </c>
      <c r="G44" t="s">
        <v>86</v>
      </c>
      <c r="H44" s="115">
        <v>370.27</v>
      </c>
      <c r="I44" s="88">
        <v>180.51</v>
      </c>
      <c r="J44" s="88">
        <v>13.75</v>
      </c>
      <c r="K44" s="88">
        <v>44.38</v>
      </c>
      <c r="L44" s="88">
        <v>3.38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13.2</v>
      </c>
      <c r="X44">
        <v>9.65</v>
      </c>
      <c r="Y44">
        <v>6.04</v>
      </c>
      <c r="Z44">
        <v>26.57</v>
      </c>
      <c r="AA44">
        <v>0.96</v>
      </c>
      <c r="AB44">
        <v>42.86</v>
      </c>
      <c r="AC44">
        <v>28.95</v>
      </c>
      <c r="AD44">
        <v>0</v>
      </c>
      <c r="AE44">
        <v>0</v>
      </c>
      <c r="AF44">
        <v>0</v>
      </c>
      <c r="AG44">
        <v>0</v>
      </c>
      <c r="AH44">
        <v>19.3</v>
      </c>
      <c r="AI44">
        <v>38.119999999999997</v>
      </c>
      <c r="AJ44">
        <v>60.8</v>
      </c>
      <c r="AK44">
        <v>0</v>
      </c>
      <c r="AL44">
        <v>0</v>
      </c>
      <c r="AM44">
        <v>14.48</v>
      </c>
      <c r="AN44">
        <v>21.78</v>
      </c>
      <c r="AO44">
        <v>22.17</v>
      </c>
      <c r="AP44">
        <v>32.159999999999997</v>
      </c>
      <c r="AQ44">
        <v>3.38</v>
      </c>
      <c r="AR44">
        <v>0</v>
      </c>
      <c r="AS44">
        <v>24.12</v>
      </c>
      <c r="AT44">
        <v>115.8</v>
      </c>
      <c r="AU44">
        <v>0.86</v>
      </c>
      <c r="AV44">
        <v>0.36</v>
      </c>
      <c r="AW44">
        <v>0.46</v>
      </c>
      <c r="AX44">
        <v>0.84</v>
      </c>
      <c r="AY44">
        <v>0.87</v>
      </c>
      <c r="AZ44">
        <v>0.92</v>
      </c>
      <c r="BA44">
        <v>0.87</v>
      </c>
      <c r="BB44">
        <v>0.55000000000000004</v>
      </c>
      <c r="BC44">
        <v>0.55000000000000004</v>
      </c>
      <c r="BD44">
        <v>1.35</v>
      </c>
      <c r="BE44">
        <v>0.39</v>
      </c>
      <c r="BF44">
        <v>0.96</v>
      </c>
      <c r="BG44">
        <v>0.39</v>
      </c>
      <c r="BH44">
        <v>0.39</v>
      </c>
      <c r="BI44">
        <v>0.39</v>
      </c>
      <c r="BJ44">
        <v>0.77</v>
      </c>
      <c r="BK44">
        <v>0.48</v>
      </c>
      <c r="BL44">
        <v>2.9</v>
      </c>
      <c r="BM44">
        <v>0.68</v>
      </c>
      <c r="BN44">
        <v>0.57999999999999996</v>
      </c>
      <c r="BO44">
        <v>0.39</v>
      </c>
      <c r="BP44">
        <v>0</v>
      </c>
      <c r="BQ44">
        <v>0</v>
      </c>
      <c r="BR44">
        <v>0</v>
      </c>
      <c r="BS44">
        <v>0</v>
      </c>
      <c r="BT44">
        <v>81.2</v>
      </c>
      <c r="BU44">
        <v>34.799999999999997</v>
      </c>
    </row>
    <row r="45" spans="1:73">
      <c r="A45" t="s">
        <v>390</v>
      </c>
      <c r="G45" t="s">
        <v>87</v>
      </c>
      <c r="H45" s="115">
        <v>394.29999999999995</v>
      </c>
      <c r="I45" s="88">
        <v>172.05999999999997</v>
      </c>
      <c r="J45" s="88">
        <v>13.75</v>
      </c>
      <c r="K45" s="88">
        <v>44.38</v>
      </c>
      <c r="L45" s="88">
        <v>3.38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13.2</v>
      </c>
      <c r="X45">
        <v>0</v>
      </c>
      <c r="Y45">
        <v>6.04</v>
      </c>
      <c r="Z45">
        <v>26.57</v>
      </c>
      <c r="AA45">
        <v>0.96</v>
      </c>
      <c r="AB45">
        <v>42.86</v>
      </c>
      <c r="AC45">
        <v>28.95</v>
      </c>
      <c r="AD45">
        <v>0</v>
      </c>
      <c r="AE45">
        <v>0</v>
      </c>
      <c r="AF45">
        <v>0</v>
      </c>
      <c r="AG45">
        <v>0</v>
      </c>
      <c r="AH45">
        <v>19.3</v>
      </c>
      <c r="AI45">
        <v>38.119999999999997</v>
      </c>
      <c r="AJ45">
        <v>60.8</v>
      </c>
      <c r="AK45">
        <v>0</v>
      </c>
      <c r="AL45">
        <v>0</v>
      </c>
      <c r="AM45">
        <v>14.48</v>
      </c>
      <c r="AN45">
        <v>21.78</v>
      </c>
      <c r="AO45">
        <v>22.17</v>
      </c>
      <c r="AP45">
        <v>32.159999999999997</v>
      </c>
      <c r="AQ45">
        <v>3.38</v>
      </c>
      <c r="AR45">
        <v>21.23</v>
      </c>
      <c r="AS45">
        <v>24.12</v>
      </c>
      <c r="AT45">
        <v>115.8</v>
      </c>
      <c r="AU45">
        <v>0.86</v>
      </c>
      <c r="AV45">
        <v>0.36</v>
      </c>
      <c r="AW45">
        <v>0.46</v>
      </c>
      <c r="AX45">
        <v>0.84</v>
      </c>
      <c r="AY45">
        <v>0.87</v>
      </c>
      <c r="AZ45">
        <v>0.92</v>
      </c>
      <c r="BA45">
        <v>0.87</v>
      </c>
      <c r="BB45">
        <v>0.55000000000000004</v>
      </c>
      <c r="BC45">
        <v>0.55000000000000004</v>
      </c>
      <c r="BD45">
        <v>1.35</v>
      </c>
      <c r="BE45">
        <v>0.39</v>
      </c>
      <c r="BF45">
        <v>0.96</v>
      </c>
      <c r="BG45">
        <v>0.39</v>
      </c>
      <c r="BH45">
        <v>0.39</v>
      </c>
      <c r="BI45">
        <v>0.39</v>
      </c>
      <c r="BJ45">
        <v>0.77</v>
      </c>
      <c r="BK45">
        <v>0.48</v>
      </c>
      <c r="BL45">
        <v>2.9</v>
      </c>
      <c r="BM45">
        <v>0.68</v>
      </c>
      <c r="BN45">
        <v>0.57999999999999996</v>
      </c>
      <c r="BO45">
        <v>0.39</v>
      </c>
      <c r="BP45">
        <v>0</v>
      </c>
      <c r="BQ45">
        <v>0</v>
      </c>
      <c r="BR45">
        <v>0</v>
      </c>
      <c r="BS45">
        <v>0</v>
      </c>
      <c r="BT45">
        <v>84</v>
      </c>
      <c r="BU45">
        <v>36</v>
      </c>
    </row>
    <row r="46" spans="1:73">
      <c r="A46" t="s">
        <v>391</v>
      </c>
      <c r="G46" t="s">
        <v>88</v>
      </c>
      <c r="H46" s="115">
        <v>418.59999999999991</v>
      </c>
      <c r="I46" s="88">
        <v>172.95999999999998</v>
      </c>
      <c r="J46" s="88">
        <v>13.75</v>
      </c>
      <c r="K46" s="88">
        <v>44.38</v>
      </c>
      <c r="L46" s="88">
        <v>3.38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13.2</v>
      </c>
      <c r="X46">
        <v>0</v>
      </c>
      <c r="Y46">
        <v>6.04</v>
      </c>
      <c r="Z46">
        <v>26.57</v>
      </c>
      <c r="AA46">
        <v>0.96</v>
      </c>
      <c r="AB46">
        <v>42.86</v>
      </c>
      <c r="AC46">
        <v>28.95</v>
      </c>
      <c r="AD46">
        <v>0</v>
      </c>
      <c r="AE46">
        <v>0</v>
      </c>
      <c r="AF46">
        <v>0</v>
      </c>
      <c r="AG46">
        <v>0</v>
      </c>
      <c r="AH46">
        <v>19.3</v>
      </c>
      <c r="AI46">
        <v>38.119999999999997</v>
      </c>
      <c r="AJ46">
        <v>60.8</v>
      </c>
      <c r="AK46">
        <v>22.2</v>
      </c>
      <c r="AL46">
        <v>0</v>
      </c>
      <c r="AM46">
        <v>14.48</v>
      </c>
      <c r="AN46">
        <v>21.78</v>
      </c>
      <c r="AO46">
        <v>22.17</v>
      </c>
      <c r="AP46">
        <v>32.159999999999997</v>
      </c>
      <c r="AQ46">
        <v>3.38</v>
      </c>
      <c r="AR46">
        <v>21.23</v>
      </c>
      <c r="AS46">
        <v>24.12</v>
      </c>
      <c r="AT46">
        <v>115.8</v>
      </c>
      <c r="AU46">
        <v>0.86</v>
      </c>
      <c r="AV46">
        <v>0.36</v>
      </c>
      <c r="AW46">
        <v>0.46</v>
      </c>
      <c r="AX46">
        <v>0.84</v>
      </c>
      <c r="AY46">
        <v>0.87</v>
      </c>
      <c r="AZ46">
        <v>0.92</v>
      </c>
      <c r="BA46">
        <v>0.87</v>
      </c>
      <c r="BB46">
        <v>0.55000000000000004</v>
      </c>
      <c r="BC46">
        <v>0.55000000000000004</v>
      </c>
      <c r="BD46">
        <v>1.35</v>
      </c>
      <c r="BE46">
        <v>0.39</v>
      </c>
      <c r="BF46">
        <v>0.96</v>
      </c>
      <c r="BG46">
        <v>0.39</v>
      </c>
      <c r="BH46">
        <v>0.39</v>
      </c>
      <c r="BI46">
        <v>0.39</v>
      </c>
      <c r="BJ46">
        <v>0.77</v>
      </c>
      <c r="BK46">
        <v>0.48</v>
      </c>
      <c r="BL46">
        <v>2.9</v>
      </c>
      <c r="BM46">
        <v>0.68</v>
      </c>
      <c r="BN46">
        <v>0.57999999999999996</v>
      </c>
      <c r="BO46">
        <v>0.39</v>
      </c>
      <c r="BP46">
        <v>0</v>
      </c>
      <c r="BQ46">
        <v>0</v>
      </c>
      <c r="BR46">
        <v>0</v>
      </c>
      <c r="BS46">
        <v>0</v>
      </c>
      <c r="BT46">
        <v>86.1</v>
      </c>
      <c r="BU46">
        <v>36.9</v>
      </c>
    </row>
    <row r="47" spans="1:73">
      <c r="A47" t="s">
        <v>395</v>
      </c>
      <c r="G47" t="s">
        <v>89</v>
      </c>
      <c r="H47" s="115">
        <v>420.69999999999993</v>
      </c>
      <c r="I47" s="88">
        <v>173.85999999999996</v>
      </c>
      <c r="J47" s="88">
        <v>10.520000000000001</v>
      </c>
      <c r="K47" s="88">
        <v>44.38</v>
      </c>
      <c r="L47" s="88">
        <v>3.38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9.9700000000000006</v>
      </c>
      <c r="X47">
        <v>0</v>
      </c>
      <c r="Y47">
        <v>6.04</v>
      </c>
      <c r="Z47">
        <v>26.57</v>
      </c>
      <c r="AA47">
        <v>0.96</v>
      </c>
      <c r="AB47">
        <v>42.86</v>
      </c>
      <c r="AC47">
        <v>28.95</v>
      </c>
      <c r="AD47">
        <v>0</v>
      </c>
      <c r="AE47">
        <v>0</v>
      </c>
      <c r="AF47">
        <v>0</v>
      </c>
      <c r="AG47">
        <v>0</v>
      </c>
      <c r="AH47">
        <v>19.3</v>
      </c>
      <c r="AI47">
        <v>38.119999999999997</v>
      </c>
      <c r="AJ47">
        <v>60.8</v>
      </c>
      <c r="AK47">
        <v>22.2</v>
      </c>
      <c r="AL47">
        <v>0</v>
      </c>
      <c r="AM47">
        <v>14.48</v>
      </c>
      <c r="AN47">
        <v>21.78</v>
      </c>
      <c r="AO47">
        <v>22.17</v>
      </c>
      <c r="AP47">
        <v>32.159999999999997</v>
      </c>
      <c r="AQ47">
        <v>3.38</v>
      </c>
      <c r="AR47">
        <v>21.23</v>
      </c>
      <c r="AS47">
        <v>24.12</v>
      </c>
      <c r="AT47">
        <v>115.8</v>
      </c>
      <c r="AU47">
        <v>0.86</v>
      </c>
      <c r="AV47">
        <v>0.36</v>
      </c>
      <c r="AW47">
        <v>0.46</v>
      </c>
      <c r="AX47">
        <v>0.84</v>
      </c>
      <c r="AY47">
        <v>0.87</v>
      </c>
      <c r="AZ47">
        <v>0.92</v>
      </c>
      <c r="BA47">
        <v>0.87</v>
      </c>
      <c r="BB47">
        <v>0.55000000000000004</v>
      </c>
      <c r="BC47">
        <v>0.55000000000000004</v>
      </c>
      <c r="BD47">
        <v>1.35</v>
      </c>
      <c r="BE47">
        <v>0.39</v>
      </c>
      <c r="BF47">
        <v>0.96</v>
      </c>
      <c r="BG47">
        <v>0.39</v>
      </c>
      <c r="BH47">
        <v>0.39</v>
      </c>
      <c r="BI47">
        <v>0.39</v>
      </c>
      <c r="BJ47">
        <v>0.77</v>
      </c>
      <c r="BK47">
        <v>0.48</v>
      </c>
      <c r="BL47">
        <v>2.9</v>
      </c>
      <c r="BM47">
        <v>0.68</v>
      </c>
      <c r="BN47">
        <v>0.57999999999999996</v>
      </c>
      <c r="BO47">
        <v>0.39</v>
      </c>
      <c r="BP47">
        <v>0</v>
      </c>
      <c r="BQ47">
        <v>0</v>
      </c>
      <c r="BR47">
        <v>0</v>
      </c>
      <c r="BS47">
        <v>0</v>
      </c>
      <c r="BT47">
        <v>88.2</v>
      </c>
      <c r="BU47">
        <v>37.799999999999997</v>
      </c>
    </row>
    <row r="48" spans="1:73">
      <c r="A48" t="s">
        <v>399</v>
      </c>
      <c r="G48" t="s">
        <v>90</v>
      </c>
      <c r="H48" s="115">
        <v>423.49999999999994</v>
      </c>
      <c r="I48" s="88">
        <v>175.05999999999997</v>
      </c>
      <c r="J48" s="88">
        <v>10.520000000000001</v>
      </c>
      <c r="K48" s="88">
        <v>44.38</v>
      </c>
      <c r="L48" s="88">
        <v>3.38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9.9700000000000006</v>
      </c>
      <c r="X48">
        <v>0</v>
      </c>
      <c r="Y48">
        <v>6.04</v>
      </c>
      <c r="Z48">
        <v>26.57</v>
      </c>
      <c r="AA48">
        <v>0.96</v>
      </c>
      <c r="AB48">
        <v>42.86</v>
      </c>
      <c r="AC48">
        <v>28.95</v>
      </c>
      <c r="AD48">
        <v>0</v>
      </c>
      <c r="AE48">
        <v>0</v>
      </c>
      <c r="AF48">
        <v>0</v>
      </c>
      <c r="AG48">
        <v>0</v>
      </c>
      <c r="AH48">
        <v>19.3</v>
      </c>
      <c r="AI48">
        <v>38.119999999999997</v>
      </c>
      <c r="AJ48">
        <v>60.8</v>
      </c>
      <c r="AK48">
        <v>22.2</v>
      </c>
      <c r="AL48">
        <v>0</v>
      </c>
      <c r="AM48">
        <v>14.48</v>
      </c>
      <c r="AN48">
        <v>21.78</v>
      </c>
      <c r="AO48">
        <v>22.17</v>
      </c>
      <c r="AP48">
        <v>32.159999999999997</v>
      </c>
      <c r="AQ48">
        <v>3.38</v>
      </c>
      <c r="AR48">
        <v>21.23</v>
      </c>
      <c r="AS48">
        <v>24.12</v>
      </c>
      <c r="AT48">
        <v>115.8</v>
      </c>
      <c r="AU48">
        <v>0.86</v>
      </c>
      <c r="AV48">
        <v>0.36</v>
      </c>
      <c r="AW48">
        <v>0.46</v>
      </c>
      <c r="AX48">
        <v>0.84</v>
      </c>
      <c r="AY48">
        <v>0.87</v>
      </c>
      <c r="AZ48">
        <v>0.92</v>
      </c>
      <c r="BA48">
        <v>0.87</v>
      </c>
      <c r="BB48">
        <v>0.55000000000000004</v>
      </c>
      <c r="BC48">
        <v>0.55000000000000004</v>
      </c>
      <c r="BD48">
        <v>1.35</v>
      </c>
      <c r="BE48">
        <v>0.39</v>
      </c>
      <c r="BF48">
        <v>0.96</v>
      </c>
      <c r="BG48">
        <v>0.39</v>
      </c>
      <c r="BH48">
        <v>0.39</v>
      </c>
      <c r="BI48">
        <v>0.39</v>
      </c>
      <c r="BJ48">
        <v>0.77</v>
      </c>
      <c r="BK48">
        <v>0.48</v>
      </c>
      <c r="BL48">
        <v>2.9</v>
      </c>
      <c r="BM48">
        <v>0.68</v>
      </c>
      <c r="BN48">
        <v>0.57999999999999996</v>
      </c>
      <c r="BO48">
        <v>0.39</v>
      </c>
      <c r="BP48">
        <v>0</v>
      </c>
      <c r="BQ48">
        <v>0</v>
      </c>
      <c r="BR48">
        <v>0</v>
      </c>
      <c r="BS48">
        <v>0</v>
      </c>
      <c r="BT48">
        <v>91</v>
      </c>
      <c r="BU48">
        <v>39</v>
      </c>
    </row>
    <row r="49" spans="1:73">
      <c r="A49" t="s">
        <v>400</v>
      </c>
      <c r="G49" t="s">
        <v>91</v>
      </c>
      <c r="H49" s="115">
        <v>424.9</v>
      </c>
      <c r="I49" s="88">
        <v>175.65999999999997</v>
      </c>
      <c r="J49" s="88">
        <v>10.06</v>
      </c>
      <c r="K49" s="88">
        <v>44.38</v>
      </c>
      <c r="L49" s="88">
        <v>3.38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9.51</v>
      </c>
      <c r="X49">
        <v>0</v>
      </c>
      <c r="Y49">
        <v>6.04</v>
      </c>
      <c r="Z49">
        <v>26.57</v>
      </c>
      <c r="AA49">
        <v>0.96</v>
      </c>
      <c r="AB49">
        <v>42.86</v>
      </c>
      <c r="AC49">
        <v>28.95</v>
      </c>
      <c r="AD49">
        <v>0</v>
      </c>
      <c r="AE49">
        <v>0</v>
      </c>
      <c r="AF49">
        <v>0</v>
      </c>
      <c r="AG49">
        <v>0</v>
      </c>
      <c r="AH49">
        <v>19.3</v>
      </c>
      <c r="AI49">
        <v>38.119999999999997</v>
      </c>
      <c r="AJ49">
        <v>60.8</v>
      </c>
      <c r="AK49">
        <v>22.2</v>
      </c>
      <c r="AL49">
        <v>0</v>
      </c>
      <c r="AM49">
        <v>14.48</v>
      </c>
      <c r="AN49">
        <v>21.78</v>
      </c>
      <c r="AO49">
        <v>22.17</v>
      </c>
      <c r="AP49">
        <v>32.159999999999997</v>
      </c>
      <c r="AQ49">
        <v>3.38</v>
      </c>
      <c r="AR49">
        <v>21.23</v>
      </c>
      <c r="AS49">
        <v>24.12</v>
      </c>
      <c r="AT49">
        <v>115.8</v>
      </c>
      <c r="AU49">
        <v>0.86</v>
      </c>
      <c r="AV49">
        <v>0.36</v>
      </c>
      <c r="AW49">
        <v>0.46</v>
      </c>
      <c r="AX49">
        <v>0.84</v>
      </c>
      <c r="AY49">
        <v>0.87</v>
      </c>
      <c r="AZ49">
        <v>0.92</v>
      </c>
      <c r="BA49">
        <v>0.87</v>
      </c>
      <c r="BB49">
        <v>0.55000000000000004</v>
      </c>
      <c r="BC49">
        <v>0.55000000000000004</v>
      </c>
      <c r="BD49">
        <v>1.35</v>
      </c>
      <c r="BE49">
        <v>0.39</v>
      </c>
      <c r="BF49">
        <v>0.96</v>
      </c>
      <c r="BG49">
        <v>0.39</v>
      </c>
      <c r="BH49">
        <v>0.39</v>
      </c>
      <c r="BI49">
        <v>0.39</v>
      </c>
      <c r="BJ49">
        <v>0.77</v>
      </c>
      <c r="BK49">
        <v>0.48</v>
      </c>
      <c r="BL49">
        <v>2.9</v>
      </c>
      <c r="BM49">
        <v>0.68</v>
      </c>
      <c r="BN49">
        <v>0.57999999999999996</v>
      </c>
      <c r="BO49">
        <v>0.39</v>
      </c>
      <c r="BP49">
        <v>0</v>
      </c>
      <c r="BQ49">
        <v>0</v>
      </c>
      <c r="BR49">
        <v>0</v>
      </c>
      <c r="BS49">
        <v>0</v>
      </c>
      <c r="BT49">
        <v>92.4</v>
      </c>
      <c r="BU49">
        <v>39.6</v>
      </c>
    </row>
    <row r="50" spans="1:73">
      <c r="A50" t="s">
        <v>401</v>
      </c>
      <c r="G50" t="s">
        <v>92</v>
      </c>
      <c r="H50" s="115">
        <v>425.59999999999991</v>
      </c>
      <c r="I50" s="88">
        <v>175.95999999999998</v>
      </c>
      <c r="J50" s="88">
        <v>10.06</v>
      </c>
      <c r="K50" s="88">
        <v>44.38</v>
      </c>
      <c r="L50" s="88">
        <v>3.38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9.51</v>
      </c>
      <c r="X50">
        <v>0</v>
      </c>
      <c r="Y50">
        <v>6.04</v>
      </c>
      <c r="Z50">
        <v>26.57</v>
      </c>
      <c r="AA50">
        <v>0.96</v>
      </c>
      <c r="AB50">
        <v>42.86</v>
      </c>
      <c r="AC50">
        <v>28.95</v>
      </c>
      <c r="AD50">
        <v>0</v>
      </c>
      <c r="AE50">
        <v>0</v>
      </c>
      <c r="AF50">
        <v>0</v>
      </c>
      <c r="AG50">
        <v>0</v>
      </c>
      <c r="AH50">
        <v>19.3</v>
      </c>
      <c r="AI50">
        <v>38.119999999999997</v>
      </c>
      <c r="AJ50">
        <v>60.8</v>
      </c>
      <c r="AK50">
        <v>22.2</v>
      </c>
      <c r="AL50">
        <v>0</v>
      </c>
      <c r="AM50">
        <v>14.48</v>
      </c>
      <c r="AN50">
        <v>21.78</v>
      </c>
      <c r="AO50">
        <v>22.17</v>
      </c>
      <c r="AP50">
        <v>32.159999999999997</v>
      </c>
      <c r="AQ50">
        <v>3.38</v>
      </c>
      <c r="AR50">
        <v>21.23</v>
      </c>
      <c r="AS50">
        <v>24.12</v>
      </c>
      <c r="AT50">
        <v>115.8</v>
      </c>
      <c r="AU50">
        <v>0.86</v>
      </c>
      <c r="AV50">
        <v>0.36</v>
      </c>
      <c r="AW50">
        <v>0.46</v>
      </c>
      <c r="AX50">
        <v>0.84</v>
      </c>
      <c r="AY50">
        <v>0.87</v>
      </c>
      <c r="AZ50">
        <v>0.92</v>
      </c>
      <c r="BA50">
        <v>0.87</v>
      </c>
      <c r="BB50">
        <v>0.55000000000000004</v>
      </c>
      <c r="BC50">
        <v>0.55000000000000004</v>
      </c>
      <c r="BD50">
        <v>1.35</v>
      </c>
      <c r="BE50">
        <v>0.39</v>
      </c>
      <c r="BF50">
        <v>0.96</v>
      </c>
      <c r="BG50">
        <v>0.39</v>
      </c>
      <c r="BH50">
        <v>0.39</v>
      </c>
      <c r="BI50">
        <v>0.39</v>
      </c>
      <c r="BJ50">
        <v>0.77</v>
      </c>
      <c r="BK50">
        <v>0.48</v>
      </c>
      <c r="BL50">
        <v>2.9</v>
      </c>
      <c r="BM50">
        <v>0.68</v>
      </c>
      <c r="BN50">
        <v>0.57999999999999996</v>
      </c>
      <c r="BO50">
        <v>0.39</v>
      </c>
      <c r="BP50">
        <v>0</v>
      </c>
      <c r="BQ50">
        <v>0</v>
      </c>
      <c r="BR50">
        <v>0</v>
      </c>
      <c r="BS50">
        <v>0</v>
      </c>
      <c r="BT50">
        <v>93.1</v>
      </c>
      <c r="BU50">
        <v>39.9</v>
      </c>
    </row>
    <row r="51" spans="1:73">
      <c r="A51" t="s">
        <v>403</v>
      </c>
      <c r="G51" t="s">
        <v>93</v>
      </c>
      <c r="H51" s="115">
        <v>449.73</v>
      </c>
      <c r="I51" s="88">
        <v>175.95999999999998</v>
      </c>
      <c r="J51" s="88">
        <v>10.06</v>
      </c>
      <c r="K51" s="88">
        <v>20.260000000000002</v>
      </c>
      <c r="L51" s="88">
        <v>3.38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9.51</v>
      </c>
      <c r="X51">
        <v>0</v>
      </c>
      <c r="Y51">
        <v>6.04</v>
      </c>
      <c r="Z51">
        <v>26.57</v>
      </c>
      <c r="AA51">
        <v>0.96</v>
      </c>
      <c r="AB51">
        <v>42.86</v>
      </c>
      <c r="AC51">
        <v>28.95</v>
      </c>
      <c r="AD51">
        <v>0</v>
      </c>
      <c r="AE51">
        <v>0</v>
      </c>
      <c r="AF51">
        <v>0</v>
      </c>
      <c r="AG51">
        <v>0</v>
      </c>
      <c r="AH51">
        <v>19.3</v>
      </c>
      <c r="AI51">
        <v>38.119999999999997</v>
      </c>
      <c r="AJ51">
        <v>60.8</v>
      </c>
      <c r="AK51">
        <v>22.2</v>
      </c>
      <c r="AL51">
        <v>0</v>
      </c>
      <c r="AM51">
        <v>14.48</v>
      </c>
      <c r="AN51">
        <v>21.78</v>
      </c>
      <c r="AO51">
        <v>22.17</v>
      </c>
      <c r="AP51">
        <v>32.159999999999997</v>
      </c>
      <c r="AQ51">
        <v>3.38</v>
      </c>
      <c r="AR51">
        <v>45.36</v>
      </c>
      <c r="AS51">
        <v>0</v>
      </c>
      <c r="AT51">
        <v>115.8</v>
      </c>
      <c r="AU51">
        <v>0.86</v>
      </c>
      <c r="AV51">
        <v>0.36</v>
      </c>
      <c r="AW51">
        <v>0.46</v>
      </c>
      <c r="AX51">
        <v>0.84</v>
      </c>
      <c r="AY51">
        <v>0.87</v>
      </c>
      <c r="AZ51">
        <v>0.92</v>
      </c>
      <c r="BA51">
        <v>0.87</v>
      </c>
      <c r="BB51">
        <v>0.55000000000000004</v>
      </c>
      <c r="BC51">
        <v>0.55000000000000004</v>
      </c>
      <c r="BD51">
        <v>1.35</v>
      </c>
      <c r="BE51">
        <v>0.39</v>
      </c>
      <c r="BF51">
        <v>0.96</v>
      </c>
      <c r="BG51">
        <v>0.39</v>
      </c>
      <c r="BH51">
        <v>0.39</v>
      </c>
      <c r="BI51">
        <v>0.39</v>
      </c>
      <c r="BJ51">
        <v>0.77</v>
      </c>
      <c r="BK51">
        <v>0.48</v>
      </c>
      <c r="BL51">
        <v>2.9</v>
      </c>
      <c r="BM51">
        <v>0.68</v>
      </c>
      <c r="BN51">
        <v>0.57999999999999996</v>
      </c>
      <c r="BO51">
        <v>0.39</v>
      </c>
      <c r="BP51">
        <v>0</v>
      </c>
      <c r="BQ51">
        <v>0</v>
      </c>
      <c r="BR51">
        <v>0</v>
      </c>
      <c r="BS51">
        <v>0</v>
      </c>
      <c r="BT51">
        <v>93.1</v>
      </c>
      <c r="BU51">
        <v>39.9</v>
      </c>
    </row>
    <row r="52" spans="1:73">
      <c r="A52" t="s">
        <v>404</v>
      </c>
      <c r="G52" t="s">
        <v>94</v>
      </c>
      <c r="H52" s="115">
        <v>449.73</v>
      </c>
      <c r="I52" s="88">
        <v>175.95999999999998</v>
      </c>
      <c r="J52" s="88">
        <v>10.06</v>
      </c>
      <c r="K52" s="88">
        <v>20.260000000000002</v>
      </c>
      <c r="L52" s="88">
        <v>3.38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9.51</v>
      </c>
      <c r="X52">
        <v>0</v>
      </c>
      <c r="Y52">
        <v>6.04</v>
      </c>
      <c r="Z52">
        <v>26.57</v>
      </c>
      <c r="AA52">
        <v>0.96</v>
      </c>
      <c r="AB52">
        <v>42.86</v>
      </c>
      <c r="AC52">
        <v>28.95</v>
      </c>
      <c r="AD52">
        <v>0</v>
      </c>
      <c r="AE52">
        <v>0</v>
      </c>
      <c r="AF52">
        <v>0</v>
      </c>
      <c r="AG52">
        <v>0</v>
      </c>
      <c r="AH52">
        <v>19.3</v>
      </c>
      <c r="AI52">
        <v>38.119999999999997</v>
      </c>
      <c r="AJ52">
        <v>60.8</v>
      </c>
      <c r="AK52">
        <v>22.2</v>
      </c>
      <c r="AL52">
        <v>0</v>
      </c>
      <c r="AM52">
        <v>14.48</v>
      </c>
      <c r="AN52">
        <v>21.78</v>
      </c>
      <c r="AO52">
        <v>22.17</v>
      </c>
      <c r="AP52">
        <v>32.159999999999997</v>
      </c>
      <c r="AQ52">
        <v>3.38</v>
      </c>
      <c r="AR52">
        <v>45.36</v>
      </c>
      <c r="AS52">
        <v>0</v>
      </c>
      <c r="AT52">
        <v>115.8</v>
      </c>
      <c r="AU52">
        <v>0.86</v>
      </c>
      <c r="AV52">
        <v>0.36</v>
      </c>
      <c r="AW52">
        <v>0.46</v>
      </c>
      <c r="AX52">
        <v>0.84</v>
      </c>
      <c r="AY52">
        <v>0.87</v>
      </c>
      <c r="AZ52">
        <v>0.92</v>
      </c>
      <c r="BA52">
        <v>0.87</v>
      </c>
      <c r="BB52">
        <v>0.55000000000000004</v>
      </c>
      <c r="BC52">
        <v>0.55000000000000004</v>
      </c>
      <c r="BD52">
        <v>1.35</v>
      </c>
      <c r="BE52">
        <v>0.39</v>
      </c>
      <c r="BF52">
        <v>0.96</v>
      </c>
      <c r="BG52">
        <v>0.39</v>
      </c>
      <c r="BH52">
        <v>0.39</v>
      </c>
      <c r="BI52">
        <v>0.39</v>
      </c>
      <c r="BJ52">
        <v>0.77</v>
      </c>
      <c r="BK52">
        <v>0.48</v>
      </c>
      <c r="BL52">
        <v>2.9</v>
      </c>
      <c r="BM52">
        <v>0.68</v>
      </c>
      <c r="BN52">
        <v>0.57999999999999996</v>
      </c>
      <c r="BO52">
        <v>0.39</v>
      </c>
      <c r="BP52">
        <v>0</v>
      </c>
      <c r="BQ52">
        <v>0</v>
      </c>
      <c r="BR52">
        <v>0</v>
      </c>
      <c r="BS52">
        <v>0</v>
      </c>
      <c r="BT52">
        <v>93.1</v>
      </c>
      <c r="BU52">
        <v>39.9</v>
      </c>
    </row>
    <row r="53" spans="1:73">
      <c r="A53" t="s">
        <v>448</v>
      </c>
      <c r="G53" t="s">
        <v>95</v>
      </c>
      <c r="H53" s="115">
        <v>427.53</v>
      </c>
      <c r="I53" s="88">
        <v>175.95999999999998</v>
      </c>
      <c r="J53" s="88">
        <v>10.06</v>
      </c>
      <c r="K53" s="88">
        <v>20.260000000000002</v>
      </c>
      <c r="L53" s="88">
        <v>3.38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9.51</v>
      </c>
      <c r="X53">
        <v>0</v>
      </c>
      <c r="Y53">
        <v>6.04</v>
      </c>
      <c r="Z53">
        <v>26.57</v>
      </c>
      <c r="AA53">
        <v>0.96</v>
      </c>
      <c r="AB53">
        <v>42.86</v>
      </c>
      <c r="AC53">
        <v>28.95</v>
      </c>
      <c r="AD53">
        <v>0</v>
      </c>
      <c r="AE53">
        <v>0</v>
      </c>
      <c r="AF53">
        <v>0</v>
      </c>
      <c r="AG53">
        <v>0</v>
      </c>
      <c r="AH53">
        <v>19.3</v>
      </c>
      <c r="AI53">
        <v>38.119999999999997</v>
      </c>
      <c r="AJ53">
        <v>60.8</v>
      </c>
      <c r="AK53">
        <v>0</v>
      </c>
      <c r="AL53">
        <v>0</v>
      </c>
      <c r="AM53">
        <v>14.48</v>
      </c>
      <c r="AN53">
        <v>21.78</v>
      </c>
      <c r="AO53">
        <v>22.17</v>
      </c>
      <c r="AP53">
        <v>32.159999999999997</v>
      </c>
      <c r="AQ53">
        <v>3.38</v>
      </c>
      <c r="AR53">
        <v>45.36</v>
      </c>
      <c r="AS53">
        <v>0</v>
      </c>
      <c r="AT53">
        <v>115.8</v>
      </c>
      <c r="AU53">
        <v>0.86</v>
      </c>
      <c r="AV53">
        <v>0.36</v>
      </c>
      <c r="AW53">
        <v>0.46</v>
      </c>
      <c r="AX53">
        <v>0.84</v>
      </c>
      <c r="AY53">
        <v>0.87</v>
      </c>
      <c r="AZ53">
        <v>0.92</v>
      </c>
      <c r="BA53">
        <v>0.87</v>
      </c>
      <c r="BB53">
        <v>0.55000000000000004</v>
      </c>
      <c r="BC53">
        <v>0.55000000000000004</v>
      </c>
      <c r="BD53">
        <v>1.35</v>
      </c>
      <c r="BE53">
        <v>0.39</v>
      </c>
      <c r="BF53">
        <v>0.96</v>
      </c>
      <c r="BG53">
        <v>0.39</v>
      </c>
      <c r="BH53">
        <v>0.39</v>
      </c>
      <c r="BI53">
        <v>0.39</v>
      </c>
      <c r="BJ53">
        <v>0.77</v>
      </c>
      <c r="BK53">
        <v>0.48</v>
      </c>
      <c r="BL53">
        <v>2.9</v>
      </c>
      <c r="BM53">
        <v>0.68</v>
      </c>
      <c r="BN53">
        <v>0.57999999999999996</v>
      </c>
      <c r="BO53">
        <v>0.39</v>
      </c>
      <c r="BP53">
        <v>0</v>
      </c>
      <c r="BQ53">
        <v>0</v>
      </c>
      <c r="BR53">
        <v>0</v>
      </c>
      <c r="BS53">
        <v>0</v>
      </c>
      <c r="BT53">
        <v>93.1</v>
      </c>
      <c r="BU53">
        <v>39.9</v>
      </c>
    </row>
    <row r="54" spans="1:73">
      <c r="A54" t="s">
        <v>447</v>
      </c>
      <c r="G54" t="s">
        <v>96</v>
      </c>
      <c r="H54" s="115">
        <v>420.77</v>
      </c>
      <c r="I54" s="88">
        <v>175.95999999999998</v>
      </c>
      <c r="J54" s="88">
        <v>10.06</v>
      </c>
      <c r="K54" s="88">
        <v>20.260000000000002</v>
      </c>
      <c r="L54" s="88">
        <v>3.38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9.51</v>
      </c>
      <c r="X54">
        <v>0</v>
      </c>
      <c r="Y54">
        <v>6.04</v>
      </c>
      <c r="Z54">
        <v>26.57</v>
      </c>
      <c r="AA54">
        <v>0.96</v>
      </c>
      <c r="AB54">
        <v>42.86</v>
      </c>
      <c r="AC54">
        <v>28.95</v>
      </c>
      <c r="AD54">
        <v>0</v>
      </c>
      <c r="AE54">
        <v>0</v>
      </c>
      <c r="AF54">
        <v>0</v>
      </c>
      <c r="AG54">
        <v>0</v>
      </c>
      <c r="AH54">
        <v>19.3</v>
      </c>
      <c r="AI54">
        <v>38.119999999999997</v>
      </c>
      <c r="AJ54">
        <v>60.8</v>
      </c>
      <c r="AK54">
        <v>0</v>
      </c>
      <c r="AL54">
        <v>0</v>
      </c>
      <c r="AM54">
        <v>14.48</v>
      </c>
      <c r="AN54">
        <v>21.78</v>
      </c>
      <c r="AO54">
        <v>22.17</v>
      </c>
      <c r="AP54">
        <v>32.159999999999997</v>
      </c>
      <c r="AQ54">
        <v>3.38</v>
      </c>
      <c r="AR54">
        <v>38.6</v>
      </c>
      <c r="AS54">
        <v>0</v>
      </c>
      <c r="AT54">
        <v>115.8</v>
      </c>
      <c r="AU54">
        <v>0.86</v>
      </c>
      <c r="AV54">
        <v>0.36</v>
      </c>
      <c r="AW54">
        <v>0.46</v>
      </c>
      <c r="AX54">
        <v>0.84</v>
      </c>
      <c r="AY54">
        <v>0.87</v>
      </c>
      <c r="AZ54">
        <v>0.92</v>
      </c>
      <c r="BA54">
        <v>0.87</v>
      </c>
      <c r="BB54">
        <v>0.55000000000000004</v>
      </c>
      <c r="BC54">
        <v>0.55000000000000004</v>
      </c>
      <c r="BD54">
        <v>1.35</v>
      </c>
      <c r="BE54">
        <v>0.39</v>
      </c>
      <c r="BF54">
        <v>0.96</v>
      </c>
      <c r="BG54">
        <v>0.39</v>
      </c>
      <c r="BH54">
        <v>0.39</v>
      </c>
      <c r="BI54">
        <v>0.39</v>
      </c>
      <c r="BJ54">
        <v>0.77</v>
      </c>
      <c r="BK54">
        <v>0.48</v>
      </c>
      <c r="BL54">
        <v>2.9</v>
      </c>
      <c r="BM54">
        <v>0.68</v>
      </c>
      <c r="BN54">
        <v>0.57999999999999996</v>
      </c>
      <c r="BO54">
        <v>0.39</v>
      </c>
      <c r="BP54">
        <v>0</v>
      </c>
      <c r="BQ54">
        <v>0</v>
      </c>
      <c r="BR54">
        <v>0</v>
      </c>
      <c r="BS54">
        <v>0</v>
      </c>
      <c r="BT54">
        <v>93.1</v>
      </c>
      <c r="BU54">
        <v>39.9</v>
      </c>
    </row>
    <row r="55" spans="1:73">
      <c r="A55" t="s">
        <v>449</v>
      </c>
      <c r="G55" t="s">
        <v>97</v>
      </c>
      <c r="H55" s="115">
        <v>420.77</v>
      </c>
      <c r="I55" s="88">
        <v>185.60999999999999</v>
      </c>
      <c r="J55" s="88">
        <v>10.06</v>
      </c>
      <c r="K55" s="88">
        <v>20.260000000000002</v>
      </c>
      <c r="L55" s="88">
        <v>3.38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9.51</v>
      </c>
      <c r="X55">
        <v>9.65</v>
      </c>
      <c r="Y55">
        <v>6.04</v>
      </c>
      <c r="Z55">
        <v>26.57</v>
      </c>
      <c r="AA55">
        <v>0.96</v>
      </c>
      <c r="AB55">
        <v>42.86</v>
      </c>
      <c r="AC55">
        <v>28.95</v>
      </c>
      <c r="AD55">
        <v>0</v>
      </c>
      <c r="AE55">
        <v>0</v>
      </c>
      <c r="AF55">
        <v>0</v>
      </c>
      <c r="AG55">
        <v>0</v>
      </c>
      <c r="AH55">
        <v>19.3</v>
      </c>
      <c r="AI55">
        <v>38.119999999999997</v>
      </c>
      <c r="AJ55">
        <v>60.8</v>
      </c>
      <c r="AK55">
        <v>0</v>
      </c>
      <c r="AL55">
        <v>0</v>
      </c>
      <c r="AM55">
        <v>14.48</v>
      </c>
      <c r="AN55">
        <v>21.78</v>
      </c>
      <c r="AO55">
        <v>22.17</v>
      </c>
      <c r="AP55">
        <v>32.159999999999997</v>
      </c>
      <c r="AQ55">
        <v>3.38</v>
      </c>
      <c r="AR55">
        <v>38.6</v>
      </c>
      <c r="AS55">
        <v>0</v>
      </c>
      <c r="AT55">
        <v>115.8</v>
      </c>
      <c r="AU55">
        <v>0.86</v>
      </c>
      <c r="AV55">
        <v>0.36</v>
      </c>
      <c r="AW55">
        <v>0.46</v>
      </c>
      <c r="AX55">
        <v>0.84</v>
      </c>
      <c r="AY55">
        <v>0.87</v>
      </c>
      <c r="AZ55">
        <v>0.92</v>
      </c>
      <c r="BA55">
        <v>0.87</v>
      </c>
      <c r="BB55">
        <v>0.55000000000000004</v>
      </c>
      <c r="BC55">
        <v>0.55000000000000004</v>
      </c>
      <c r="BD55">
        <v>1.35</v>
      </c>
      <c r="BE55">
        <v>0.39</v>
      </c>
      <c r="BF55">
        <v>0.96</v>
      </c>
      <c r="BG55">
        <v>0.39</v>
      </c>
      <c r="BH55">
        <v>0.39</v>
      </c>
      <c r="BI55">
        <v>0.39</v>
      </c>
      <c r="BJ55">
        <v>0.77</v>
      </c>
      <c r="BK55">
        <v>0.48</v>
      </c>
      <c r="BL55">
        <v>2.9</v>
      </c>
      <c r="BM55">
        <v>0.68</v>
      </c>
      <c r="BN55">
        <v>0.57999999999999996</v>
      </c>
      <c r="BO55">
        <v>0.39</v>
      </c>
      <c r="BP55">
        <v>0</v>
      </c>
      <c r="BQ55">
        <v>0</v>
      </c>
      <c r="BR55">
        <v>0</v>
      </c>
      <c r="BS55">
        <v>0</v>
      </c>
      <c r="BT55">
        <v>93.1</v>
      </c>
      <c r="BU55">
        <v>39.9</v>
      </c>
    </row>
    <row r="56" spans="1:73">
      <c r="A56" t="s">
        <v>449</v>
      </c>
      <c r="G56" t="s">
        <v>98</v>
      </c>
      <c r="H56" s="115">
        <v>409.02</v>
      </c>
      <c r="I56" s="88">
        <v>184.70999999999998</v>
      </c>
      <c r="J56" s="88">
        <v>10.06</v>
      </c>
      <c r="K56" s="88">
        <v>20.260000000000002</v>
      </c>
      <c r="L56" s="88">
        <v>3.38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9.51</v>
      </c>
      <c r="X56">
        <v>9.65</v>
      </c>
      <c r="Y56">
        <v>6.04</v>
      </c>
      <c r="Z56">
        <v>26.57</v>
      </c>
      <c r="AA56">
        <v>0.96</v>
      </c>
      <c r="AB56">
        <v>42.86</v>
      </c>
      <c r="AC56">
        <v>28.95</v>
      </c>
      <c r="AD56">
        <v>0</v>
      </c>
      <c r="AE56">
        <v>0</v>
      </c>
      <c r="AF56">
        <v>0</v>
      </c>
      <c r="AG56">
        <v>0</v>
      </c>
      <c r="AH56">
        <v>19.3</v>
      </c>
      <c r="AI56">
        <v>38.119999999999997</v>
      </c>
      <c r="AJ56">
        <v>60.8</v>
      </c>
      <c r="AK56">
        <v>0</v>
      </c>
      <c r="AL56">
        <v>0</v>
      </c>
      <c r="AM56">
        <v>14.48</v>
      </c>
      <c r="AN56">
        <v>21.78</v>
      </c>
      <c r="AO56">
        <v>22.17</v>
      </c>
      <c r="AP56">
        <v>32.159999999999997</v>
      </c>
      <c r="AQ56">
        <v>3.38</v>
      </c>
      <c r="AR56">
        <v>28.95</v>
      </c>
      <c r="AS56">
        <v>0</v>
      </c>
      <c r="AT56">
        <v>115.8</v>
      </c>
      <c r="AU56">
        <v>0.86</v>
      </c>
      <c r="AV56">
        <v>0.36</v>
      </c>
      <c r="AW56">
        <v>0.46</v>
      </c>
      <c r="AX56">
        <v>0.84</v>
      </c>
      <c r="AY56">
        <v>0.87</v>
      </c>
      <c r="AZ56">
        <v>0.92</v>
      </c>
      <c r="BA56">
        <v>0.87</v>
      </c>
      <c r="BB56">
        <v>0.55000000000000004</v>
      </c>
      <c r="BC56">
        <v>0.55000000000000004</v>
      </c>
      <c r="BD56">
        <v>1.35</v>
      </c>
      <c r="BE56">
        <v>0.39</v>
      </c>
      <c r="BF56">
        <v>0.96</v>
      </c>
      <c r="BG56">
        <v>0.39</v>
      </c>
      <c r="BH56">
        <v>0.39</v>
      </c>
      <c r="BI56">
        <v>0.39</v>
      </c>
      <c r="BJ56">
        <v>0.77</v>
      </c>
      <c r="BK56">
        <v>0.48</v>
      </c>
      <c r="BL56">
        <v>2.9</v>
      </c>
      <c r="BM56">
        <v>0.68</v>
      </c>
      <c r="BN56">
        <v>0.57999999999999996</v>
      </c>
      <c r="BO56">
        <v>0.39</v>
      </c>
      <c r="BP56">
        <v>0</v>
      </c>
      <c r="BQ56">
        <v>0</v>
      </c>
      <c r="BR56">
        <v>0</v>
      </c>
      <c r="BS56">
        <v>0</v>
      </c>
      <c r="BT56">
        <v>91</v>
      </c>
      <c r="BU56">
        <v>39</v>
      </c>
    </row>
    <row r="57" spans="1:73">
      <c r="G57" t="s">
        <v>99</v>
      </c>
      <c r="H57" s="115">
        <v>388.31999999999994</v>
      </c>
      <c r="I57" s="88">
        <v>184.10999999999999</v>
      </c>
      <c r="J57" s="88">
        <v>13.38</v>
      </c>
      <c r="K57" s="88">
        <v>20.260000000000002</v>
      </c>
      <c r="L57" s="88">
        <v>3.38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12.83</v>
      </c>
      <c r="X57">
        <v>9.65</v>
      </c>
      <c r="Y57">
        <v>6.04</v>
      </c>
      <c r="Z57">
        <v>26.57</v>
      </c>
      <c r="AA57">
        <v>0.96</v>
      </c>
      <c r="AB57">
        <v>42.86</v>
      </c>
      <c r="AC57">
        <v>28.95</v>
      </c>
      <c r="AD57">
        <v>0</v>
      </c>
      <c r="AE57">
        <v>0</v>
      </c>
      <c r="AF57">
        <v>0</v>
      </c>
      <c r="AG57">
        <v>0</v>
      </c>
      <c r="AH57">
        <v>19.3</v>
      </c>
      <c r="AI57">
        <v>38.119999999999997</v>
      </c>
      <c r="AJ57">
        <v>60.8</v>
      </c>
      <c r="AK57">
        <v>0</v>
      </c>
      <c r="AL57">
        <v>0</v>
      </c>
      <c r="AM57">
        <v>14.48</v>
      </c>
      <c r="AN57">
        <v>21.78</v>
      </c>
      <c r="AO57">
        <v>22.17</v>
      </c>
      <c r="AP57">
        <v>32.159999999999997</v>
      </c>
      <c r="AQ57">
        <v>3.38</v>
      </c>
      <c r="AR57">
        <v>9.65</v>
      </c>
      <c r="AS57">
        <v>0</v>
      </c>
      <c r="AT57">
        <v>115.8</v>
      </c>
      <c r="AU57">
        <v>0.86</v>
      </c>
      <c r="AV57">
        <v>0.36</v>
      </c>
      <c r="AW57">
        <v>0.46</v>
      </c>
      <c r="AX57">
        <v>0.84</v>
      </c>
      <c r="AY57">
        <v>0.87</v>
      </c>
      <c r="AZ57">
        <v>0.92</v>
      </c>
      <c r="BA57">
        <v>0.87</v>
      </c>
      <c r="BB57">
        <v>0.55000000000000004</v>
      </c>
      <c r="BC57">
        <v>0.55000000000000004</v>
      </c>
      <c r="BD57">
        <v>1.35</v>
      </c>
      <c r="BE57">
        <v>0.39</v>
      </c>
      <c r="BF57">
        <v>0.96</v>
      </c>
      <c r="BG57">
        <v>0.39</v>
      </c>
      <c r="BH57">
        <v>0.39</v>
      </c>
      <c r="BI57">
        <v>0.39</v>
      </c>
      <c r="BJ57">
        <v>0.77</v>
      </c>
      <c r="BK57">
        <v>0.48</v>
      </c>
      <c r="BL57">
        <v>2.9</v>
      </c>
      <c r="BM57">
        <v>0.68</v>
      </c>
      <c r="BN57">
        <v>0.57999999999999996</v>
      </c>
      <c r="BO57">
        <v>0.39</v>
      </c>
      <c r="BP57">
        <v>0</v>
      </c>
      <c r="BQ57">
        <v>0</v>
      </c>
      <c r="BR57">
        <v>0</v>
      </c>
      <c r="BS57">
        <v>0</v>
      </c>
      <c r="BT57">
        <v>89.6</v>
      </c>
      <c r="BU57">
        <v>38.4</v>
      </c>
    </row>
    <row r="58" spans="1:73">
      <c r="G58" t="s">
        <v>100</v>
      </c>
      <c r="H58" s="115">
        <v>415.86999999999995</v>
      </c>
      <c r="I58" s="88">
        <v>183.51</v>
      </c>
      <c r="J58" s="88">
        <v>13.38</v>
      </c>
      <c r="K58" s="88">
        <v>20.260000000000002</v>
      </c>
      <c r="L58" s="88">
        <v>3.38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12.83</v>
      </c>
      <c r="X58">
        <v>9.65</v>
      </c>
      <c r="Y58">
        <v>6.04</v>
      </c>
      <c r="Z58">
        <v>26.57</v>
      </c>
      <c r="AA58">
        <v>0.96</v>
      </c>
      <c r="AB58">
        <v>42.86</v>
      </c>
      <c r="AC58">
        <v>28.95</v>
      </c>
      <c r="AD58">
        <v>0</v>
      </c>
      <c r="AE58">
        <v>0</v>
      </c>
      <c r="AF58">
        <v>0</v>
      </c>
      <c r="AG58">
        <v>0</v>
      </c>
      <c r="AH58">
        <v>19.3</v>
      </c>
      <c r="AI58">
        <v>38.119999999999997</v>
      </c>
      <c r="AJ58">
        <v>60.8</v>
      </c>
      <c r="AK58">
        <v>0</v>
      </c>
      <c r="AL58">
        <v>0</v>
      </c>
      <c r="AM58">
        <v>14.48</v>
      </c>
      <c r="AN58">
        <v>21.78</v>
      </c>
      <c r="AO58">
        <v>22.17</v>
      </c>
      <c r="AP58">
        <v>32.159999999999997</v>
      </c>
      <c r="AQ58">
        <v>3.38</v>
      </c>
      <c r="AR58">
        <v>38.6</v>
      </c>
      <c r="AS58">
        <v>0</v>
      </c>
      <c r="AT58">
        <v>115.8</v>
      </c>
      <c r="AU58">
        <v>0.86</v>
      </c>
      <c r="AV58">
        <v>0.36</v>
      </c>
      <c r="AW58">
        <v>0.46</v>
      </c>
      <c r="AX58">
        <v>0.84</v>
      </c>
      <c r="AY58">
        <v>0.87</v>
      </c>
      <c r="AZ58">
        <v>0.92</v>
      </c>
      <c r="BA58">
        <v>0.87</v>
      </c>
      <c r="BB58">
        <v>0.55000000000000004</v>
      </c>
      <c r="BC58">
        <v>0.55000000000000004</v>
      </c>
      <c r="BD58">
        <v>1.35</v>
      </c>
      <c r="BE58">
        <v>0.39</v>
      </c>
      <c r="BF58">
        <v>0.96</v>
      </c>
      <c r="BG58">
        <v>0.39</v>
      </c>
      <c r="BH58">
        <v>0.39</v>
      </c>
      <c r="BI58">
        <v>0.39</v>
      </c>
      <c r="BJ58">
        <v>0.77</v>
      </c>
      <c r="BK58">
        <v>0.48</v>
      </c>
      <c r="BL58">
        <v>2.9</v>
      </c>
      <c r="BM58">
        <v>0.68</v>
      </c>
      <c r="BN58">
        <v>0.57999999999999996</v>
      </c>
      <c r="BO58">
        <v>0.39</v>
      </c>
      <c r="BP58">
        <v>0</v>
      </c>
      <c r="BQ58">
        <v>0</v>
      </c>
      <c r="BR58">
        <v>0</v>
      </c>
      <c r="BS58">
        <v>0</v>
      </c>
      <c r="BT58">
        <v>88.2</v>
      </c>
      <c r="BU58">
        <v>37.799999999999997</v>
      </c>
    </row>
    <row r="59" spans="1:73">
      <c r="G59" t="s">
        <v>101</v>
      </c>
      <c r="H59" s="115">
        <v>413.77</v>
      </c>
      <c r="I59" s="88">
        <v>182.60999999999999</v>
      </c>
      <c r="J59" s="88">
        <v>13.38</v>
      </c>
      <c r="K59" s="88">
        <v>20.260000000000002</v>
      </c>
      <c r="L59" s="88">
        <v>3.38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12.83</v>
      </c>
      <c r="X59">
        <v>9.65</v>
      </c>
      <c r="Y59">
        <v>6.04</v>
      </c>
      <c r="Z59">
        <v>26.57</v>
      </c>
      <c r="AA59">
        <v>0.96</v>
      </c>
      <c r="AB59">
        <v>42.86</v>
      </c>
      <c r="AC59">
        <v>28.95</v>
      </c>
      <c r="AD59">
        <v>0</v>
      </c>
      <c r="AE59">
        <v>0</v>
      </c>
      <c r="AF59">
        <v>0</v>
      </c>
      <c r="AG59">
        <v>0</v>
      </c>
      <c r="AH59">
        <v>19.3</v>
      </c>
      <c r="AI59">
        <v>38.119999999999997</v>
      </c>
      <c r="AJ59">
        <v>60.8</v>
      </c>
      <c r="AK59">
        <v>0</v>
      </c>
      <c r="AL59">
        <v>0</v>
      </c>
      <c r="AM59">
        <v>14.48</v>
      </c>
      <c r="AN59">
        <v>21.78</v>
      </c>
      <c r="AO59">
        <v>22.17</v>
      </c>
      <c r="AP59">
        <v>32.159999999999997</v>
      </c>
      <c r="AQ59">
        <v>3.38</v>
      </c>
      <c r="AR59">
        <v>38.6</v>
      </c>
      <c r="AS59">
        <v>0</v>
      </c>
      <c r="AT59">
        <v>115.8</v>
      </c>
      <c r="AU59">
        <v>0.86</v>
      </c>
      <c r="AV59">
        <v>0.36</v>
      </c>
      <c r="AW59">
        <v>0.46</v>
      </c>
      <c r="AX59">
        <v>0.84</v>
      </c>
      <c r="AY59">
        <v>0.87</v>
      </c>
      <c r="AZ59">
        <v>0.92</v>
      </c>
      <c r="BA59">
        <v>0.87</v>
      </c>
      <c r="BB59">
        <v>0.55000000000000004</v>
      </c>
      <c r="BC59">
        <v>0.55000000000000004</v>
      </c>
      <c r="BD59">
        <v>1.35</v>
      </c>
      <c r="BE59">
        <v>0.39</v>
      </c>
      <c r="BF59">
        <v>0.96</v>
      </c>
      <c r="BG59">
        <v>0.39</v>
      </c>
      <c r="BH59">
        <v>0.39</v>
      </c>
      <c r="BI59">
        <v>0.39</v>
      </c>
      <c r="BJ59">
        <v>0.77</v>
      </c>
      <c r="BK59">
        <v>0.48</v>
      </c>
      <c r="BL59">
        <v>2.9</v>
      </c>
      <c r="BM59">
        <v>0.68</v>
      </c>
      <c r="BN59">
        <v>0.57999999999999996</v>
      </c>
      <c r="BO59">
        <v>0.39</v>
      </c>
      <c r="BP59">
        <v>0</v>
      </c>
      <c r="BQ59">
        <v>0</v>
      </c>
      <c r="BR59">
        <v>0</v>
      </c>
      <c r="BS59">
        <v>0</v>
      </c>
      <c r="BT59">
        <v>86.1</v>
      </c>
      <c r="BU59">
        <v>36.9</v>
      </c>
    </row>
    <row r="60" spans="1:73">
      <c r="G60" t="s">
        <v>102</v>
      </c>
      <c r="H60" s="115">
        <v>411.66999999999996</v>
      </c>
      <c r="I60" s="88">
        <v>181.70999999999998</v>
      </c>
      <c r="J60" s="88">
        <v>13.38</v>
      </c>
      <c r="K60" s="88">
        <v>20.260000000000002</v>
      </c>
      <c r="L60" s="88">
        <v>3.38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12.83</v>
      </c>
      <c r="X60">
        <v>9.65</v>
      </c>
      <c r="Y60">
        <v>6.04</v>
      </c>
      <c r="Z60">
        <v>26.57</v>
      </c>
      <c r="AA60">
        <v>0.96</v>
      </c>
      <c r="AB60">
        <v>42.86</v>
      </c>
      <c r="AC60">
        <v>28.95</v>
      </c>
      <c r="AD60">
        <v>0</v>
      </c>
      <c r="AE60">
        <v>0</v>
      </c>
      <c r="AF60">
        <v>0</v>
      </c>
      <c r="AG60">
        <v>0</v>
      </c>
      <c r="AH60">
        <v>19.3</v>
      </c>
      <c r="AI60">
        <v>38.119999999999997</v>
      </c>
      <c r="AJ60">
        <v>60.8</v>
      </c>
      <c r="AK60">
        <v>0</v>
      </c>
      <c r="AL60">
        <v>0</v>
      </c>
      <c r="AM60">
        <v>14.48</v>
      </c>
      <c r="AN60">
        <v>21.78</v>
      </c>
      <c r="AO60">
        <v>22.17</v>
      </c>
      <c r="AP60">
        <v>32.159999999999997</v>
      </c>
      <c r="AQ60">
        <v>3.38</v>
      </c>
      <c r="AR60">
        <v>38.6</v>
      </c>
      <c r="AS60">
        <v>0</v>
      </c>
      <c r="AT60">
        <v>115.8</v>
      </c>
      <c r="AU60">
        <v>0.86</v>
      </c>
      <c r="AV60">
        <v>0.36</v>
      </c>
      <c r="AW60">
        <v>0.46</v>
      </c>
      <c r="AX60">
        <v>0.84</v>
      </c>
      <c r="AY60">
        <v>0.87</v>
      </c>
      <c r="AZ60">
        <v>0.92</v>
      </c>
      <c r="BA60">
        <v>0.87</v>
      </c>
      <c r="BB60">
        <v>0.55000000000000004</v>
      </c>
      <c r="BC60">
        <v>0.55000000000000004</v>
      </c>
      <c r="BD60">
        <v>1.35</v>
      </c>
      <c r="BE60">
        <v>0.39</v>
      </c>
      <c r="BF60">
        <v>0.96</v>
      </c>
      <c r="BG60">
        <v>0.39</v>
      </c>
      <c r="BH60">
        <v>0.39</v>
      </c>
      <c r="BI60">
        <v>0.39</v>
      </c>
      <c r="BJ60">
        <v>0.77</v>
      </c>
      <c r="BK60">
        <v>0.48</v>
      </c>
      <c r="BL60">
        <v>2.9</v>
      </c>
      <c r="BM60">
        <v>0.68</v>
      </c>
      <c r="BN60">
        <v>0.57999999999999996</v>
      </c>
      <c r="BO60">
        <v>0.39</v>
      </c>
      <c r="BP60">
        <v>0</v>
      </c>
      <c r="BQ60">
        <v>0</v>
      </c>
      <c r="BR60">
        <v>0</v>
      </c>
      <c r="BS60">
        <v>0</v>
      </c>
      <c r="BT60">
        <v>84</v>
      </c>
      <c r="BU60">
        <v>36</v>
      </c>
    </row>
    <row r="61" spans="1:73">
      <c r="G61" t="s">
        <v>103</v>
      </c>
      <c r="H61" s="115">
        <v>404.66999999999996</v>
      </c>
      <c r="I61" s="88">
        <v>178.70999999999998</v>
      </c>
      <c r="J61" s="88">
        <v>13.38</v>
      </c>
      <c r="K61" s="88">
        <v>20.260000000000002</v>
      </c>
      <c r="L61" s="88">
        <v>3.38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12.83</v>
      </c>
      <c r="X61">
        <v>9.65</v>
      </c>
      <c r="Y61">
        <v>6.04</v>
      </c>
      <c r="Z61">
        <v>26.57</v>
      </c>
      <c r="AA61">
        <v>0.96</v>
      </c>
      <c r="AB61">
        <v>42.86</v>
      </c>
      <c r="AC61">
        <v>28.95</v>
      </c>
      <c r="AD61">
        <v>0</v>
      </c>
      <c r="AE61">
        <v>0</v>
      </c>
      <c r="AF61">
        <v>0</v>
      </c>
      <c r="AG61">
        <v>0</v>
      </c>
      <c r="AH61">
        <v>19.3</v>
      </c>
      <c r="AI61">
        <v>38.119999999999997</v>
      </c>
      <c r="AJ61">
        <v>60.8</v>
      </c>
      <c r="AK61">
        <v>0</v>
      </c>
      <c r="AL61">
        <v>0</v>
      </c>
      <c r="AM61">
        <v>14.48</v>
      </c>
      <c r="AN61">
        <v>21.78</v>
      </c>
      <c r="AO61">
        <v>22.17</v>
      </c>
      <c r="AP61">
        <v>32.159999999999997</v>
      </c>
      <c r="AQ61">
        <v>3.38</v>
      </c>
      <c r="AR61">
        <v>38.6</v>
      </c>
      <c r="AS61">
        <v>0</v>
      </c>
      <c r="AT61">
        <v>115.8</v>
      </c>
      <c r="AU61">
        <v>0.86</v>
      </c>
      <c r="AV61">
        <v>0.36</v>
      </c>
      <c r="AW61">
        <v>0.46</v>
      </c>
      <c r="AX61">
        <v>0.84</v>
      </c>
      <c r="AY61">
        <v>0.87</v>
      </c>
      <c r="AZ61">
        <v>0.92</v>
      </c>
      <c r="BA61">
        <v>0.87</v>
      </c>
      <c r="BB61">
        <v>0.55000000000000004</v>
      </c>
      <c r="BC61">
        <v>0.55000000000000004</v>
      </c>
      <c r="BD61">
        <v>1.35</v>
      </c>
      <c r="BE61">
        <v>0.39</v>
      </c>
      <c r="BF61">
        <v>0.96</v>
      </c>
      <c r="BG61">
        <v>0.39</v>
      </c>
      <c r="BH61">
        <v>0.39</v>
      </c>
      <c r="BI61">
        <v>0.39</v>
      </c>
      <c r="BJ61">
        <v>0.77</v>
      </c>
      <c r="BK61">
        <v>0.48</v>
      </c>
      <c r="BL61">
        <v>2.9</v>
      </c>
      <c r="BM61">
        <v>0.68</v>
      </c>
      <c r="BN61">
        <v>0.57999999999999996</v>
      </c>
      <c r="BO61">
        <v>0.39</v>
      </c>
      <c r="BP61">
        <v>0</v>
      </c>
      <c r="BQ61">
        <v>0</v>
      </c>
      <c r="BR61">
        <v>0</v>
      </c>
      <c r="BS61">
        <v>0</v>
      </c>
      <c r="BT61">
        <v>77</v>
      </c>
      <c r="BU61">
        <v>33</v>
      </c>
    </row>
    <row r="62" spans="1:73">
      <c r="G62" t="s">
        <v>104</v>
      </c>
      <c r="H62" s="115">
        <v>399.77</v>
      </c>
      <c r="I62" s="88">
        <v>176.60999999999999</v>
      </c>
      <c r="J62" s="88">
        <v>13.38</v>
      </c>
      <c r="K62" s="88">
        <v>20.260000000000002</v>
      </c>
      <c r="L62" s="88">
        <v>3.38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12.83</v>
      </c>
      <c r="X62">
        <v>9.65</v>
      </c>
      <c r="Y62">
        <v>6.04</v>
      </c>
      <c r="Z62">
        <v>26.57</v>
      </c>
      <c r="AA62">
        <v>0.96</v>
      </c>
      <c r="AB62">
        <v>42.86</v>
      </c>
      <c r="AC62">
        <v>28.95</v>
      </c>
      <c r="AD62">
        <v>0</v>
      </c>
      <c r="AE62">
        <v>0</v>
      </c>
      <c r="AF62">
        <v>0</v>
      </c>
      <c r="AG62">
        <v>0</v>
      </c>
      <c r="AH62">
        <v>19.3</v>
      </c>
      <c r="AI62">
        <v>38.119999999999997</v>
      </c>
      <c r="AJ62">
        <v>60.8</v>
      </c>
      <c r="AK62">
        <v>0</v>
      </c>
      <c r="AL62">
        <v>0</v>
      </c>
      <c r="AM62">
        <v>14.48</v>
      </c>
      <c r="AN62">
        <v>21.78</v>
      </c>
      <c r="AO62">
        <v>22.17</v>
      </c>
      <c r="AP62">
        <v>32.159999999999997</v>
      </c>
      <c r="AQ62">
        <v>3.38</v>
      </c>
      <c r="AR62">
        <v>38.6</v>
      </c>
      <c r="AS62">
        <v>0</v>
      </c>
      <c r="AT62">
        <v>115.8</v>
      </c>
      <c r="AU62">
        <v>0.86</v>
      </c>
      <c r="AV62">
        <v>0.36</v>
      </c>
      <c r="AW62">
        <v>0.46</v>
      </c>
      <c r="AX62">
        <v>0.84</v>
      </c>
      <c r="AY62">
        <v>0.87</v>
      </c>
      <c r="AZ62">
        <v>0.92</v>
      </c>
      <c r="BA62">
        <v>0.87</v>
      </c>
      <c r="BB62">
        <v>0.55000000000000004</v>
      </c>
      <c r="BC62">
        <v>0.55000000000000004</v>
      </c>
      <c r="BD62">
        <v>1.35</v>
      </c>
      <c r="BE62">
        <v>0.39</v>
      </c>
      <c r="BF62">
        <v>0.96</v>
      </c>
      <c r="BG62">
        <v>0.39</v>
      </c>
      <c r="BH62">
        <v>0.39</v>
      </c>
      <c r="BI62">
        <v>0.39</v>
      </c>
      <c r="BJ62">
        <v>0.77</v>
      </c>
      <c r="BK62">
        <v>0.48</v>
      </c>
      <c r="BL62">
        <v>2.9</v>
      </c>
      <c r="BM62">
        <v>0.68</v>
      </c>
      <c r="BN62">
        <v>0.57999999999999996</v>
      </c>
      <c r="BO62">
        <v>0.39</v>
      </c>
      <c r="BP62">
        <v>0</v>
      </c>
      <c r="BQ62">
        <v>0</v>
      </c>
      <c r="BR62">
        <v>0</v>
      </c>
      <c r="BS62">
        <v>0</v>
      </c>
      <c r="BT62">
        <v>72.099999999999994</v>
      </c>
      <c r="BU62">
        <v>30.9</v>
      </c>
    </row>
    <row r="63" spans="1:73">
      <c r="G63" t="s">
        <v>105</v>
      </c>
      <c r="H63" s="115">
        <v>370.76999999999992</v>
      </c>
      <c r="I63" s="88">
        <v>175.70999999999998</v>
      </c>
      <c r="J63" s="88">
        <v>13.38</v>
      </c>
      <c r="K63" s="88">
        <v>20.260000000000002</v>
      </c>
      <c r="L63" s="88">
        <v>3.38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12.83</v>
      </c>
      <c r="X63">
        <v>9.65</v>
      </c>
      <c r="Y63">
        <v>8.09</v>
      </c>
      <c r="Z63">
        <v>26.57</v>
      </c>
      <c r="AA63">
        <v>0.96</v>
      </c>
      <c r="AB63">
        <v>42.86</v>
      </c>
      <c r="AC63">
        <v>28.95</v>
      </c>
      <c r="AD63">
        <v>0</v>
      </c>
      <c r="AE63">
        <v>0</v>
      </c>
      <c r="AF63">
        <v>0</v>
      </c>
      <c r="AG63">
        <v>0</v>
      </c>
      <c r="AH63">
        <v>19.3</v>
      </c>
      <c r="AI63">
        <v>38.119999999999997</v>
      </c>
      <c r="AJ63">
        <v>60.8</v>
      </c>
      <c r="AK63">
        <v>0</v>
      </c>
      <c r="AL63">
        <v>0</v>
      </c>
      <c r="AM63">
        <v>14.48</v>
      </c>
      <c r="AN63">
        <v>21.78</v>
      </c>
      <c r="AO63">
        <v>22.17</v>
      </c>
      <c r="AP63">
        <v>32.159999999999997</v>
      </c>
      <c r="AQ63">
        <v>3.38</v>
      </c>
      <c r="AR63">
        <v>9.65</v>
      </c>
      <c r="AS63">
        <v>0</v>
      </c>
      <c r="AT63">
        <v>115.8</v>
      </c>
      <c r="AU63">
        <v>0.86</v>
      </c>
      <c r="AV63">
        <v>0.36</v>
      </c>
      <c r="AW63">
        <v>0.46</v>
      </c>
      <c r="AX63">
        <v>0.84</v>
      </c>
      <c r="AY63">
        <v>0.87</v>
      </c>
      <c r="AZ63">
        <v>0.92</v>
      </c>
      <c r="BA63">
        <v>0.87</v>
      </c>
      <c r="BB63">
        <v>0.55000000000000004</v>
      </c>
      <c r="BC63">
        <v>0.55000000000000004</v>
      </c>
      <c r="BD63">
        <v>1.35</v>
      </c>
      <c r="BE63">
        <v>0.39</v>
      </c>
      <c r="BF63">
        <v>0.96</v>
      </c>
      <c r="BG63">
        <v>0.39</v>
      </c>
      <c r="BH63">
        <v>0.39</v>
      </c>
      <c r="BI63">
        <v>0.39</v>
      </c>
      <c r="BJ63">
        <v>0.77</v>
      </c>
      <c r="BK63">
        <v>0.48</v>
      </c>
      <c r="BL63">
        <v>2.9</v>
      </c>
      <c r="BM63">
        <v>0.68</v>
      </c>
      <c r="BN63">
        <v>0.57999999999999996</v>
      </c>
      <c r="BO63">
        <v>0.39</v>
      </c>
      <c r="BP63">
        <v>0</v>
      </c>
      <c r="BQ63">
        <v>0</v>
      </c>
      <c r="BR63">
        <v>0</v>
      </c>
      <c r="BS63">
        <v>0</v>
      </c>
      <c r="BT63">
        <v>70</v>
      </c>
      <c r="BU63">
        <v>30</v>
      </c>
    </row>
    <row r="64" spans="1:73">
      <c r="G64" t="s">
        <v>106</v>
      </c>
      <c r="H64" s="115">
        <v>387.89999999999992</v>
      </c>
      <c r="I64" s="88">
        <v>172.70999999999998</v>
      </c>
      <c r="J64" s="88">
        <v>13.38</v>
      </c>
      <c r="K64" s="88">
        <v>20.260000000000002</v>
      </c>
      <c r="L64" s="88">
        <v>3.38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12.83</v>
      </c>
      <c r="X64">
        <v>9.65</v>
      </c>
      <c r="Y64">
        <v>8.09</v>
      </c>
      <c r="Z64">
        <v>26.57</v>
      </c>
      <c r="AA64">
        <v>0.96</v>
      </c>
      <c r="AB64">
        <v>42.86</v>
      </c>
      <c r="AC64">
        <v>28.95</v>
      </c>
      <c r="AD64">
        <v>0</v>
      </c>
      <c r="AE64">
        <v>0</v>
      </c>
      <c r="AF64">
        <v>0</v>
      </c>
      <c r="AG64">
        <v>0</v>
      </c>
      <c r="AH64">
        <v>19.3</v>
      </c>
      <c r="AI64">
        <v>38.119999999999997</v>
      </c>
      <c r="AJ64">
        <v>60.8</v>
      </c>
      <c r="AK64">
        <v>0</v>
      </c>
      <c r="AL64">
        <v>0</v>
      </c>
      <c r="AM64">
        <v>14.48</v>
      </c>
      <c r="AN64">
        <v>21.78</v>
      </c>
      <c r="AO64">
        <v>22.17</v>
      </c>
      <c r="AP64">
        <v>32.159999999999997</v>
      </c>
      <c r="AQ64">
        <v>3.38</v>
      </c>
      <c r="AR64">
        <v>33.78</v>
      </c>
      <c r="AS64">
        <v>0</v>
      </c>
      <c r="AT64">
        <v>115.8</v>
      </c>
      <c r="AU64">
        <v>0.86</v>
      </c>
      <c r="AV64">
        <v>0.36</v>
      </c>
      <c r="AW64">
        <v>0.46</v>
      </c>
      <c r="AX64">
        <v>0.84</v>
      </c>
      <c r="AY64">
        <v>0.87</v>
      </c>
      <c r="AZ64">
        <v>0.92</v>
      </c>
      <c r="BA64">
        <v>0.87</v>
      </c>
      <c r="BB64">
        <v>0.55000000000000004</v>
      </c>
      <c r="BC64">
        <v>0.55000000000000004</v>
      </c>
      <c r="BD64">
        <v>1.35</v>
      </c>
      <c r="BE64">
        <v>0.39</v>
      </c>
      <c r="BF64">
        <v>0.96</v>
      </c>
      <c r="BG64">
        <v>0.39</v>
      </c>
      <c r="BH64">
        <v>0.39</v>
      </c>
      <c r="BI64">
        <v>0.39</v>
      </c>
      <c r="BJ64">
        <v>0.77</v>
      </c>
      <c r="BK64">
        <v>0.48</v>
      </c>
      <c r="BL64">
        <v>2.9</v>
      </c>
      <c r="BM64">
        <v>0.68</v>
      </c>
      <c r="BN64">
        <v>0.57999999999999996</v>
      </c>
      <c r="BO64">
        <v>0.39</v>
      </c>
      <c r="BP64">
        <v>0</v>
      </c>
      <c r="BQ64">
        <v>0</v>
      </c>
      <c r="BR64">
        <v>0</v>
      </c>
      <c r="BS64">
        <v>0</v>
      </c>
      <c r="BT64">
        <v>63</v>
      </c>
      <c r="BU64">
        <v>27</v>
      </c>
    </row>
    <row r="65" spans="7:73">
      <c r="G65" t="s">
        <v>107</v>
      </c>
      <c r="H65" s="115">
        <v>387.11999999999989</v>
      </c>
      <c r="I65" s="88">
        <v>170.30999999999997</v>
      </c>
      <c r="J65" s="88">
        <v>13.38</v>
      </c>
      <c r="K65" s="88">
        <v>20.260000000000002</v>
      </c>
      <c r="L65" s="88">
        <v>3.38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12.83</v>
      </c>
      <c r="X65">
        <v>9.65</v>
      </c>
      <c r="Y65">
        <v>8.09</v>
      </c>
      <c r="Z65">
        <v>26.57</v>
      </c>
      <c r="AA65">
        <v>0.96</v>
      </c>
      <c r="AB65">
        <v>42.86</v>
      </c>
      <c r="AC65">
        <v>28.95</v>
      </c>
      <c r="AD65">
        <v>0</v>
      </c>
      <c r="AE65">
        <v>0</v>
      </c>
      <c r="AF65">
        <v>0</v>
      </c>
      <c r="AG65">
        <v>0</v>
      </c>
      <c r="AH65">
        <v>19.3</v>
      </c>
      <c r="AI65">
        <v>38.119999999999997</v>
      </c>
      <c r="AJ65">
        <v>60.8</v>
      </c>
      <c r="AK65">
        <v>0</v>
      </c>
      <c r="AL65">
        <v>0</v>
      </c>
      <c r="AM65">
        <v>14.48</v>
      </c>
      <c r="AN65">
        <v>21.78</v>
      </c>
      <c r="AO65">
        <v>22.17</v>
      </c>
      <c r="AP65">
        <v>32.159999999999997</v>
      </c>
      <c r="AQ65">
        <v>3.38</v>
      </c>
      <c r="AR65">
        <v>38.6</v>
      </c>
      <c r="AS65">
        <v>0</v>
      </c>
      <c r="AT65">
        <v>115.8</v>
      </c>
      <c r="AU65">
        <v>0.86</v>
      </c>
      <c r="AV65">
        <v>0.36</v>
      </c>
      <c r="AW65">
        <v>0.46</v>
      </c>
      <c r="AX65">
        <v>0.84</v>
      </c>
      <c r="AY65">
        <v>0.87</v>
      </c>
      <c r="AZ65">
        <v>0.92</v>
      </c>
      <c r="BA65">
        <v>0.87</v>
      </c>
      <c r="BB65">
        <v>0.55000000000000004</v>
      </c>
      <c r="BC65">
        <v>0.55000000000000004</v>
      </c>
      <c r="BD65">
        <v>1.35</v>
      </c>
      <c r="BE65">
        <v>0.39</v>
      </c>
      <c r="BF65">
        <v>0.96</v>
      </c>
      <c r="BG65">
        <v>0.39</v>
      </c>
      <c r="BH65">
        <v>0.39</v>
      </c>
      <c r="BI65">
        <v>0.39</v>
      </c>
      <c r="BJ65">
        <v>0.77</v>
      </c>
      <c r="BK65">
        <v>0.48</v>
      </c>
      <c r="BL65">
        <v>2.9</v>
      </c>
      <c r="BM65">
        <v>0.68</v>
      </c>
      <c r="BN65">
        <v>0.57999999999999996</v>
      </c>
      <c r="BO65">
        <v>0.39</v>
      </c>
      <c r="BP65">
        <v>0</v>
      </c>
      <c r="BQ65">
        <v>0</v>
      </c>
      <c r="BR65">
        <v>0</v>
      </c>
      <c r="BS65">
        <v>0</v>
      </c>
      <c r="BT65">
        <v>57.4</v>
      </c>
      <c r="BU65">
        <v>24.6</v>
      </c>
    </row>
    <row r="66" spans="7:73">
      <c r="G66" t="s">
        <v>108</v>
      </c>
      <c r="H66" s="115">
        <v>409.07999999999993</v>
      </c>
      <c r="I66" s="88">
        <v>167.30999999999997</v>
      </c>
      <c r="J66" s="88">
        <v>13.38</v>
      </c>
      <c r="K66" s="88">
        <v>20.260000000000002</v>
      </c>
      <c r="L66" s="88">
        <v>3.38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12.83</v>
      </c>
      <c r="X66">
        <v>9.65</v>
      </c>
      <c r="Y66">
        <v>8.09</v>
      </c>
      <c r="Z66">
        <v>26.57</v>
      </c>
      <c r="AA66">
        <v>0.96</v>
      </c>
      <c r="AB66">
        <v>42.86</v>
      </c>
      <c r="AC66">
        <v>28.95</v>
      </c>
      <c r="AD66">
        <v>0</v>
      </c>
      <c r="AE66">
        <v>0</v>
      </c>
      <c r="AF66">
        <v>0</v>
      </c>
      <c r="AG66">
        <v>0</v>
      </c>
      <c r="AH66">
        <v>19.3</v>
      </c>
      <c r="AI66">
        <v>38.119999999999997</v>
      </c>
      <c r="AJ66">
        <v>60.8</v>
      </c>
      <c r="AK66">
        <v>22.2</v>
      </c>
      <c r="AL66">
        <v>0</v>
      </c>
      <c r="AM66">
        <v>14.48</v>
      </c>
      <c r="AN66">
        <v>21.78</v>
      </c>
      <c r="AO66">
        <v>22.17</v>
      </c>
      <c r="AP66">
        <v>32.159999999999997</v>
      </c>
      <c r="AQ66">
        <v>3.38</v>
      </c>
      <c r="AR66">
        <v>45.36</v>
      </c>
      <c r="AS66">
        <v>0</v>
      </c>
      <c r="AT66">
        <v>115.8</v>
      </c>
      <c r="AU66">
        <v>0.86</v>
      </c>
      <c r="AV66">
        <v>0.36</v>
      </c>
      <c r="AW66">
        <v>0.46</v>
      </c>
      <c r="AX66">
        <v>0.84</v>
      </c>
      <c r="AY66">
        <v>0.87</v>
      </c>
      <c r="AZ66">
        <v>0.92</v>
      </c>
      <c r="BA66">
        <v>0.87</v>
      </c>
      <c r="BB66">
        <v>0.55000000000000004</v>
      </c>
      <c r="BC66">
        <v>0.55000000000000004</v>
      </c>
      <c r="BD66">
        <v>1.35</v>
      </c>
      <c r="BE66">
        <v>0.39</v>
      </c>
      <c r="BF66">
        <v>0.96</v>
      </c>
      <c r="BG66">
        <v>0.39</v>
      </c>
      <c r="BH66">
        <v>0.39</v>
      </c>
      <c r="BI66">
        <v>0.39</v>
      </c>
      <c r="BJ66">
        <v>0.77</v>
      </c>
      <c r="BK66">
        <v>0.48</v>
      </c>
      <c r="BL66">
        <v>2.9</v>
      </c>
      <c r="BM66">
        <v>0.68</v>
      </c>
      <c r="BN66">
        <v>0.57999999999999996</v>
      </c>
      <c r="BO66">
        <v>0.39</v>
      </c>
      <c r="BP66">
        <v>0</v>
      </c>
      <c r="BQ66">
        <v>0</v>
      </c>
      <c r="BR66">
        <v>0</v>
      </c>
      <c r="BS66">
        <v>0</v>
      </c>
      <c r="BT66">
        <v>50.4</v>
      </c>
      <c r="BU66">
        <v>21.6</v>
      </c>
    </row>
    <row r="67" spans="7:73">
      <c r="G67" t="s">
        <v>109</v>
      </c>
      <c r="H67" s="115">
        <v>404.87999999999994</v>
      </c>
      <c r="I67" s="88">
        <v>165.51</v>
      </c>
      <c r="J67" s="88">
        <v>13.38</v>
      </c>
      <c r="K67" s="88">
        <v>20.260000000000002</v>
      </c>
      <c r="L67" s="88">
        <v>3.38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12.83</v>
      </c>
      <c r="X67">
        <v>9.65</v>
      </c>
      <c r="Y67">
        <v>8.09</v>
      </c>
      <c r="Z67">
        <v>26.57</v>
      </c>
      <c r="AA67">
        <v>0.96</v>
      </c>
      <c r="AB67">
        <v>42.86</v>
      </c>
      <c r="AC67">
        <v>28.95</v>
      </c>
      <c r="AD67">
        <v>0</v>
      </c>
      <c r="AE67">
        <v>0</v>
      </c>
      <c r="AF67">
        <v>0</v>
      </c>
      <c r="AG67">
        <v>0</v>
      </c>
      <c r="AH67">
        <v>19.3</v>
      </c>
      <c r="AI67">
        <v>38.119999999999997</v>
      </c>
      <c r="AJ67">
        <v>60.8</v>
      </c>
      <c r="AK67">
        <v>22.2</v>
      </c>
      <c r="AL67">
        <v>0</v>
      </c>
      <c r="AM67">
        <v>14.48</v>
      </c>
      <c r="AN67">
        <v>21.78</v>
      </c>
      <c r="AO67">
        <v>22.17</v>
      </c>
      <c r="AP67">
        <v>32.159999999999997</v>
      </c>
      <c r="AQ67">
        <v>3.38</v>
      </c>
      <c r="AR67">
        <v>45.36</v>
      </c>
      <c r="AS67">
        <v>0</v>
      </c>
      <c r="AT67">
        <v>115.8</v>
      </c>
      <c r="AU67">
        <v>0.86</v>
      </c>
      <c r="AV67">
        <v>0.36</v>
      </c>
      <c r="AW67">
        <v>0.46</v>
      </c>
      <c r="AX67">
        <v>0.84</v>
      </c>
      <c r="AY67">
        <v>0.87</v>
      </c>
      <c r="AZ67">
        <v>0.92</v>
      </c>
      <c r="BA67">
        <v>0.87</v>
      </c>
      <c r="BB67">
        <v>0.55000000000000004</v>
      </c>
      <c r="BC67">
        <v>0.55000000000000004</v>
      </c>
      <c r="BD67">
        <v>1.35</v>
      </c>
      <c r="BE67">
        <v>0.39</v>
      </c>
      <c r="BF67">
        <v>0.96</v>
      </c>
      <c r="BG67">
        <v>0.39</v>
      </c>
      <c r="BH67">
        <v>0.39</v>
      </c>
      <c r="BI67">
        <v>0.39</v>
      </c>
      <c r="BJ67">
        <v>0.77</v>
      </c>
      <c r="BK67">
        <v>0.48</v>
      </c>
      <c r="BL67">
        <v>2.9</v>
      </c>
      <c r="BM67">
        <v>0.68</v>
      </c>
      <c r="BN67">
        <v>0.57999999999999996</v>
      </c>
      <c r="BO67">
        <v>0.39</v>
      </c>
      <c r="BP67">
        <v>0</v>
      </c>
      <c r="BQ67">
        <v>0</v>
      </c>
      <c r="BR67">
        <v>0</v>
      </c>
      <c r="BS67">
        <v>0</v>
      </c>
      <c r="BT67">
        <v>46.2</v>
      </c>
      <c r="BU67">
        <v>19.8</v>
      </c>
    </row>
    <row r="68" spans="7:73">
      <c r="G68" t="s">
        <v>110</v>
      </c>
      <c r="H68" s="115">
        <v>397.17999999999995</v>
      </c>
      <c r="I68" s="88">
        <v>162.20999999999998</v>
      </c>
      <c r="J68" s="88">
        <v>13.38</v>
      </c>
      <c r="K68" s="88">
        <v>20.260000000000002</v>
      </c>
      <c r="L68" s="88">
        <v>3.38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12.83</v>
      </c>
      <c r="X68">
        <v>9.65</v>
      </c>
      <c r="Y68">
        <v>8.09</v>
      </c>
      <c r="Z68">
        <v>26.57</v>
      </c>
      <c r="AA68">
        <v>0.96</v>
      </c>
      <c r="AB68">
        <v>42.86</v>
      </c>
      <c r="AC68">
        <v>28.95</v>
      </c>
      <c r="AD68">
        <v>0</v>
      </c>
      <c r="AE68">
        <v>0</v>
      </c>
      <c r="AF68">
        <v>0</v>
      </c>
      <c r="AG68">
        <v>0</v>
      </c>
      <c r="AH68">
        <v>19.3</v>
      </c>
      <c r="AI68">
        <v>38.119999999999997</v>
      </c>
      <c r="AJ68">
        <v>60.8</v>
      </c>
      <c r="AK68">
        <v>22.2</v>
      </c>
      <c r="AL68">
        <v>0</v>
      </c>
      <c r="AM68">
        <v>14.48</v>
      </c>
      <c r="AN68">
        <v>21.78</v>
      </c>
      <c r="AO68">
        <v>22.17</v>
      </c>
      <c r="AP68">
        <v>32.159999999999997</v>
      </c>
      <c r="AQ68">
        <v>3.38</v>
      </c>
      <c r="AR68">
        <v>45.36</v>
      </c>
      <c r="AS68">
        <v>0</v>
      </c>
      <c r="AT68">
        <v>115.8</v>
      </c>
      <c r="AU68">
        <v>0.86</v>
      </c>
      <c r="AV68">
        <v>0.36</v>
      </c>
      <c r="AW68">
        <v>0.46</v>
      </c>
      <c r="AX68">
        <v>0.84</v>
      </c>
      <c r="AY68">
        <v>0.87</v>
      </c>
      <c r="AZ68">
        <v>0.92</v>
      </c>
      <c r="BA68">
        <v>0.87</v>
      </c>
      <c r="BB68">
        <v>0.55000000000000004</v>
      </c>
      <c r="BC68">
        <v>0.55000000000000004</v>
      </c>
      <c r="BD68">
        <v>1.35</v>
      </c>
      <c r="BE68">
        <v>0.39</v>
      </c>
      <c r="BF68">
        <v>0.96</v>
      </c>
      <c r="BG68">
        <v>0.39</v>
      </c>
      <c r="BH68">
        <v>0.39</v>
      </c>
      <c r="BI68">
        <v>0.39</v>
      </c>
      <c r="BJ68">
        <v>0.77</v>
      </c>
      <c r="BK68">
        <v>0.48</v>
      </c>
      <c r="BL68">
        <v>2.9</v>
      </c>
      <c r="BM68">
        <v>0.68</v>
      </c>
      <c r="BN68">
        <v>0.57999999999999996</v>
      </c>
      <c r="BO68">
        <v>0.39</v>
      </c>
      <c r="BP68">
        <v>0</v>
      </c>
      <c r="BQ68">
        <v>0</v>
      </c>
      <c r="BR68">
        <v>0</v>
      </c>
      <c r="BS68">
        <v>0</v>
      </c>
      <c r="BT68">
        <v>38.5</v>
      </c>
      <c r="BU68">
        <v>16.5</v>
      </c>
    </row>
    <row r="69" spans="7:73">
      <c r="G69" t="s">
        <v>111</v>
      </c>
      <c r="H69" s="115">
        <v>487.37999999999994</v>
      </c>
      <c r="I69" s="88">
        <v>159.51</v>
      </c>
      <c r="J69" s="88">
        <v>13.38</v>
      </c>
      <c r="K69" s="88">
        <v>20.260000000000002</v>
      </c>
      <c r="L69" s="88">
        <v>3.38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12.83</v>
      </c>
      <c r="X69">
        <v>9.65</v>
      </c>
      <c r="Y69">
        <v>8.09</v>
      </c>
      <c r="Z69">
        <v>26.57</v>
      </c>
      <c r="AA69">
        <v>0.96</v>
      </c>
      <c r="AB69">
        <v>42.86</v>
      </c>
      <c r="AC69">
        <v>28.95</v>
      </c>
      <c r="AD69">
        <v>0</v>
      </c>
      <c r="AE69">
        <v>0</v>
      </c>
      <c r="AF69">
        <v>0</v>
      </c>
      <c r="AG69">
        <v>0</v>
      </c>
      <c r="AH69">
        <v>19.3</v>
      </c>
      <c r="AI69">
        <v>38.119999999999997</v>
      </c>
      <c r="AJ69">
        <v>60.8</v>
      </c>
      <c r="AK69">
        <v>22.2</v>
      </c>
      <c r="AL69">
        <v>0</v>
      </c>
      <c r="AM69">
        <v>14.48</v>
      </c>
      <c r="AN69">
        <v>21.78</v>
      </c>
      <c r="AO69">
        <v>22.17</v>
      </c>
      <c r="AP69">
        <v>32.159999999999997</v>
      </c>
      <c r="AQ69">
        <v>3.38</v>
      </c>
      <c r="AR69">
        <v>45.36</v>
      </c>
      <c r="AS69">
        <v>0</v>
      </c>
      <c r="AT69">
        <v>115.8</v>
      </c>
      <c r="AU69">
        <v>0.86</v>
      </c>
      <c r="AV69">
        <v>0.36</v>
      </c>
      <c r="AW69">
        <v>0.46</v>
      </c>
      <c r="AX69">
        <v>0.84</v>
      </c>
      <c r="AY69">
        <v>0.87</v>
      </c>
      <c r="AZ69">
        <v>0.92</v>
      </c>
      <c r="BA69">
        <v>0.87</v>
      </c>
      <c r="BB69">
        <v>0.55000000000000004</v>
      </c>
      <c r="BC69">
        <v>0.55000000000000004</v>
      </c>
      <c r="BD69">
        <v>1.35</v>
      </c>
      <c r="BE69">
        <v>0.39</v>
      </c>
      <c r="BF69">
        <v>0.96</v>
      </c>
      <c r="BG69">
        <v>0.39</v>
      </c>
      <c r="BH69">
        <v>0.39</v>
      </c>
      <c r="BI69">
        <v>0.39</v>
      </c>
      <c r="BJ69">
        <v>0.77</v>
      </c>
      <c r="BK69">
        <v>0.48</v>
      </c>
      <c r="BL69">
        <v>2.9</v>
      </c>
      <c r="BM69">
        <v>0.68</v>
      </c>
      <c r="BN69">
        <v>0.57999999999999996</v>
      </c>
      <c r="BO69">
        <v>0.39</v>
      </c>
      <c r="BP69">
        <v>96.5</v>
      </c>
      <c r="BQ69">
        <v>0</v>
      </c>
      <c r="BR69">
        <v>0</v>
      </c>
      <c r="BS69">
        <v>0</v>
      </c>
      <c r="BT69">
        <v>32.200000000000003</v>
      </c>
      <c r="BU69">
        <v>13.8</v>
      </c>
    </row>
    <row r="70" spans="7:73">
      <c r="G70" t="s">
        <v>112</v>
      </c>
      <c r="H70" s="115">
        <v>483.17999999999995</v>
      </c>
      <c r="I70" s="88">
        <v>157.70999999999998</v>
      </c>
      <c r="J70" s="88">
        <v>13.38</v>
      </c>
      <c r="K70" s="88">
        <v>20.260000000000002</v>
      </c>
      <c r="L70" s="88">
        <v>3.38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12.83</v>
      </c>
      <c r="X70">
        <v>9.65</v>
      </c>
      <c r="Y70">
        <v>8.09</v>
      </c>
      <c r="Z70">
        <v>26.57</v>
      </c>
      <c r="AA70">
        <v>0.96</v>
      </c>
      <c r="AB70">
        <v>42.86</v>
      </c>
      <c r="AC70">
        <v>28.95</v>
      </c>
      <c r="AD70">
        <v>0</v>
      </c>
      <c r="AE70">
        <v>0</v>
      </c>
      <c r="AF70">
        <v>0</v>
      </c>
      <c r="AG70">
        <v>0</v>
      </c>
      <c r="AH70">
        <v>19.3</v>
      </c>
      <c r="AI70">
        <v>38.119999999999997</v>
      </c>
      <c r="AJ70">
        <v>60.8</v>
      </c>
      <c r="AK70">
        <v>22.2</v>
      </c>
      <c r="AL70">
        <v>0</v>
      </c>
      <c r="AM70">
        <v>14.48</v>
      </c>
      <c r="AN70">
        <v>21.78</v>
      </c>
      <c r="AO70">
        <v>22.17</v>
      </c>
      <c r="AP70">
        <v>32.159999999999997</v>
      </c>
      <c r="AQ70">
        <v>3.38</v>
      </c>
      <c r="AR70">
        <v>45.36</v>
      </c>
      <c r="AS70">
        <v>0</v>
      </c>
      <c r="AT70">
        <v>115.8</v>
      </c>
      <c r="AU70">
        <v>0.86</v>
      </c>
      <c r="AV70">
        <v>0.36</v>
      </c>
      <c r="AW70">
        <v>0.46</v>
      </c>
      <c r="AX70">
        <v>0.84</v>
      </c>
      <c r="AY70">
        <v>0.87</v>
      </c>
      <c r="AZ70">
        <v>0.92</v>
      </c>
      <c r="BA70">
        <v>0.87</v>
      </c>
      <c r="BB70">
        <v>0.55000000000000004</v>
      </c>
      <c r="BC70">
        <v>0.55000000000000004</v>
      </c>
      <c r="BD70">
        <v>1.35</v>
      </c>
      <c r="BE70">
        <v>0.39</v>
      </c>
      <c r="BF70">
        <v>0.96</v>
      </c>
      <c r="BG70">
        <v>0.39</v>
      </c>
      <c r="BH70">
        <v>0.39</v>
      </c>
      <c r="BI70">
        <v>0.39</v>
      </c>
      <c r="BJ70">
        <v>0.77</v>
      </c>
      <c r="BK70">
        <v>0.48</v>
      </c>
      <c r="BL70">
        <v>2.9</v>
      </c>
      <c r="BM70">
        <v>0.68</v>
      </c>
      <c r="BN70">
        <v>0.57999999999999996</v>
      </c>
      <c r="BO70">
        <v>0.39</v>
      </c>
      <c r="BP70">
        <v>96.5</v>
      </c>
      <c r="BQ70">
        <v>0</v>
      </c>
      <c r="BR70">
        <v>0</v>
      </c>
      <c r="BS70">
        <v>0</v>
      </c>
      <c r="BT70">
        <v>28</v>
      </c>
      <c r="BU70">
        <v>12</v>
      </c>
    </row>
    <row r="71" spans="7:73">
      <c r="G71" t="s">
        <v>113</v>
      </c>
      <c r="H71" s="115">
        <v>542.70000000000005</v>
      </c>
      <c r="I71" s="88">
        <v>154.70999999999998</v>
      </c>
      <c r="J71" s="88">
        <v>13.290000000000001</v>
      </c>
      <c r="K71" s="88">
        <v>20.260000000000002</v>
      </c>
      <c r="L71" s="88">
        <v>3.38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12.74</v>
      </c>
      <c r="X71">
        <v>9.65</v>
      </c>
      <c r="Y71">
        <v>7.06</v>
      </c>
      <c r="Z71">
        <v>26.57</v>
      </c>
      <c r="AA71">
        <v>0.96</v>
      </c>
      <c r="AB71">
        <v>42.86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19.3</v>
      </c>
      <c r="AI71">
        <v>38.119999999999997</v>
      </c>
      <c r="AJ71">
        <v>60.8</v>
      </c>
      <c r="AK71">
        <v>22.2</v>
      </c>
      <c r="AL71">
        <v>0</v>
      </c>
      <c r="AM71">
        <v>14.48</v>
      </c>
      <c r="AN71">
        <v>21.78</v>
      </c>
      <c r="AO71">
        <v>22.17</v>
      </c>
      <c r="AP71">
        <v>32.159999999999997</v>
      </c>
      <c r="AQ71">
        <v>3.38</v>
      </c>
      <c r="AR71">
        <v>45.36</v>
      </c>
      <c r="AS71">
        <v>0</v>
      </c>
      <c r="AT71">
        <v>115.8</v>
      </c>
      <c r="AU71">
        <v>0.86</v>
      </c>
      <c r="AV71">
        <v>0.36</v>
      </c>
      <c r="AW71">
        <v>0.46</v>
      </c>
      <c r="AX71">
        <v>0.84</v>
      </c>
      <c r="AY71">
        <v>0.87</v>
      </c>
      <c r="AZ71">
        <v>0.92</v>
      </c>
      <c r="BA71">
        <v>0.87</v>
      </c>
      <c r="BB71">
        <v>0.55000000000000004</v>
      </c>
      <c r="BC71">
        <v>0.55000000000000004</v>
      </c>
      <c r="BD71">
        <v>1.35</v>
      </c>
      <c r="BE71">
        <v>0.39</v>
      </c>
      <c r="BF71">
        <v>0.96</v>
      </c>
      <c r="BG71">
        <v>0.39</v>
      </c>
      <c r="BH71">
        <v>0.39</v>
      </c>
      <c r="BI71">
        <v>0.39</v>
      </c>
      <c r="BJ71">
        <v>0.77</v>
      </c>
      <c r="BK71">
        <v>0.48</v>
      </c>
      <c r="BL71">
        <v>2.9</v>
      </c>
      <c r="BM71">
        <v>0.68</v>
      </c>
      <c r="BN71">
        <v>0.57999999999999996</v>
      </c>
      <c r="BO71">
        <v>0.39</v>
      </c>
      <c r="BP71">
        <v>193</v>
      </c>
      <c r="BQ71">
        <v>0</v>
      </c>
      <c r="BR71">
        <v>0</v>
      </c>
      <c r="BS71">
        <v>0</v>
      </c>
      <c r="BT71">
        <v>21</v>
      </c>
      <c r="BU71">
        <v>9</v>
      </c>
    </row>
    <row r="72" spans="7:73">
      <c r="G72" t="s">
        <v>114</v>
      </c>
      <c r="H72" s="115">
        <v>538.5</v>
      </c>
      <c r="I72" s="88">
        <v>152.90999999999997</v>
      </c>
      <c r="J72" s="88">
        <v>13.290000000000001</v>
      </c>
      <c r="K72" s="88">
        <v>20.260000000000002</v>
      </c>
      <c r="L72" s="88">
        <v>3.38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12.74</v>
      </c>
      <c r="X72">
        <v>9.65</v>
      </c>
      <c r="Y72">
        <v>7.06</v>
      </c>
      <c r="Z72">
        <v>26.57</v>
      </c>
      <c r="AA72">
        <v>0.96</v>
      </c>
      <c r="AB72">
        <v>42.86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19.3</v>
      </c>
      <c r="AI72">
        <v>38.119999999999997</v>
      </c>
      <c r="AJ72">
        <v>60.8</v>
      </c>
      <c r="AK72">
        <v>22.2</v>
      </c>
      <c r="AL72">
        <v>0</v>
      </c>
      <c r="AM72">
        <v>14.48</v>
      </c>
      <c r="AN72">
        <v>21.78</v>
      </c>
      <c r="AO72">
        <v>22.17</v>
      </c>
      <c r="AP72">
        <v>32.159999999999997</v>
      </c>
      <c r="AQ72">
        <v>3.38</v>
      </c>
      <c r="AR72">
        <v>45.36</v>
      </c>
      <c r="AS72">
        <v>0</v>
      </c>
      <c r="AT72">
        <v>115.8</v>
      </c>
      <c r="AU72">
        <v>0.86</v>
      </c>
      <c r="AV72">
        <v>0.36</v>
      </c>
      <c r="AW72">
        <v>0.46</v>
      </c>
      <c r="AX72">
        <v>0.84</v>
      </c>
      <c r="AY72">
        <v>0.87</v>
      </c>
      <c r="AZ72">
        <v>0.92</v>
      </c>
      <c r="BA72">
        <v>0.87</v>
      </c>
      <c r="BB72">
        <v>0.55000000000000004</v>
      </c>
      <c r="BC72">
        <v>0.55000000000000004</v>
      </c>
      <c r="BD72">
        <v>1.35</v>
      </c>
      <c r="BE72">
        <v>0.39</v>
      </c>
      <c r="BF72">
        <v>0.96</v>
      </c>
      <c r="BG72">
        <v>0.39</v>
      </c>
      <c r="BH72">
        <v>0.39</v>
      </c>
      <c r="BI72">
        <v>0.39</v>
      </c>
      <c r="BJ72">
        <v>0.77</v>
      </c>
      <c r="BK72">
        <v>0.48</v>
      </c>
      <c r="BL72">
        <v>2.9</v>
      </c>
      <c r="BM72">
        <v>0.68</v>
      </c>
      <c r="BN72">
        <v>0.57999999999999996</v>
      </c>
      <c r="BO72">
        <v>0.39</v>
      </c>
      <c r="BP72">
        <v>193</v>
      </c>
      <c r="BQ72">
        <v>0</v>
      </c>
      <c r="BR72">
        <v>0</v>
      </c>
      <c r="BS72">
        <v>0</v>
      </c>
      <c r="BT72">
        <v>16.8</v>
      </c>
      <c r="BU72">
        <v>7.2</v>
      </c>
    </row>
    <row r="73" spans="7:73">
      <c r="G73" t="s">
        <v>115</v>
      </c>
      <c r="H73" s="115">
        <v>598.41999999999996</v>
      </c>
      <c r="I73" s="88">
        <v>151.70999999999998</v>
      </c>
      <c r="J73" s="88">
        <v>13.290000000000001</v>
      </c>
      <c r="K73" s="88">
        <v>20.260000000000002</v>
      </c>
      <c r="L73" s="88">
        <v>3.38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12.74</v>
      </c>
      <c r="X73">
        <v>9.65</v>
      </c>
      <c r="Y73">
        <v>7.06</v>
      </c>
      <c r="Z73">
        <v>26.57</v>
      </c>
      <c r="AA73">
        <v>0.96</v>
      </c>
      <c r="AB73">
        <v>42.86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19.3</v>
      </c>
      <c r="AI73">
        <v>38.119999999999997</v>
      </c>
      <c r="AJ73">
        <v>60.8</v>
      </c>
      <c r="AK73">
        <v>0</v>
      </c>
      <c r="AL73">
        <v>0</v>
      </c>
      <c r="AM73">
        <v>14.48</v>
      </c>
      <c r="AN73">
        <v>21.78</v>
      </c>
      <c r="AO73">
        <v>22.17</v>
      </c>
      <c r="AP73">
        <v>32.159999999999997</v>
      </c>
      <c r="AQ73">
        <v>3.38</v>
      </c>
      <c r="AR73">
        <v>57.9</v>
      </c>
      <c r="AS73">
        <v>0</v>
      </c>
      <c r="AT73">
        <v>115.8</v>
      </c>
      <c r="AU73">
        <v>0.86</v>
      </c>
      <c r="AV73">
        <v>0.36</v>
      </c>
      <c r="AW73">
        <v>0.46</v>
      </c>
      <c r="AX73">
        <v>0.84</v>
      </c>
      <c r="AY73">
        <v>0.87</v>
      </c>
      <c r="AZ73">
        <v>0.92</v>
      </c>
      <c r="BA73">
        <v>0.87</v>
      </c>
      <c r="BB73">
        <v>0.55000000000000004</v>
      </c>
      <c r="BC73">
        <v>0.55000000000000004</v>
      </c>
      <c r="BD73">
        <v>1.35</v>
      </c>
      <c r="BE73">
        <v>0.39</v>
      </c>
      <c r="BF73">
        <v>0.96</v>
      </c>
      <c r="BG73">
        <v>0.39</v>
      </c>
      <c r="BH73">
        <v>0.39</v>
      </c>
      <c r="BI73">
        <v>0.39</v>
      </c>
      <c r="BJ73">
        <v>0.77</v>
      </c>
      <c r="BK73">
        <v>0.48</v>
      </c>
      <c r="BL73">
        <v>2.9</v>
      </c>
      <c r="BM73">
        <v>0.68</v>
      </c>
      <c r="BN73">
        <v>0.57999999999999996</v>
      </c>
      <c r="BO73">
        <v>0.39</v>
      </c>
      <c r="BP73">
        <v>265.38</v>
      </c>
      <c r="BQ73">
        <v>0</v>
      </c>
      <c r="BR73">
        <v>0</v>
      </c>
      <c r="BS73">
        <v>0</v>
      </c>
      <c r="BT73">
        <v>14</v>
      </c>
      <c r="BU73">
        <v>6</v>
      </c>
    </row>
    <row r="74" spans="7:73">
      <c r="G74" t="s">
        <v>116</v>
      </c>
      <c r="H74" s="115">
        <v>619.04</v>
      </c>
      <c r="I74" s="88">
        <v>150.20999999999998</v>
      </c>
      <c r="J74" s="88">
        <v>13.290000000000001</v>
      </c>
      <c r="K74" s="88">
        <v>20.260000000000002</v>
      </c>
      <c r="L74" s="88">
        <v>3.38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12.74</v>
      </c>
      <c r="X74">
        <v>9.65</v>
      </c>
      <c r="Y74">
        <v>7.06</v>
      </c>
      <c r="Z74">
        <v>26.57</v>
      </c>
      <c r="AA74">
        <v>0.96</v>
      </c>
      <c r="AB74">
        <v>42.86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19.3</v>
      </c>
      <c r="AI74">
        <v>38.119999999999997</v>
      </c>
      <c r="AJ74">
        <v>60.8</v>
      </c>
      <c r="AK74">
        <v>0</v>
      </c>
      <c r="AL74">
        <v>0</v>
      </c>
      <c r="AM74">
        <v>14.48</v>
      </c>
      <c r="AN74">
        <v>21.78</v>
      </c>
      <c r="AO74">
        <v>22.17</v>
      </c>
      <c r="AP74">
        <v>32.159999999999997</v>
      </c>
      <c r="AQ74">
        <v>3.38</v>
      </c>
      <c r="AR74">
        <v>82.02</v>
      </c>
      <c r="AS74">
        <v>0</v>
      </c>
      <c r="AT74">
        <v>115.8</v>
      </c>
      <c r="AU74">
        <v>0.86</v>
      </c>
      <c r="AV74">
        <v>0.36</v>
      </c>
      <c r="AW74">
        <v>0.46</v>
      </c>
      <c r="AX74">
        <v>0.84</v>
      </c>
      <c r="AY74">
        <v>0.87</v>
      </c>
      <c r="AZ74">
        <v>0.92</v>
      </c>
      <c r="BA74">
        <v>0.87</v>
      </c>
      <c r="BB74">
        <v>0.55000000000000004</v>
      </c>
      <c r="BC74">
        <v>0.55000000000000004</v>
      </c>
      <c r="BD74">
        <v>1.35</v>
      </c>
      <c r="BE74">
        <v>0.39</v>
      </c>
      <c r="BF74">
        <v>0.96</v>
      </c>
      <c r="BG74">
        <v>0.39</v>
      </c>
      <c r="BH74">
        <v>0.39</v>
      </c>
      <c r="BI74">
        <v>0.39</v>
      </c>
      <c r="BJ74">
        <v>0.77</v>
      </c>
      <c r="BK74">
        <v>0.48</v>
      </c>
      <c r="BL74">
        <v>2.9</v>
      </c>
      <c r="BM74">
        <v>0.68</v>
      </c>
      <c r="BN74">
        <v>0.57999999999999996</v>
      </c>
      <c r="BO74">
        <v>0.39</v>
      </c>
      <c r="BP74">
        <v>265.38</v>
      </c>
      <c r="BQ74">
        <v>0</v>
      </c>
      <c r="BR74">
        <v>0</v>
      </c>
      <c r="BS74">
        <v>0</v>
      </c>
      <c r="BT74">
        <v>10.5</v>
      </c>
      <c r="BU74">
        <v>4.5</v>
      </c>
    </row>
    <row r="75" spans="7:73">
      <c r="G75" t="s">
        <v>117</v>
      </c>
      <c r="H75" s="115">
        <v>658</v>
      </c>
      <c r="I75" s="88">
        <v>148.70999999999998</v>
      </c>
      <c r="J75" s="88">
        <v>13.290000000000001</v>
      </c>
      <c r="K75" s="88">
        <v>0.96</v>
      </c>
      <c r="L75" s="88">
        <v>3.38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12.74</v>
      </c>
      <c r="X75">
        <v>9.65</v>
      </c>
      <c r="Y75">
        <v>7.06</v>
      </c>
      <c r="Z75">
        <v>26.57</v>
      </c>
      <c r="AA75">
        <v>0.96</v>
      </c>
      <c r="AB75">
        <v>42.86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38.119999999999997</v>
      </c>
      <c r="AJ75">
        <v>60.8</v>
      </c>
      <c r="AK75">
        <v>9.65</v>
      </c>
      <c r="AL75">
        <v>0</v>
      </c>
      <c r="AM75">
        <v>14.48</v>
      </c>
      <c r="AN75">
        <v>21.78</v>
      </c>
      <c r="AO75">
        <v>22.17</v>
      </c>
      <c r="AP75">
        <v>32.159999999999997</v>
      </c>
      <c r="AQ75">
        <v>3.38</v>
      </c>
      <c r="AR75">
        <v>90.71</v>
      </c>
      <c r="AS75">
        <v>0</v>
      </c>
      <c r="AT75">
        <v>115.8</v>
      </c>
      <c r="AU75">
        <v>0.86</v>
      </c>
      <c r="AV75">
        <v>0.36</v>
      </c>
      <c r="AW75">
        <v>0.46</v>
      </c>
      <c r="AX75">
        <v>0.84</v>
      </c>
      <c r="AY75">
        <v>0.87</v>
      </c>
      <c r="AZ75">
        <v>0.92</v>
      </c>
      <c r="BA75">
        <v>0.87</v>
      </c>
      <c r="BB75">
        <v>0.55000000000000004</v>
      </c>
      <c r="BC75">
        <v>0.55000000000000004</v>
      </c>
      <c r="BD75">
        <v>1.35</v>
      </c>
      <c r="BE75">
        <v>0.39</v>
      </c>
      <c r="BF75">
        <v>0.96</v>
      </c>
      <c r="BG75">
        <v>0.39</v>
      </c>
      <c r="BH75">
        <v>0.39</v>
      </c>
      <c r="BI75">
        <v>0.39</v>
      </c>
      <c r="BJ75">
        <v>0.77</v>
      </c>
      <c r="BK75">
        <v>0.48</v>
      </c>
      <c r="BL75">
        <v>2.9</v>
      </c>
      <c r="BM75">
        <v>0.68</v>
      </c>
      <c r="BN75">
        <v>0.57999999999999996</v>
      </c>
      <c r="BO75">
        <v>0.39</v>
      </c>
      <c r="BP75">
        <v>289.5</v>
      </c>
      <c r="BQ75">
        <v>0</v>
      </c>
      <c r="BR75">
        <v>0</v>
      </c>
      <c r="BS75">
        <v>0</v>
      </c>
      <c r="BT75">
        <v>7</v>
      </c>
      <c r="BU75">
        <v>3</v>
      </c>
    </row>
    <row r="76" spans="7:73">
      <c r="G76" t="s">
        <v>118</v>
      </c>
      <c r="H76" s="115">
        <v>667.05</v>
      </c>
      <c r="I76" s="88">
        <v>147.20999999999998</v>
      </c>
      <c r="J76" s="88">
        <v>13.290000000000001</v>
      </c>
      <c r="K76" s="88">
        <v>0.96</v>
      </c>
      <c r="L76" s="88">
        <v>3.38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12.74</v>
      </c>
      <c r="X76">
        <v>9.65</v>
      </c>
      <c r="Y76">
        <v>7.06</v>
      </c>
      <c r="Z76">
        <v>26.57</v>
      </c>
      <c r="AA76">
        <v>0.96</v>
      </c>
      <c r="AB76">
        <v>42.86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38.119999999999997</v>
      </c>
      <c r="AJ76">
        <v>60.8</v>
      </c>
      <c r="AK76">
        <v>22.2</v>
      </c>
      <c r="AL76">
        <v>0</v>
      </c>
      <c r="AM76">
        <v>14.48</v>
      </c>
      <c r="AN76">
        <v>21.78</v>
      </c>
      <c r="AO76">
        <v>22.17</v>
      </c>
      <c r="AP76">
        <v>32.159999999999997</v>
      </c>
      <c r="AQ76">
        <v>3.38</v>
      </c>
      <c r="AR76">
        <v>90.71</v>
      </c>
      <c r="AS76">
        <v>0</v>
      </c>
      <c r="AT76">
        <v>115.8</v>
      </c>
      <c r="AU76">
        <v>0.86</v>
      </c>
      <c r="AV76">
        <v>0.36</v>
      </c>
      <c r="AW76">
        <v>0.46</v>
      </c>
      <c r="AX76">
        <v>0.84</v>
      </c>
      <c r="AY76">
        <v>0.87</v>
      </c>
      <c r="AZ76">
        <v>0.92</v>
      </c>
      <c r="BA76">
        <v>0.87</v>
      </c>
      <c r="BB76">
        <v>0.55000000000000004</v>
      </c>
      <c r="BC76">
        <v>0.55000000000000004</v>
      </c>
      <c r="BD76">
        <v>1.35</v>
      </c>
      <c r="BE76">
        <v>0.39</v>
      </c>
      <c r="BF76">
        <v>0.96</v>
      </c>
      <c r="BG76">
        <v>0.39</v>
      </c>
      <c r="BH76">
        <v>0.39</v>
      </c>
      <c r="BI76">
        <v>0.39</v>
      </c>
      <c r="BJ76">
        <v>0.77</v>
      </c>
      <c r="BK76">
        <v>0.48</v>
      </c>
      <c r="BL76">
        <v>2.9</v>
      </c>
      <c r="BM76">
        <v>0.68</v>
      </c>
      <c r="BN76">
        <v>0.57999999999999996</v>
      </c>
      <c r="BO76">
        <v>0.39</v>
      </c>
      <c r="BP76">
        <v>289.5</v>
      </c>
      <c r="BQ76">
        <v>0</v>
      </c>
      <c r="BR76">
        <v>0</v>
      </c>
      <c r="BS76">
        <v>0</v>
      </c>
      <c r="BT76">
        <v>3.5</v>
      </c>
      <c r="BU76">
        <v>1.5</v>
      </c>
    </row>
    <row r="77" spans="7:73">
      <c r="G77" t="s">
        <v>119</v>
      </c>
      <c r="H77" s="115">
        <v>664.94999999999993</v>
      </c>
      <c r="I77" s="88">
        <v>146.30999999999997</v>
      </c>
      <c r="J77" s="88">
        <v>13.290000000000001</v>
      </c>
      <c r="K77" s="88">
        <v>0.96</v>
      </c>
      <c r="L77" s="88">
        <v>3.38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12.74</v>
      </c>
      <c r="X77">
        <v>9.65</v>
      </c>
      <c r="Y77">
        <v>7.06</v>
      </c>
      <c r="Z77">
        <v>26.57</v>
      </c>
      <c r="AA77">
        <v>0.96</v>
      </c>
      <c r="AB77">
        <v>42.86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38.119999999999997</v>
      </c>
      <c r="AJ77">
        <v>60.8</v>
      </c>
      <c r="AK77">
        <v>22.2</v>
      </c>
      <c r="AL77">
        <v>0</v>
      </c>
      <c r="AM77">
        <v>14.48</v>
      </c>
      <c r="AN77">
        <v>21.78</v>
      </c>
      <c r="AO77">
        <v>22.17</v>
      </c>
      <c r="AP77">
        <v>32.159999999999997</v>
      </c>
      <c r="AQ77">
        <v>3.38</v>
      </c>
      <c r="AR77">
        <v>90.71</v>
      </c>
      <c r="AS77">
        <v>0</v>
      </c>
      <c r="AT77">
        <v>115.8</v>
      </c>
      <c r="AU77">
        <v>0.86</v>
      </c>
      <c r="AV77">
        <v>0.36</v>
      </c>
      <c r="AW77">
        <v>0.46</v>
      </c>
      <c r="AX77">
        <v>0.84</v>
      </c>
      <c r="AY77">
        <v>0.87</v>
      </c>
      <c r="AZ77">
        <v>0.92</v>
      </c>
      <c r="BA77">
        <v>0.87</v>
      </c>
      <c r="BB77">
        <v>0.55000000000000004</v>
      </c>
      <c r="BC77">
        <v>0.55000000000000004</v>
      </c>
      <c r="BD77">
        <v>1.35</v>
      </c>
      <c r="BE77">
        <v>0.39</v>
      </c>
      <c r="BF77">
        <v>0.96</v>
      </c>
      <c r="BG77">
        <v>0.39</v>
      </c>
      <c r="BH77">
        <v>0.39</v>
      </c>
      <c r="BI77">
        <v>0.39</v>
      </c>
      <c r="BJ77">
        <v>0.77</v>
      </c>
      <c r="BK77">
        <v>0.48</v>
      </c>
      <c r="BL77">
        <v>2.9</v>
      </c>
      <c r="BM77">
        <v>0.68</v>
      </c>
      <c r="BN77">
        <v>0.57999999999999996</v>
      </c>
      <c r="BO77">
        <v>0.39</v>
      </c>
      <c r="BP77">
        <v>289.5</v>
      </c>
      <c r="BQ77">
        <v>0</v>
      </c>
      <c r="BR77">
        <v>0</v>
      </c>
      <c r="BS77">
        <v>0</v>
      </c>
      <c r="BT77">
        <v>1.4</v>
      </c>
      <c r="BU77">
        <v>0.6</v>
      </c>
    </row>
    <row r="78" spans="7:73">
      <c r="G78" t="s">
        <v>120</v>
      </c>
      <c r="H78" s="115">
        <v>678.02</v>
      </c>
      <c r="I78" s="88">
        <v>145.70999999999998</v>
      </c>
      <c r="J78" s="88">
        <v>13.290000000000001</v>
      </c>
      <c r="K78" s="88">
        <v>0.96</v>
      </c>
      <c r="L78" s="88">
        <v>3.38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12.74</v>
      </c>
      <c r="X78">
        <v>9.65</v>
      </c>
      <c r="Y78">
        <v>7.06</v>
      </c>
      <c r="Z78">
        <v>26.57</v>
      </c>
      <c r="AA78">
        <v>0.96</v>
      </c>
      <c r="AB78">
        <v>42.86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38.119999999999997</v>
      </c>
      <c r="AJ78">
        <v>60.8</v>
      </c>
      <c r="AK78">
        <v>36.67</v>
      </c>
      <c r="AL78">
        <v>0</v>
      </c>
      <c r="AM78">
        <v>14.48</v>
      </c>
      <c r="AN78">
        <v>21.78</v>
      </c>
      <c r="AO78">
        <v>22.17</v>
      </c>
      <c r="AP78">
        <v>32.159999999999997</v>
      </c>
      <c r="AQ78">
        <v>3.38</v>
      </c>
      <c r="AR78">
        <v>90.71</v>
      </c>
      <c r="AS78">
        <v>0</v>
      </c>
      <c r="AT78">
        <v>115.8</v>
      </c>
      <c r="AU78">
        <v>0.86</v>
      </c>
      <c r="AV78">
        <v>0.36</v>
      </c>
      <c r="AW78">
        <v>0.46</v>
      </c>
      <c r="AX78">
        <v>0.84</v>
      </c>
      <c r="AY78">
        <v>0.87</v>
      </c>
      <c r="AZ78">
        <v>0.92</v>
      </c>
      <c r="BA78">
        <v>0.87</v>
      </c>
      <c r="BB78">
        <v>0.55000000000000004</v>
      </c>
      <c r="BC78">
        <v>0.55000000000000004</v>
      </c>
      <c r="BD78">
        <v>1.35</v>
      </c>
      <c r="BE78">
        <v>0.39</v>
      </c>
      <c r="BF78">
        <v>0.96</v>
      </c>
      <c r="BG78">
        <v>0.39</v>
      </c>
      <c r="BH78">
        <v>0.39</v>
      </c>
      <c r="BI78">
        <v>0.39</v>
      </c>
      <c r="BJ78">
        <v>0.77</v>
      </c>
      <c r="BK78">
        <v>0.48</v>
      </c>
      <c r="BL78">
        <v>2.9</v>
      </c>
      <c r="BM78">
        <v>0.68</v>
      </c>
      <c r="BN78">
        <v>0.57999999999999996</v>
      </c>
      <c r="BO78">
        <v>0.39</v>
      </c>
      <c r="BP78">
        <v>289.5</v>
      </c>
      <c r="BQ78">
        <v>0</v>
      </c>
      <c r="BR78">
        <v>0</v>
      </c>
      <c r="BS78">
        <v>0</v>
      </c>
      <c r="BT78">
        <v>0</v>
      </c>
      <c r="BU78">
        <v>0</v>
      </c>
    </row>
    <row r="79" spans="7:73">
      <c r="G79" t="s">
        <v>121</v>
      </c>
      <c r="H79" s="115">
        <v>699.25</v>
      </c>
      <c r="I79" s="88">
        <v>136.05999999999997</v>
      </c>
      <c r="J79" s="88">
        <v>13.200000000000001</v>
      </c>
      <c r="K79" s="88">
        <v>0.96</v>
      </c>
      <c r="L79" s="88">
        <v>3.38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12.65</v>
      </c>
      <c r="X79">
        <v>0</v>
      </c>
      <c r="Y79">
        <v>7.06</v>
      </c>
      <c r="Z79">
        <v>26.57</v>
      </c>
      <c r="AA79">
        <v>0.96</v>
      </c>
      <c r="AB79">
        <v>42.86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38.119999999999997</v>
      </c>
      <c r="AJ79">
        <v>60.8</v>
      </c>
      <c r="AK79">
        <v>57.9</v>
      </c>
      <c r="AL79">
        <v>0</v>
      </c>
      <c r="AM79">
        <v>14.48</v>
      </c>
      <c r="AN79">
        <v>21.78</v>
      </c>
      <c r="AO79">
        <v>22.17</v>
      </c>
      <c r="AP79">
        <v>32.159999999999997</v>
      </c>
      <c r="AQ79">
        <v>3.38</v>
      </c>
      <c r="AR79">
        <v>90.71</v>
      </c>
      <c r="AS79">
        <v>0</v>
      </c>
      <c r="AT79">
        <v>115.8</v>
      </c>
      <c r="AU79">
        <v>0.86</v>
      </c>
      <c r="AV79">
        <v>0.36</v>
      </c>
      <c r="AW79">
        <v>0.47</v>
      </c>
      <c r="AX79">
        <v>0.84</v>
      </c>
      <c r="AY79">
        <v>0.87</v>
      </c>
      <c r="AZ79">
        <v>0.94</v>
      </c>
      <c r="BA79">
        <v>0.84</v>
      </c>
      <c r="BB79">
        <v>0.55000000000000004</v>
      </c>
      <c r="BC79">
        <v>0.55000000000000004</v>
      </c>
      <c r="BD79">
        <v>1.35</v>
      </c>
      <c r="BE79">
        <v>0.39</v>
      </c>
      <c r="BF79">
        <v>0.96</v>
      </c>
      <c r="BG79">
        <v>0.39</v>
      </c>
      <c r="BH79">
        <v>0.39</v>
      </c>
      <c r="BI79">
        <v>0.39</v>
      </c>
      <c r="BJ79">
        <v>0.77</v>
      </c>
      <c r="BK79">
        <v>0.48</v>
      </c>
      <c r="BL79">
        <v>2.9</v>
      </c>
      <c r="BM79">
        <v>0.68</v>
      </c>
      <c r="BN79">
        <v>0.57999999999999996</v>
      </c>
      <c r="BO79">
        <v>0.39</v>
      </c>
      <c r="BP79">
        <v>289.5</v>
      </c>
      <c r="BQ79">
        <v>0</v>
      </c>
      <c r="BR79">
        <v>0</v>
      </c>
      <c r="BS79">
        <v>0</v>
      </c>
      <c r="BT79">
        <v>0</v>
      </c>
      <c r="BU79">
        <v>0</v>
      </c>
    </row>
    <row r="80" spans="7:73">
      <c r="G80" t="s">
        <v>122</v>
      </c>
      <c r="H80" s="115">
        <v>655.82999999999993</v>
      </c>
      <c r="I80" s="88">
        <v>136.05999999999997</v>
      </c>
      <c r="J80" s="88">
        <v>13.200000000000001</v>
      </c>
      <c r="K80" s="88">
        <v>0.96</v>
      </c>
      <c r="L80" s="88">
        <v>3.38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12.65</v>
      </c>
      <c r="X80">
        <v>0</v>
      </c>
      <c r="Y80">
        <v>7.06</v>
      </c>
      <c r="Z80">
        <v>26.57</v>
      </c>
      <c r="AA80">
        <v>0.96</v>
      </c>
      <c r="AB80">
        <v>42.86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38.119999999999997</v>
      </c>
      <c r="AJ80">
        <v>60.8</v>
      </c>
      <c r="AK80">
        <v>14.48</v>
      </c>
      <c r="AL80">
        <v>0</v>
      </c>
      <c r="AM80">
        <v>14.48</v>
      </c>
      <c r="AN80">
        <v>21.78</v>
      </c>
      <c r="AO80">
        <v>22.17</v>
      </c>
      <c r="AP80">
        <v>32.159999999999997</v>
      </c>
      <c r="AQ80">
        <v>3.38</v>
      </c>
      <c r="AR80">
        <v>90.71</v>
      </c>
      <c r="AS80">
        <v>0</v>
      </c>
      <c r="AT80">
        <v>115.8</v>
      </c>
      <c r="AU80">
        <v>0.86</v>
      </c>
      <c r="AV80">
        <v>0.36</v>
      </c>
      <c r="AW80">
        <v>0.47</v>
      </c>
      <c r="AX80">
        <v>0.84</v>
      </c>
      <c r="AY80">
        <v>0.87</v>
      </c>
      <c r="AZ80">
        <v>0.94</v>
      </c>
      <c r="BA80">
        <v>0.84</v>
      </c>
      <c r="BB80">
        <v>0.55000000000000004</v>
      </c>
      <c r="BC80">
        <v>0.55000000000000004</v>
      </c>
      <c r="BD80">
        <v>1.35</v>
      </c>
      <c r="BE80">
        <v>0.39</v>
      </c>
      <c r="BF80">
        <v>0.96</v>
      </c>
      <c r="BG80">
        <v>0.39</v>
      </c>
      <c r="BH80">
        <v>0.39</v>
      </c>
      <c r="BI80">
        <v>0.39</v>
      </c>
      <c r="BJ80">
        <v>0.77</v>
      </c>
      <c r="BK80">
        <v>0.48</v>
      </c>
      <c r="BL80">
        <v>2.9</v>
      </c>
      <c r="BM80">
        <v>0.68</v>
      </c>
      <c r="BN80">
        <v>0.57999999999999996</v>
      </c>
      <c r="BO80">
        <v>0.39</v>
      </c>
      <c r="BP80">
        <v>289.5</v>
      </c>
      <c r="BQ80">
        <v>0</v>
      </c>
      <c r="BR80">
        <v>0</v>
      </c>
      <c r="BS80">
        <v>0</v>
      </c>
      <c r="BT80">
        <v>0</v>
      </c>
      <c r="BU80">
        <v>0</v>
      </c>
    </row>
    <row r="81" spans="7:73">
      <c r="G81" t="s">
        <v>123</v>
      </c>
      <c r="H81" s="115">
        <v>670.3</v>
      </c>
      <c r="I81" s="88">
        <v>136.05999999999997</v>
      </c>
      <c r="J81" s="88">
        <v>13.200000000000001</v>
      </c>
      <c r="K81" s="88">
        <v>0.96</v>
      </c>
      <c r="L81" s="88">
        <v>3.38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12.65</v>
      </c>
      <c r="X81">
        <v>0</v>
      </c>
      <c r="Y81">
        <v>7.06</v>
      </c>
      <c r="Z81">
        <v>26.57</v>
      </c>
      <c r="AA81">
        <v>0.96</v>
      </c>
      <c r="AB81">
        <v>42.86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38.119999999999997</v>
      </c>
      <c r="AJ81">
        <v>60.8</v>
      </c>
      <c r="AK81">
        <v>28.95</v>
      </c>
      <c r="AL81">
        <v>0</v>
      </c>
      <c r="AM81">
        <v>14.48</v>
      </c>
      <c r="AN81">
        <v>21.78</v>
      </c>
      <c r="AO81">
        <v>22.17</v>
      </c>
      <c r="AP81">
        <v>32.159999999999997</v>
      </c>
      <c r="AQ81">
        <v>3.38</v>
      </c>
      <c r="AR81">
        <v>90.71</v>
      </c>
      <c r="AS81">
        <v>0</v>
      </c>
      <c r="AT81">
        <v>115.8</v>
      </c>
      <c r="AU81">
        <v>0.86</v>
      </c>
      <c r="AV81">
        <v>0.36</v>
      </c>
      <c r="AW81">
        <v>0.47</v>
      </c>
      <c r="AX81">
        <v>0.84</v>
      </c>
      <c r="AY81">
        <v>0.87</v>
      </c>
      <c r="AZ81">
        <v>0.94</v>
      </c>
      <c r="BA81">
        <v>0.84</v>
      </c>
      <c r="BB81">
        <v>0.55000000000000004</v>
      </c>
      <c r="BC81">
        <v>0.55000000000000004</v>
      </c>
      <c r="BD81">
        <v>1.35</v>
      </c>
      <c r="BE81">
        <v>0.39</v>
      </c>
      <c r="BF81">
        <v>0.96</v>
      </c>
      <c r="BG81">
        <v>0.39</v>
      </c>
      <c r="BH81">
        <v>0.39</v>
      </c>
      <c r="BI81">
        <v>0.39</v>
      </c>
      <c r="BJ81">
        <v>0.77</v>
      </c>
      <c r="BK81">
        <v>0.48</v>
      </c>
      <c r="BL81">
        <v>2.9</v>
      </c>
      <c r="BM81">
        <v>0.68</v>
      </c>
      <c r="BN81">
        <v>0.57999999999999996</v>
      </c>
      <c r="BO81">
        <v>0.39</v>
      </c>
      <c r="BP81">
        <v>289.5</v>
      </c>
      <c r="BQ81">
        <v>0</v>
      </c>
      <c r="BR81">
        <v>0</v>
      </c>
      <c r="BS81">
        <v>0</v>
      </c>
      <c r="BT81">
        <v>0</v>
      </c>
      <c r="BU81">
        <v>0</v>
      </c>
    </row>
    <row r="82" spans="7:73">
      <c r="G82" t="s">
        <v>124</v>
      </c>
      <c r="H82" s="115">
        <v>655.82999999999993</v>
      </c>
      <c r="I82" s="88">
        <v>136.05999999999997</v>
      </c>
      <c r="J82" s="88">
        <v>13.200000000000001</v>
      </c>
      <c r="K82" s="88">
        <v>0.96</v>
      </c>
      <c r="L82" s="88">
        <v>3.38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12.65</v>
      </c>
      <c r="X82">
        <v>0</v>
      </c>
      <c r="Y82">
        <v>7.06</v>
      </c>
      <c r="Z82">
        <v>26.57</v>
      </c>
      <c r="AA82">
        <v>0.96</v>
      </c>
      <c r="AB82">
        <v>42.86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38.119999999999997</v>
      </c>
      <c r="AJ82">
        <v>60.8</v>
      </c>
      <c r="AK82">
        <v>14.48</v>
      </c>
      <c r="AL82">
        <v>0</v>
      </c>
      <c r="AM82">
        <v>14.48</v>
      </c>
      <c r="AN82">
        <v>21.78</v>
      </c>
      <c r="AO82">
        <v>22.17</v>
      </c>
      <c r="AP82">
        <v>32.159999999999997</v>
      </c>
      <c r="AQ82">
        <v>3.38</v>
      </c>
      <c r="AR82">
        <v>90.71</v>
      </c>
      <c r="AS82">
        <v>0</v>
      </c>
      <c r="AT82">
        <v>115.8</v>
      </c>
      <c r="AU82">
        <v>0.86</v>
      </c>
      <c r="AV82">
        <v>0.36</v>
      </c>
      <c r="AW82">
        <v>0.47</v>
      </c>
      <c r="AX82">
        <v>0.84</v>
      </c>
      <c r="AY82">
        <v>0.87</v>
      </c>
      <c r="AZ82">
        <v>0.94</v>
      </c>
      <c r="BA82">
        <v>0.84</v>
      </c>
      <c r="BB82">
        <v>0.55000000000000004</v>
      </c>
      <c r="BC82">
        <v>0.55000000000000004</v>
      </c>
      <c r="BD82">
        <v>1.35</v>
      </c>
      <c r="BE82">
        <v>0.39</v>
      </c>
      <c r="BF82">
        <v>0.96</v>
      </c>
      <c r="BG82">
        <v>0.39</v>
      </c>
      <c r="BH82">
        <v>0.39</v>
      </c>
      <c r="BI82">
        <v>0.39</v>
      </c>
      <c r="BJ82">
        <v>0.77</v>
      </c>
      <c r="BK82">
        <v>0.48</v>
      </c>
      <c r="BL82">
        <v>2.9</v>
      </c>
      <c r="BM82">
        <v>0.68</v>
      </c>
      <c r="BN82">
        <v>0.57999999999999996</v>
      </c>
      <c r="BO82">
        <v>0.39</v>
      </c>
      <c r="BP82">
        <v>289.5</v>
      </c>
      <c r="BQ82">
        <v>0</v>
      </c>
      <c r="BR82">
        <v>0</v>
      </c>
      <c r="BS82">
        <v>0</v>
      </c>
      <c r="BT82">
        <v>0</v>
      </c>
      <c r="BU82">
        <v>0</v>
      </c>
    </row>
    <row r="83" spans="7:73">
      <c r="G83" t="s">
        <v>125</v>
      </c>
      <c r="H83" s="115">
        <v>641.31999999999994</v>
      </c>
      <c r="I83" s="88">
        <v>136.07999999999996</v>
      </c>
      <c r="J83" s="88">
        <v>13.21</v>
      </c>
      <c r="K83" s="88">
        <v>0.96</v>
      </c>
      <c r="L83" s="88">
        <v>3.38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12.65</v>
      </c>
      <c r="X83">
        <v>0</v>
      </c>
      <c r="Y83">
        <v>7.06</v>
      </c>
      <c r="Z83">
        <v>26.57</v>
      </c>
      <c r="AA83">
        <v>0.96</v>
      </c>
      <c r="AB83">
        <v>42.86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38.119999999999997</v>
      </c>
      <c r="AJ83">
        <v>60.8</v>
      </c>
      <c r="AK83">
        <v>0</v>
      </c>
      <c r="AL83">
        <v>0</v>
      </c>
      <c r="AM83">
        <v>14.48</v>
      </c>
      <c r="AN83">
        <v>21.78</v>
      </c>
      <c r="AO83">
        <v>22.17</v>
      </c>
      <c r="AP83">
        <v>32.159999999999997</v>
      </c>
      <c r="AQ83">
        <v>3.38</v>
      </c>
      <c r="AR83">
        <v>90.71</v>
      </c>
      <c r="AS83">
        <v>0</v>
      </c>
      <c r="AT83">
        <v>115.8</v>
      </c>
      <c r="AU83">
        <v>0.8</v>
      </c>
      <c r="AV83">
        <v>0.37</v>
      </c>
      <c r="AW83">
        <v>0.47</v>
      </c>
      <c r="AX83">
        <v>0.85</v>
      </c>
      <c r="AY83">
        <v>0.89</v>
      </c>
      <c r="AZ83">
        <v>0.94</v>
      </c>
      <c r="BA83">
        <v>0.84</v>
      </c>
      <c r="BB83">
        <v>0.56000000000000005</v>
      </c>
      <c r="BC83">
        <v>0.56000000000000005</v>
      </c>
      <c r="BD83">
        <v>1.35</v>
      </c>
      <c r="BE83">
        <v>0.39</v>
      </c>
      <c r="BF83">
        <v>0.96</v>
      </c>
      <c r="BG83">
        <v>0.39</v>
      </c>
      <c r="BH83">
        <v>0.39</v>
      </c>
      <c r="BI83">
        <v>0.39</v>
      </c>
      <c r="BJ83">
        <v>0.77</v>
      </c>
      <c r="BK83">
        <v>0.48</v>
      </c>
      <c r="BL83">
        <v>2.9</v>
      </c>
      <c r="BM83">
        <v>0.68</v>
      </c>
      <c r="BN83">
        <v>0.57999999999999996</v>
      </c>
      <c r="BO83">
        <v>0.39</v>
      </c>
      <c r="BP83">
        <v>289.5</v>
      </c>
      <c r="BQ83">
        <v>0</v>
      </c>
      <c r="BR83">
        <v>0</v>
      </c>
      <c r="BS83">
        <v>0</v>
      </c>
      <c r="BT83">
        <v>0</v>
      </c>
      <c r="BU83">
        <v>0</v>
      </c>
    </row>
    <row r="84" spans="7:73">
      <c r="G84" t="s">
        <v>126</v>
      </c>
      <c r="H84" s="115">
        <v>641.31999999999994</v>
      </c>
      <c r="I84" s="88">
        <v>136.07999999999996</v>
      </c>
      <c r="J84" s="88">
        <v>13.21</v>
      </c>
      <c r="K84" s="88">
        <v>0.96</v>
      </c>
      <c r="L84" s="88">
        <v>3.38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12.65</v>
      </c>
      <c r="X84">
        <v>0</v>
      </c>
      <c r="Y84">
        <v>7.06</v>
      </c>
      <c r="Z84">
        <v>26.57</v>
      </c>
      <c r="AA84">
        <v>0.96</v>
      </c>
      <c r="AB84">
        <v>42.86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38.119999999999997</v>
      </c>
      <c r="AJ84">
        <v>60.8</v>
      </c>
      <c r="AK84">
        <v>0</v>
      </c>
      <c r="AL84">
        <v>0</v>
      </c>
      <c r="AM84">
        <v>14.48</v>
      </c>
      <c r="AN84">
        <v>21.78</v>
      </c>
      <c r="AO84">
        <v>22.17</v>
      </c>
      <c r="AP84">
        <v>32.159999999999997</v>
      </c>
      <c r="AQ84">
        <v>3.38</v>
      </c>
      <c r="AR84">
        <v>90.71</v>
      </c>
      <c r="AS84">
        <v>0</v>
      </c>
      <c r="AT84">
        <v>115.8</v>
      </c>
      <c r="AU84">
        <v>0.8</v>
      </c>
      <c r="AV84">
        <v>0.37</v>
      </c>
      <c r="AW84">
        <v>0.47</v>
      </c>
      <c r="AX84">
        <v>0.85</v>
      </c>
      <c r="AY84">
        <v>0.89</v>
      </c>
      <c r="AZ84">
        <v>0.94</v>
      </c>
      <c r="BA84">
        <v>0.84</v>
      </c>
      <c r="BB84">
        <v>0.56000000000000005</v>
      </c>
      <c r="BC84">
        <v>0.56000000000000005</v>
      </c>
      <c r="BD84">
        <v>1.35</v>
      </c>
      <c r="BE84">
        <v>0.39</v>
      </c>
      <c r="BF84">
        <v>0.96</v>
      </c>
      <c r="BG84">
        <v>0.39</v>
      </c>
      <c r="BH84">
        <v>0.39</v>
      </c>
      <c r="BI84">
        <v>0.39</v>
      </c>
      <c r="BJ84">
        <v>0.77</v>
      </c>
      <c r="BK84">
        <v>0.48</v>
      </c>
      <c r="BL84">
        <v>2.9</v>
      </c>
      <c r="BM84">
        <v>0.68</v>
      </c>
      <c r="BN84">
        <v>0.57999999999999996</v>
      </c>
      <c r="BO84">
        <v>0.39</v>
      </c>
      <c r="BP84">
        <v>289.5</v>
      </c>
      <c r="BQ84">
        <v>0</v>
      </c>
      <c r="BR84">
        <v>0</v>
      </c>
      <c r="BS84">
        <v>0</v>
      </c>
      <c r="BT84">
        <v>0</v>
      </c>
      <c r="BU84">
        <v>0</v>
      </c>
    </row>
    <row r="85" spans="7:73">
      <c r="G85" t="s">
        <v>127</v>
      </c>
      <c r="H85" s="115">
        <v>622.99</v>
      </c>
      <c r="I85" s="88">
        <v>136.07999999999996</v>
      </c>
      <c r="J85" s="88">
        <v>13.21</v>
      </c>
      <c r="K85" s="88">
        <v>0.96</v>
      </c>
      <c r="L85" s="88">
        <v>3.38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12.65</v>
      </c>
      <c r="X85">
        <v>0</v>
      </c>
      <c r="Y85">
        <v>7.06</v>
      </c>
      <c r="Z85">
        <v>26.57</v>
      </c>
      <c r="AA85">
        <v>0.96</v>
      </c>
      <c r="AB85">
        <v>42.86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38.119999999999997</v>
      </c>
      <c r="AJ85">
        <v>60.8</v>
      </c>
      <c r="AK85">
        <v>0</v>
      </c>
      <c r="AL85">
        <v>0</v>
      </c>
      <c r="AM85">
        <v>14.48</v>
      </c>
      <c r="AN85">
        <v>21.78</v>
      </c>
      <c r="AO85">
        <v>22.17</v>
      </c>
      <c r="AP85">
        <v>32.159999999999997</v>
      </c>
      <c r="AQ85">
        <v>3.38</v>
      </c>
      <c r="AR85">
        <v>72.38</v>
      </c>
      <c r="AS85">
        <v>0</v>
      </c>
      <c r="AT85">
        <v>115.8</v>
      </c>
      <c r="AU85">
        <v>0.8</v>
      </c>
      <c r="AV85">
        <v>0.37</v>
      </c>
      <c r="AW85">
        <v>0.47</v>
      </c>
      <c r="AX85">
        <v>0.85</v>
      </c>
      <c r="AY85">
        <v>0.89</v>
      </c>
      <c r="AZ85">
        <v>0.94</v>
      </c>
      <c r="BA85">
        <v>0.84</v>
      </c>
      <c r="BB85">
        <v>0.56000000000000005</v>
      </c>
      <c r="BC85">
        <v>0.56000000000000005</v>
      </c>
      <c r="BD85">
        <v>1.35</v>
      </c>
      <c r="BE85">
        <v>0.39</v>
      </c>
      <c r="BF85">
        <v>0.96</v>
      </c>
      <c r="BG85">
        <v>0.39</v>
      </c>
      <c r="BH85">
        <v>0.39</v>
      </c>
      <c r="BI85">
        <v>0.39</v>
      </c>
      <c r="BJ85">
        <v>0.77</v>
      </c>
      <c r="BK85">
        <v>0.48</v>
      </c>
      <c r="BL85">
        <v>2.9</v>
      </c>
      <c r="BM85">
        <v>0.68</v>
      </c>
      <c r="BN85">
        <v>0.57999999999999996</v>
      </c>
      <c r="BO85">
        <v>0.39</v>
      </c>
      <c r="BP85">
        <v>289.5</v>
      </c>
      <c r="BQ85">
        <v>0</v>
      </c>
      <c r="BR85">
        <v>0</v>
      </c>
      <c r="BS85">
        <v>0</v>
      </c>
      <c r="BT85">
        <v>0</v>
      </c>
      <c r="BU85">
        <v>0</v>
      </c>
    </row>
    <row r="86" spans="7:73">
      <c r="G86" t="s">
        <v>128</v>
      </c>
      <c r="H86" s="115">
        <v>622.99</v>
      </c>
      <c r="I86" s="88">
        <v>136.07999999999996</v>
      </c>
      <c r="J86" s="88">
        <v>13.21</v>
      </c>
      <c r="K86" s="88">
        <v>0.96</v>
      </c>
      <c r="L86" s="88">
        <v>3.38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12.65</v>
      </c>
      <c r="X86">
        <v>0</v>
      </c>
      <c r="Y86">
        <v>7.06</v>
      </c>
      <c r="Z86">
        <v>26.57</v>
      </c>
      <c r="AA86">
        <v>0.96</v>
      </c>
      <c r="AB86">
        <v>42.86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38.119999999999997</v>
      </c>
      <c r="AJ86">
        <v>60.8</v>
      </c>
      <c r="AK86">
        <v>0</v>
      </c>
      <c r="AL86">
        <v>0</v>
      </c>
      <c r="AM86">
        <v>14.48</v>
      </c>
      <c r="AN86">
        <v>21.78</v>
      </c>
      <c r="AO86">
        <v>22.17</v>
      </c>
      <c r="AP86">
        <v>32.159999999999997</v>
      </c>
      <c r="AQ86">
        <v>3.38</v>
      </c>
      <c r="AR86">
        <v>72.38</v>
      </c>
      <c r="AS86">
        <v>0</v>
      </c>
      <c r="AT86">
        <v>115.8</v>
      </c>
      <c r="AU86">
        <v>0.8</v>
      </c>
      <c r="AV86">
        <v>0.37</v>
      </c>
      <c r="AW86">
        <v>0.47</v>
      </c>
      <c r="AX86">
        <v>0.85</v>
      </c>
      <c r="AY86">
        <v>0.89</v>
      </c>
      <c r="AZ86">
        <v>0.94</v>
      </c>
      <c r="BA86">
        <v>0.84</v>
      </c>
      <c r="BB86">
        <v>0.56000000000000005</v>
      </c>
      <c r="BC86">
        <v>0.56000000000000005</v>
      </c>
      <c r="BD86">
        <v>1.35</v>
      </c>
      <c r="BE86">
        <v>0.39</v>
      </c>
      <c r="BF86">
        <v>0.96</v>
      </c>
      <c r="BG86">
        <v>0.39</v>
      </c>
      <c r="BH86">
        <v>0.39</v>
      </c>
      <c r="BI86">
        <v>0.39</v>
      </c>
      <c r="BJ86">
        <v>0.77</v>
      </c>
      <c r="BK86">
        <v>0.48</v>
      </c>
      <c r="BL86">
        <v>2.9</v>
      </c>
      <c r="BM86">
        <v>0.68</v>
      </c>
      <c r="BN86">
        <v>0.57999999999999996</v>
      </c>
      <c r="BO86">
        <v>0.39</v>
      </c>
      <c r="BP86">
        <v>289.5</v>
      </c>
      <c r="BQ86">
        <v>0</v>
      </c>
      <c r="BR86">
        <v>0</v>
      </c>
      <c r="BS86">
        <v>0</v>
      </c>
      <c r="BT86">
        <v>0</v>
      </c>
      <c r="BU86">
        <v>0</v>
      </c>
    </row>
    <row r="87" spans="7:73">
      <c r="G87" t="s">
        <v>129</v>
      </c>
      <c r="H87" s="115">
        <v>579.55999999999995</v>
      </c>
      <c r="I87" s="88">
        <v>167.83999999999997</v>
      </c>
      <c r="J87" s="88">
        <v>13.110000000000001</v>
      </c>
      <c r="K87" s="88">
        <v>0.96</v>
      </c>
      <c r="L87" s="88">
        <v>3.38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12.55</v>
      </c>
      <c r="X87">
        <v>0</v>
      </c>
      <c r="Y87">
        <v>7.06</v>
      </c>
      <c r="Z87">
        <v>26.57</v>
      </c>
      <c r="AA87">
        <v>0.96</v>
      </c>
      <c r="AB87">
        <v>42.86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38.119999999999997</v>
      </c>
      <c r="AJ87">
        <v>60.8</v>
      </c>
      <c r="AK87">
        <v>0</v>
      </c>
      <c r="AL87">
        <v>14.48</v>
      </c>
      <c r="AM87">
        <v>14.48</v>
      </c>
      <c r="AN87">
        <v>21.78</v>
      </c>
      <c r="AO87">
        <v>22.17</v>
      </c>
      <c r="AP87">
        <v>49.44</v>
      </c>
      <c r="AQ87">
        <v>3.38</v>
      </c>
      <c r="AR87">
        <v>28.95</v>
      </c>
      <c r="AS87">
        <v>0</v>
      </c>
      <c r="AT87">
        <v>115.8</v>
      </c>
      <c r="AU87">
        <v>0.8</v>
      </c>
      <c r="AV87">
        <v>0.37</v>
      </c>
      <c r="AW87">
        <v>0.47</v>
      </c>
      <c r="AX87">
        <v>0.85</v>
      </c>
      <c r="AY87">
        <v>0.89</v>
      </c>
      <c r="AZ87">
        <v>0.94</v>
      </c>
      <c r="BA87">
        <v>0.84</v>
      </c>
      <c r="BB87">
        <v>0.56000000000000005</v>
      </c>
      <c r="BC87">
        <v>0.56000000000000005</v>
      </c>
      <c r="BD87">
        <v>1.35</v>
      </c>
      <c r="BE87">
        <v>0.39</v>
      </c>
      <c r="BF87">
        <v>0.96</v>
      </c>
      <c r="BG87">
        <v>0.39</v>
      </c>
      <c r="BH87">
        <v>0.39</v>
      </c>
      <c r="BI87">
        <v>0.39</v>
      </c>
      <c r="BJ87">
        <v>0.77</v>
      </c>
      <c r="BK87">
        <v>0.48</v>
      </c>
      <c r="BL87">
        <v>2.9</v>
      </c>
      <c r="BM87">
        <v>0.68</v>
      </c>
      <c r="BN87">
        <v>0.57999999999999996</v>
      </c>
      <c r="BO87">
        <v>0.39</v>
      </c>
      <c r="BP87">
        <v>289.5</v>
      </c>
      <c r="BQ87">
        <v>0</v>
      </c>
      <c r="BR87">
        <v>0</v>
      </c>
      <c r="BS87">
        <v>0</v>
      </c>
      <c r="BT87">
        <v>0</v>
      </c>
      <c r="BU87">
        <v>0</v>
      </c>
    </row>
    <row r="88" spans="7:73">
      <c r="G88" t="s">
        <v>130</v>
      </c>
      <c r="H88" s="115">
        <v>560.26</v>
      </c>
      <c r="I88" s="88">
        <v>167.83999999999997</v>
      </c>
      <c r="J88" s="88">
        <v>13.110000000000001</v>
      </c>
      <c r="K88" s="88">
        <v>0.96</v>
      </c>
      <c r="L88" s="88">
        <v>3.38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12.55</v>
      </c>
      <c r="X88">
        <v>0</v>
      </c>
      <c r="Y88">
        <v>7.06</v>
      </c>
      <c r="Z88">
        <v>26.57</v>
      </c>
      <c r="AA88">
        <v>0.96</v>
      </c>
      <c r="AB88">
        <v>42.86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38.119999999999997</v>
      </c>
      <c r="AJ88">
        <v>60.8</v>
      </c>
      <c r="AK88">
        <v>0</v>
      </c>
      <c r="AL88">
        <v>14.48</v>
      </c>
      <c r="AM88">
        <v>14.48</v>
      </c>
      <c r="AN88">
        <v>21.78</v>
      </c>
      <c r="AO88">
        <v>22.17</v>
      </c>
      <c r="AP88">
        <v>49.44</v>
      </c>
      <c r="AQ88">
        <v>3.38</v>
      </c>
      <c r="AR88">
        <v>9.65</v>
      </c>
      <c r="AS88">
        <v>0</v>
      </c>
      <c r="AT88">
        <v>115.8</v>
      </c>
      <c r="AU88">
        <v>0.8</v>
      </c>
      <c r="AV88">
        <v>0.37</v>
      </c>
      <c r="AW88">
        <v>0.47</v>
      </c>
      <c r="AX88">
        <v>0.85</v>
      </c>
      <c r="AY88">
        <v>0.89</v>
      </c>
      <c r="AZ88">
        <v>0.94</v>
      </c>
      <c r="BA88">
        <v>0.84</v>
      </c>
      <c r="BB88">
        <v>0.56000000000000005</v>
      </c>
      <c r="BC88">
        <v>0.56000000000000005</v>
      </c>
      <c r="BD88">
        <v>1.35</v>
      </c>
      <c r="BE88">
        <v>0.39</v>
      </c>
      <c r="BF88">
        <v>0.96</v>
      </c>
      <c r="BG88">
        <v>0.39</v>
      </c>
      <c r="BH88">
        <v>0.39</v>
      </c>
      <c r="BI88">
        <v>0.39</v>
      </c>
      <c r="BJ88">
        <v>0.77</v>
      </c>
      <c r="BK88">
        <v>0.48</v>
      </c>
      <c r="BL88">
        <v>2.9</v>
      </c>
      <c r="BM88">
        <v>0.68</v>
      </c>
      <c r="BN88">
        <v>0.57999999999999996</v>
      </c>
      <c r="BO88">
        <v>0.39</v>
      </c>
      <c r="BP88">
        <v>289.5</v>
      </c>
      <c r="BQ88">
        <v>0</v>
      </c>
      <c r="BR88">
        <v>0</v>
      </c>
      <c r="BS88">
        <v>0</v>
      </c>
      <c r="BT88">
        <v>0</v>
      </c>
      <c r="BU88">
        <v>0</v>
      </c>
    </row>
    <row r="89" spans="7:73">
      <c r="G89" t="s">
        <v>131</v>
      </c>
      <c r="H89" s="115">
        <v>560.26</v>
      </c>
      <c r="I89" s="88">
        <v>167.83999999999997</v>
      </c>
      <c r="J89" s="88">
        <v>13.110000000000001</v>
      </c>
      <c r="K89" s="88">
        <v>0.96</v>
      </c>
      <c r="L89" s="88">
        <v>3.38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12.55</v>
      </c>
      <c r="X89">
        <v>0</v>
      </c>
      <c r="Y89">
        <v>7.06</v>
      </c>
      <c r="Z89">
        <v>26.57</v>
      </c>
      <c r="AA89">
        <v>0.96</v>
      </c>
      <c r="AB89">
        <v>42.86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38.119999999999997</v>
      </c>
      <c r="AJ89">
        <v>60.8</v>
      </c>
      <c r="AK89">
        <v>0</v>
      </c>
      <c r="AL89">
        <v>14.48</v>
      </c>
      <c r="AM89">
        <v>14.48</v>
      </c>
      <c r="AN89">
        <v>21.78</v>
      </c>
      <c r="AO89">
        <v>22.17</v>
      </c>
      <c r="AP89">
        <v>49.44</v>
      </c>
      <c r="AQ89">
        <v>3.38</v>
      </c>
      <c r="AR89">
        <v>9.65</v>
      </c>
      <c r="AS89">
        <v>0</v>
      </c>
      <c r="AT89">
        <v>115.8</v>
      </c>
      <c r="AU89">
        <v>0.8</v>
      </c>
      <c r="AV89">
        <v>0.37</v>
      </c>
      <c r="AW89">
        <v>0.47</v>
      </c>
      <c r="AX89">
        <v>0.85</v>
      </c>
      <c r="AY89">
        <v>0.89</v>
      </c>
      <c r="AZ89">
        <v>0.94</v>
      </c>
      <c r="BA89">
        <v>0.84</v>
      </c>
      <c r="BB89">
        <v>0.56000000000000005</v>
      </c>
      <c r="BC89">
        <v>0.56000000000000005</v>
      </c>
      <c r="BD89">
        <v>1.35</v>
      </c>
      <c r="BE89">
        <v>0.39</v>
      </c>
      <c r="BF89">
        <v>0.96</v>
      </c>
      <c r="BG89">
        <v>0.39</v>
      </c>
      <c r="BH89">
        <v>0.39</v>
      </c>
      <c r="BI89">
        <v>0.39</v>
      </c>
      <c r="BJ89">
        <v>0.77</v>
      </c>
      <c r="BK89">
        <v>0.48</v>
      </c>
      <c r="BL89">
        <v>2.9</v>
      </c>
      <c r="BM89">
        <v>0.68</v>
      </c>
      <c r="BN89">
        <v>0.57999999999999996</v>
      </c>
      <c r="BO89">
        <v>0.39</v>
      </c>
      <c r="BP89">
        <v>289.5</v>
      </c>
      <c r="BQ89">
        <v>0</v>
      </c>
      <c r="BR89">
        <v>0</v>
      </c>
      <c r="BS89">
        <v>0</v>
      </c>
      <c r="BT89">
        <v>0</v>
      </c>
      <c r="BU89">
        <v>0</v>
      </c>
    </row>
    <row r="90" spans="7:73">
      <c r="G90" t="s">
        <v>132</v>
      </c>
      <c r="H90" s="115">
        <v>589.21</v>
      </c>
      <c r="I90" s="88">
        <v>167.83999999999997</v>
      </c>
      <c r="J90" s="88">
        <v>13.110000000000001</v>
      </c>
      <c r="K90" s="88">
        <v>0.96</v>
      </c>
      <c r="L90" s="88">
        <v>3.38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12.55</v>
      </c>
      <c r="X90">
        <v>0</v>
      </c>
      <c r="Y90">
        <v>7.06</v>
      </c>
      <c r="Z90">
        <v>26.57</v>
      </c>
      <c r="AA90">
        <v>0.96</v>
      </c>
      <c r="AB90">
        <v>42.86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38.119999999999997</v>
      </c>
      <c r="AJ90">
        <v>60.8</v>
      </c>
      <c r="AK90">
        <v>0</v>
      </c>
      <c r="AL90">
        <v>14.48</v>
      </c>
      <c r="AM90">
        <v>14.48</v>
      </c>
      <c r="AN90">
        <v>21.78</v>
      </c>
      <c r="AO90">
        <v>22.17</v>
      </c>
      <c r="AP90">
        <v>49.44</v>
      </c>
      <c r="AQ90">
        <v>3.38</v>
      </c>
      <c r="AR90">
        <v>38.6</v>
      </c>
      <c r="AS90">
        <v>0</v>
      </c>
      <c r="AT90">
        <v>115.8</v>
      </c>
      <c r="AU90">
        <v>0.8</v>
      </c>
      <c r="AV90">
        <v>0.37</v>
      </c>
      <c r="AW90">
        <v>0.47</v>
      </c>
      <c r="AX90">
        <v>0.85</v>
      </c>
      <c r="AY90">
        <v>0.89</v>
      </c>
      <c r="AZ90">
        <v>0.94</v>
      </c>
      <c r="BA90">
        <v>0.84</v>
      </c>
      <c r="BB90">
        <v>0.56000000000000005</v>
      </c>
      <c r="BC90">
        <v>0.56000000000000005</v>
      </c>
      <c r="BD90">
        <v>1.35</v>
      </c>
      <c r="BE90">
        <v>0.39</v>
      </c>
      <c r="BF90">
        <v>0.96</v>
      </c>
      <c r="BG90">
        <v>0.39</v>
      </c>
      <c r="BH90">
        <v>0.39</v>
      </c>
      <c r="BI90">
        <v>0.39</v>
      </c>
      <c r="BJ90">
        <v>0.77</v>
      </c>
      <c r="BK90">
        <v>0.48</v>
      </c>
      <c r="BL90">
        <v>2.9</v>
      </c>
      <c r="BM90">
        <v>0.68</v>
      </c>
      <c r="BN90">
        <v>0.57999999999999996</v>
      </c>
      <c r="BO90">
        <v>0.39</v>
      </c>
      <c r="BP90">
        <v>289.5</v>
      </c>
      <c r="BQ90">
        <v>0</v>
      </c>
      <c r="BR90">
        <v>0</v>
      </c>
      <c r="BS90">
        <v>0</v>
      </c>
      <c r="BT90">
        <v>0</v>
      </c>
      <c r="BU90">
        <v>0</v>
      </c>
    </row>
    <row r="91" spans="7:73">
      <c r="G91" t="s">
        <v>133</v>
      </c>
      <c r="H91" s="115">
        <v>559.33999999999992</v>
      </c>
      <c r="I91" s="88">
        <v>239.72999999999993</v>
      </c>
      <c r="J91" s="88">
        <v>13.110000000000001</v>
      </c>
      <c r="K91" s="88">
        <v>0.96</v>
      </c>
      <c r="L91" s="88">
        <v>3.38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12.55</v>
      </c>
      <c r="X91">
        <v>0</v>
      </c>
      <c r="Y91">
        <v>5.03</v>
      </c>
      <c r="Z91">
        <v>26.57</v>
      </c>
      <c r="AA91">
        <v>0.96</v>
      </c>
      <c r="AB91">
        <v>42.86</v>
      </c>
      <c r="AC91">
        <v>0</v>
      </c>
      <c r="AD91">
        <v>110.73</v>
      </c>
      <c r="AE91">
        <v>83.38</v>
      </c>
      <c r="AF91">
        <v>30.88</v>
      </c>
      <c r="AG91">
        <v>41.01</v>
      </c>
      <c r="AH91">
        <v>0</v>
      </c>
      <c r="AI91">
        <v>38.119999999999997</v>
      </c>
      <c r="AJ91">
        <v>60.8</v>
      </c>
      <c r="AK91">
        <v>0</v>
      </c>
      <c r="AL91">
        <v>14.48</v>
      </c>
      <c r="AM91">
        <v>14.48</v>
      </c>
      <c r="AN91">
        <v>21.78</v>
      </c>
      <c r="AO91">
        <v>22.17</v>
      </c>
      <c r="AP91">
        <v>49.44</v>
      </c>
      <c r="AQ91">
        <v>3.38</v>
      </c>
      <c r="AR91">
        <v>9.65</v>
      </c>
      <c r="AS91">
        <v>0</v>
      </c>
      <c r="AT91">
        <v>115.8</v>
      </c>
      <c r="AU91">
        <v>0.8</v>
      </c>
      <c r="AV91">
        <v>0.37</v>
      </c>
      <c r="AW91">
        <v>0.47</v>
      </c>
      <c r="AX91">
        <v>0.85</v>
      </c>
      <c r="AY91">
        <v>0.89</v>
      </c>
      <c r="AZ91">
        <v>0.94</v>
      </c>
      <c r="BA91">
        <v>0.84</v>
      </c>
      <c r="BB91">
        <v>0.56000000000000005</v>
      </c>
      <c r="BC91">
        <v>0.56000000000000005</v>
      </c>
      <c r="BD91">
        <v>1.35</v>
      </c>
      <c r="BE91">
        <v>0.39</v>
      </c>
      <c r="BF91">
        <v>0.96</v>
      </c>
      <c r="BG91">
        <v>0.39</v>
      </c>
      <c r="BH91">
        <v>0.39</v>
      </c>
      <c r="BI91">
        <v>0.39</v>
      </c>
      <c r="BJ91">
        <v>0.77</v>
      </c>
      <c r="BK91">
        <v>0.48</v>
      </c>
      <c r="BL91">
        <v>2.9</v>
      </c>
      <c r="BM91">
        <v>0.68</v>
      </c>
      <c r="BN91">
        <v>0.57999999999999996</v>
      </c>
      <c r="BO91">
        <v>0.39</v>
      </c>
      <c r="BP91">
        <v>96.5</v>
      </c>
      <c r="BQ91">
        <v>0</v>
      </c>
      <c r="BR91">
        <v>0</v>
      </c>
      <c r="BS91">
        <v>0</v>
      </c>
      <c r="BT91">
        <v>0</v>
      </c>
      <c r="BU91">
        <v>0</v>
      </c>
    </row>
    <row r="92" spans="7:73">
      <c r="G92" t="s">
        <v>134</v>
      </c>
      <c r="H92" s="115">
        <v>568.99</v>
      </c>
      <c r="I92" s="88">
        <v>239.72999999999993</v>
      </c>
      <c r="J92" s="88">
        <v>13.110000000000001</v>
      </c>
      <c r="K92" s="88">
        <v>0.96</v>
      </c>
      <c r="L92" s="88">
        <v>3.38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12.55</v>
      </c>
      <c r="X92">
        <v>0</v>
      </c>
      <c r="Y92">
        <v>5.03</v>
      </c>
      <c r="Z92">
        <v>26.57</v>
      </c>
      <c r="AA92">
        <v>0.96</v>
      </c>
      <c r="AB92">
        <v>42.86</v>
      </c>
      <c r="AC92">
        <v>0</v>
      </c>
      <c r="AD92">
        <v>110.73</v>
      </c>
      <c r="AE92">
        <v>83.38</v>
      </c>
      <c r="AF92">
        <v>30.88</v>
      </c>
      <c r="AG92">
        <v>41.01</v>
      </c>
      <c r="AH92">
        <v>0</v>
      </c>
      <c r="AI92">
        <v>38.119999999999997</v>
      </c>
      <c r="AJ92">
        <v>60.8</v>
      </c>
      <c r="AK92">
        <v>0</v>
      </c>
      <c r="AL92">
        <v>14.48</v>
      </c>
      <c r="AM92">
        <v>14.48</v>
      </c>
      <c r="AN92">
        <v>21.78</v>
      </c>
      <c r="AO92">
        <v>22.17</v>
      </c>
      <c r="AP92">
        <v>49.44</v>
      </c>
      <c r="AQ92">
        <v>3.38</v>
      </c>
      <c r="AR92">
        <v>19.3</v>
      </c>
      <c r="AS92">
        <v>0</v>
      </c>
      <c r="AT92">
        <v>115.8</v>
      </c>
      <c r="AU92">
        <v>0.8</v>
      </c>
      <c r="AV92">
        <v>0.37</v>
      </c>
      <c r="AW92">
        <v>0.47</v>
      </c>
      <c r="AX92">
        <v>0.85</v>
      </c>
      <c r="AY92">
        <v>0.89</v>
      </c>
      <c r="AZ92">
        <v>0.94</v>
      </c>
      <c r="BA92">
        <v>0.84</v>
      </c>
      <c r="BB92">
        <v>0.56000000000000005</v>
      </c>
      <c r="BC92">
        <v>0.56000000000000005</v>
      </c>
      <c r="BD92">
        <v>1.35</v>
      </c>
      <c r="BE92">
        <v>0.39</v>
      </c>
      <c r="BF92">
        <v>0.96</v>
      </c>
      <c r="BG92">
        <v>0.39</v>
      </c>
      <c r="BH92">
        <v>0.39</v>
      </c>
      <c r="BI92">
        <v>0.39</v>
      </c>
      <c r="BJ92">
        <v>0.77</v>
      </c>
      <c r="BK92">
        <v>0.48</v>
      </c>
      <c r="BL92">
        <v>2.9</v>
      </c>
      <c r="BM92">
        <v>0.68</v>
      </c>
      <c r="BN92">
        <v>0.57999999999999996</v>
      </c>
      <c r="BO92">
        <v>0.39</v>
      </c>
      <c r="BP92">
        <v>96.5</v>
      </c>
      <c r="BQ92">
        <v>0</v>
      </c>
      <c r="BR92">
        <v>0</v>
      </c>
      <c r="BS92">
        <v>0</v>
      </c>
      <c r="BT92">
        <v>0</v>
      </c>
      <c r="BU92">
        <v>0</v>
      </c>
    </row>
    <row r="93" spans="7:73">
      <c r="G93" t="s">
        <v>135</v>
      </c>
      <c r="H93" s="115">
        <v>568.99</v>
      </c>
      <c r="I93" s="88">
        <v>239.72999999999993</v>
      </c>
      <c r="J93" s="88">
        <v>13.110000000000001</v>
      </c>
      <c r="K93" s="88">
        <v>0.96</v>
      </c>
      <c r="L93" s="88">
        <v>3.38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12.55</v>
      </c>
      <c r="X93">
        <v>0</v>
      </c>
      <c r="Y93">
        <v>5.03</v>
      </c>
      <c r="Z93">
        <v>26.57</v>
      </c>
      <c r="AA93">
        <v>0.96</v>
      </c>
      <c r="AB93">
        <v>42.86</v>
      </c>
      <c r="AC93">
        <v>0</v>
      </c>
      <c r="AD93">
        <v>110.73</v>
      </c>
      <c r="AE93">
        <v>83.38</v>
      </c>
      <c r="AF93">
        <v>30.88</v>
      </c>
      <c r="AG93">
        <v>41.01</v>
      </c>
      <c r="AH93">
        <v>0</v>
      </c>
      <c r="AI93">
        <v>38.119999999999997</v>
      </c>
      <c r="AJ93">
        <v>60.8</v>
      </c>
      <c r="AK93">
        <v>0</v>
      </c>
      <c r="AL93">
        <v>14.48</v>
      </c>
      <c r="AM93">
        <v>14.48</v>
      </c>
      <c r="AN93">
        <v>21.78</v>
      </c>
      <c r="AO93">
        <v>22.17</v>
      </c>
      <c r="AP93">
        <v>49.44</v>
      </c>
      <c r="AQ93">
        <v>3.38</v>
      </c>
      <c r="AR93">
        <v>19.3</v>
      </c>
      <c r="AS93">
        <v>0</v>
      </c>
      <c r="AT93">
        <v>115.8</v>
      </c>
      <c r="AU93">
        <v>0.8</v>
      </c>
      <c r="AV93">
        <v>0.37</v>
      </c>
      <c r="AW93">
        <v>0.47</v>
      </c>
      <c r="AX93">
        <v>0.85</v>
      </c>
      <c r="AY93">
        <v>0.89</v>
      </c>
      <c r="AZ93">
        <v>0.94</v>
      </c>
      <c r="BA93">
        <v>0.84</v>
      </c>
      <c r="BB93">
        <v>0.56000000000000005</v>
      </c>
      <c r="BC93">
        <v>0.56000000000000005</v>
      </c>
      <c r="BD93">
        <v>1.35</v>
      </c>
      <c r="BE93">
        <v>0.39</v>
      </c>
      <c r="BF93">
        <v>0.96</v>
      </c>
      <c r="BG93">
        <v>0.39</v>
      </c>
      <c r="BH93">
        <v>0.39</v>
      </c>
      <c r="BI93">
        <v>0.39</v>
      </c>
      <c r="BJ93">
        <v>0.77</v>
      </c>
      <c r="BK93">
        <v>0.48</v>
      </c>
      <c r="BL93">
        <v>2.9</v>
      </c>
      <c r="BM93">
        <v>0.68</v>
      </c>
      <c r="BN93">
        <v>0.57999999999999996</v>
      </c>
      <c r="BO93">
        <v>0.39</v>
      </c>
      <c r="BP93">
        <v>96.5</v>
      </c>
      <c r="BQ93">
        <v>0</v>
      </c>
      <c r="BR93">
        <v>0</v>
      </c>
      <c r="BS93">
        <v>0</v>
      </c>
      <c r="BT93">
        <v>0</v>
      </c>
      <c r="BU93">
        <v>0</v>
      </c>
    </row>
    <row r="94" spans="7:73">
      <c r="G94" t="s">
        <v>136</v>
      </c>
      <c r="H94" s="115">
        <v>549.69000000000005</v>
      </c>
      <c r="I94" s="88">
        <v>239.72999999999993</v>
      </c>
      <c r="J94" s="88">
        <v>13.110000000000001</v>
      </c>
      <c r="K94" s="88">
        <v>0.96</v>
      </c>
      <c r="L94" s="88">
        <v>3.38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12.55</v>
      </c>
      <c r="X94">
        <v>0</v>
      </c>
      <c r="Y94">
        <v>5.03</v>
      </c>
      <c r="Z94">
        <v>26.57</v>
      </c>
      <c r="AA94">
        <v>0.96</v>
      </c>
      <c r="AB94">
        <v>42.86</v>
      </c>
      <c r="AC94">
        <v>0</v>
      </c>
      <c r="AD94">
        <v>110.73</v>
      </c>
      <c r="AE94">
        <v>83.38</v>
      </c>
      <c r="AF94">
        <v>30.88</v>
      </c>
      <c r="AG94">
        <v>41.01</v>
      </c>
      <c r="AH94">
        <v>0</v>
      </c>
      <c r="AI94">
        <v>38.119999999999997</v>
      </c>
      <c r="AJ94">
        <v>60.8</v>
      </c>
      <c r="AK94">
        <v>0</v>
      </c>
      <c r="AL94">
        <v>14.48</v>
      </c>
      <c r="AM94">
        <v>14.48</v>
      </c>
      <c r="AN94">
        <v>21.78</v>
      </c>
      <c r="AO94">
        <v>22.17</v>
      </c>
      <c r="AP94">
        <v>49.44</v>
      </c>
      <c r="AQ94">
        <v>3.38</v>
      </c>
      <c r="AR94">
        <v>0</v>
      </c>
      <c r="AS94">
        <v>0</v>
      </c>
      <c r="AT94">
        <v>115.8</v>
      </c>
      <c r="AU94">
        <v>0.8</v>
      </c>
      <c r="AV94">
        <v>0.37</v>
      </c>
      <c r="AW94">
        <v>0.47</v>
      </c>
      <c r="AX94">
        <v>0.85</v>
      </c>
      <c r="AY94">
        <v>0.89</v>
      </c>
      <c r="AZ94">
        <v>0.94</v>
      </c>
      <c r="BA94">
        <v>0.84</v>
      </c>
      <c r="BB94">
        <v>0.56000000000000005</v>
      </c>
      <c r="BC94">
        <v>0.56000000000000005</v>
      </c>
      <c r="BD94">
        <v>1.35</v>
      </c>
      <c r="BE94">
        <v>0.39</v>
      </c>
      <c r="BF94">
        <v>0.96</v>
      </c>
      <c r="BG94">
        <v>0.39</v>
      </c>
      <c r="BH94">
        <v>0.39</v>
      </c>
      <c r="BI94">
        <v>0.39</v>
      </c>
      <c r="BJ94">
        <v>0.77</v>
      </c>
      <c r="BK94">
        <v>0.48</v>
      </c>
      <c r="BL94">
        <v>2.9</v>
      </c>
      <c r="BM94">
        <v>0.68</v>
      </c>
      <c r="BN94">
        <v>0.57999999999999996</v>
      </c>
      <c r="BO94">
        <v>0.39</v>
      </c>
      <c r="BP94">
        <v>96.5</v>
      </c>
      <c r="BQ94">
        <v>0</v>
      </c>
      <c r="BR94">
        <v>0</v>
      </c>
      <c r="BS94">
        <v>0</v>
      </c>
      <c r="BT94">
        <v>0</v>
      </c>
      <c r="BU94">
        <v>0</v>
      </c>
    </row>
    <row r="95" spans="7:73">
      <c r="G95" t="s">
        <v>137</v>
      </c>
      <c r="H95" s="115">
        <v>578.64</v>
      </c>
      <c r="I95" s="88">
        <v>239.72999999999993</v>
      </c>
      <c r="J95" s="88">
        <v>13.110000000000001</v>
      </c>
      <c r="K95" s="88">
        <v>0.96</v>
      </c>
      <c r="L95" s="88">
        <v>3.38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12.55</v>
      </c>
      <c r="X95">
        <v>0</v>
      </c>
      <c r="Y95">
        <v>5.03</v>
      </c>
      <c r="Z95">
        <v>26.57</v>
      </c>
      <c r="AA95">
        <v>0.96</v>
      </c>
      <c r="AB95">
        <v>42.86</v>
      </c>
      <c r="AC95">
        <v>0</v>
      </c>
      <c r="AD95">
        <v>110.73</v>
      </c>
      <c r="AE95">
        <v>83.38</v>
      </c>
      <c r="AF95">
        <v>30.88</v>
      </c>
      <c r="AG95">
        <v>41.01</v>
      </c>
      <c r="AH95">
        <v>0</v>
      </c>
      <c r="AI95">
        <v>38.119999999999997</v>
      </c>
      <c r="AJ95">
        <v>60.8</v>
      </c>
      <c r="AK95">
        <v>0</v>
      </c>
      <c r="AL95">
        <v>14.48</v>
      </c>
      <c r="AM95">
        <v>14.48</v>
      </c>
      <c r="AN95">
        <v>21.78</v>
      </c>
      <c r="AO95">
        <v>22.17</v>
      </c>
      <c r="AP95">
        <v>49.44</v>
      </c>
      <c r="AQ95">
        <v>3.38</v>
      </c>
      <c r="AR95">
        <v>28.95</v>
      </c>
      <c r="AS95">
        <v>0</v>
      </c>
      <c r="AT95">
        <v>115.8</v>
      </c>
      <c r="AU95">
        <v>0.8</v>
      </c>
      <c r="AV95">
        <v>0.37</v>
      </c>
      <c r="AW95">
        <v>0.47</v>
      </c>
      <c r="AX95">
        <v>0.85</v>
      </c>
      <c r="AY95">
        <v>0.89</v>
      </c>
      <c r="AZ95">
        <v>0.94</v>
      </c>
      <c r="BA95">
        <v>0.84</v>
      </c>
      <c r="BB95">
        <v>0.56000000000000005</v>
      </c>
      <c r="BC95">
        <v>0.56000000000000005</v>
      </c>
      <c r="BD95">
        <v>1.35</v>
      </c>
      <c r="BE95">
        <v>0.39</v>
      </c>
      <c r="BF95">
        <v>0.96</v>
      </c>
      <c r="BG95">
        <v>0.39</v>
      </c>
      <c r="BH95">
        <v>0.39</v>
      </c>
      <c r="BI95">
        <v>0.39</v>
      </c>
      <c r="BJ95">
        <v>0.77</v>
      </c>
      <c r="BK95">
        <v>0.48</v>
      </c>
      <c r="BL95">
        <v>2.9</v>
      </c>
      <c r="BM95">
        <v>0.68</v>
      </c>
      <c r="BN95">
        <v>0.57999999999999996</v>
      </c>
      <c r="BO95">
        <v>0.39</v>
      </c>
      <c r="BP95">
        <v>96.5</v>
      </c>
      <c r="BQ95">
        <v>0</v>
      </c>
      <c r="BR95">
        <v>0</v>
      </c>
      <c r="BS95">
        <v>0</v>
      </c>
      <c r="BT95">
        <v>0</v>
      </c>
      <c r="BU95">
        <v>0</v>
      </c>
    </row>
    <row r="96" spans="7:73">
      <c r="G96" t="s">
        <v>138</v>
      </c>
      <c r="H96" s="115">
        <v>549.69000000000005</v>
      </c>
      <c r="I96" s="88">
        <v>239.72999999999993</v>
      </c>
      <c r="J96" s="88">
        <v>13.110000000000001</v>
      </c>
      <c r="K96" s="88">
        <v>0.96</v>
      </c>
      <c r="L96" s="88">
        <v>3.38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12.55</v>
      </c>
      <c r="X96">
        <v>0</v>
      </c>
      <c r="Y96">
        <v>5.03</v>
      </c>
      <c r="Z96">
        <v>26.57</v>
      </c>
      <c r="AA96">
        <v>0.96</v>
      </c>
      <c r="AB96">
        <v>42.86</v>
      </c>
      <c r="AC96">
        <v>0</v>
      </c>
      <c r="AD96">
        <v>110.73</v>
      </c>
      <c r="AE96">
        <v>83.38</v>
      </c>
      <c r="AF96">
        <v>30.88</v>
      </c>
      <c r="AG96">
        <v>41.01</v>
      </c>
      <c r="AH96">
        <v>0</v>
      </c>
      <c r="AI96">
        <v>38.119999999999997</v>
      </c>
      <c r="AJ96">
        <v>60.8</v>
      </c>
      <c r="AK96">
        <v>0</v>
      </c>
      <c r="AL96">
        <v>14.48</v>
      </c>
      <c r="AM96">
        <v>14.48</v>
      </c>
      <c r="AN96">
        <v>21.78</v>
      </c>
      <c r="AO96">
        <v>22.17</v>
      </c>
      <c r="AP96">
        <v>49.44</v>
      </c>
      <c r="AQ96">
        <v>3.38</v>
      </c>
      <c r="AR96">
        <v>0</v>
      </c>
      <c r="AS96">
        <v>0</v>
      </c>
      <c r="AT96">
        <v>115.8</v>
      </c>
      <c r="AU96">
        <v>0.8</v>
      </c>
      <c r="AV96">
        <v>0.37</v>
      </c>
      <c r="AW96">
        <v>0.47</v>
      </c>
      <c r="AX96">
        <v>0.85</v>
      </c>
      <c r="AY96">
        <v>0.89</v>
      </c>
      <c r="AZ96">
        <v>0.94</v>
      </c>
      <c r="BA96">
        <v>0.84</v>
      </c>
      <c r="BB96">
        <v>0.56000000000000005</v>
      </c>
      <c r="BC96">
        <v>0.56000000000000005</v>
      </c>
      <c r="BD96">
        <v>1.35</v>
      </c>
      <c r="BE96">
        <v>0.39</v>
      </c>
      <c r="BF96">
        <v>0.96</v>
      </c>
      <c r="BG96">
        <v>0.39</v>
      </c>
      <c r="BH96">
        <v>0.39</v>
      </c>
      <c r="BI96">
        <v>0.39</v>
      </c>
      <c r="BJ96">
        <v>0.77</v>
      </c>
      <c r="BK96">
        <v>0.48</v>
      </c>
      <c r="BL96">
        <v>2.9</v>
      </c>
      <c r="BM96">
        <v>0.68</v>
      </c>
      <c r="BN96">
        <v>0.57999999999999996</v>
      </c>
      <c r="BO96">
        <v>0.39</v>
      </c>
      <c r="BP96">
        <v>96.5</v>
      </c>
      <c r="BQ96">
        <v>0</v>
      </c>
      <c r="BR96">
        <v>0</v>
      </c>
      <c r="BS96">
        <v>0</v>
      </c>
      <c r="BT96">
        <v>0</v>
      </c>
      <c r="BU96">
        <v>0</v>
      </c>
    </row>
    <row r="97" spans="1:133">
      <c r="G97" t="s">
        <v>139</v>
      </c>
      <c r="H97" s="115">
        <v>573.80999999999995</v>
      </c>
      <c r="I97" s="88">
        <v>239.72999999999993</v>
      </c>
      <c r="J97" s="88">
        <v>13.110000000000001</v>
      </c>
      <c r="K97" s="88">
        <v>0.96</v>
      </c>
      <c r="L97" s="88">
        <v>3.38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12.55</v>
      </c>
      <c r="X97">
        <v>0</v>
      </c>
      <c r="Y97">
        <v>5.03</v>
      </c>
      <c r="Z97">
        <v>26.57</v>
      </c>
      <c r="AA97">
        <v>0.96</v>
      </c>
      <c r="AB97">
        <v>42.86</v>
      </c>
      <c r="AC97">
        <v>0</v>
      </c>
      <c r="AD97">
        <v>110.73</v>
      </c>
      <c r="AE97">
        <v>83.38</v>
      </c>
      <c r="AF97">
        <v>30.88</v>
      </c>
      <c r="AG97">
        <v>41.01</v>
      </c>
      <c r="AH97">
        <v>0</v>
      </c>
      <c r="AI97">
        <v>38.119999999999997</v>
      </c>
      <c r="AJ97">
        <v>60.8</v>
      </c>
      <c r="AK97">
        <v>0</v>
      </c>
      <c r="AL97">
        <v>14.48</v>
      </c>
      <c r="AM97">
        <v>14.48</v>
      </c>
      <c r="AN97">
        <v>21.78</v>
      </c>
      <c r="AO97">
        <v>22.17</v>
      </c>
      <c r="AP97">
        <v>49.44</v>
      </c>
      <c r="AQ97">
        <v>3.38</v>
      </c>
      <c r="AR97">
        <v>24.12</v>
      </c>
      <c r="AS97">
        <v>0</v>
      </c>
      <c r="AT97">
        <v>115.8</v>
      </c>
      <c r="AU97">
        <v>0.8</v>
      </c>
      <c r="AV97">
        <v>0.37</v>
      </c>
      <c r="AW97">
        <v>0.47</v>
      </c>
      <c r="AX97">
        <v>0.85</v>
      </c>
      <c r="AY97">
        <v>0.89</v>
      </c>
      <c r="AZ97">
        <v>0.94</v>
      </c>
      <c r="BA97">
        <v>0.84</v>
      </c>
      <c r="BB97">
        <v>0.56000000000000005</v>
      </c>
      <c r="BC97">
        <v>0.56000000000000005</v>
      </c>
      <c r="BD97">
        <v>1.35</v>
      </c>
      <c r="BE97">
        <v>0.39</v>
      </c>
      <c r="BF97">
        <v>0.96</v>
      </c>
      <c r="BG97">
        <v>0.39</v>
      </c>
      <c r="BH97">
        <v>0.39</v>
      </c>
      <c r="BI97">
        <v>0.39</v>
      </c>
      <c r="BJ97">
        <v>0.77</v>
      </c>
      <c r="BK97">
        <v>0.48</v>
      </c>
      <c r="BL97">
        <v>2.9</v>
      </c>
      <c r="BM97">
        <v>0.68</v>
      </c>
      <c r="BN97">
        <v>0.57999999999999996</v>
      </c>
      <c r="BO97">
        <v>0.39</v>
      </c>
      <c r="BP97">
        <v>96.5</v>
      </c>
      <c r="BQ97">
        <v>0</v>
      </c>
      <c r="BR97">
        <v>0</v>
      </c>
      <c r="BS97">
        <v>0</v>
      </c>
      <c r="BT97">
        <v>0</v>
      </c>
      <c r="BU97">
        <v>0</v>
      </c>
    </row>
    <row r="98" spans="1:133">
      <c r="G98" t="s">
        <v>140</v>
      </c>
      <c r="H98" s="115">
        <v>549.69000000000005</v>
      </c>
      <c r="I98" s="88">
        <v>239.72999999999993</v>
      </c>
      <c r="J98" s="88">
        <v>13.110000000000001</v>
      </c>
      <c r="K98" s="88">
        <v>0.96</v>
      </c>
      <c r="L98" s="88">
        <v>3.38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12.55</v>
      </c>
      <c r="X98">
        <v>0</v>
      </c>
      <c r="Y98">
        <v>5.03</v>
      </c>
      <c r="Z98">
        <v>26.57</v>
      </c>
      <c r="AA98">
        <v>0.96</v>
      </c>
      <c r="AB98">
        <v>42.86</v>
      </c>
      <c r="AC98">
        <v>0</v>
      </c>
      <c r="AD98">
        <v>110.73</v>
      </c>
      <c r="AE98">
        <v>83.38</v>
      </c>
      <c r="AF98">
        <v>30.88</v>
      </c>
      <c r="AG98">
        <v>41.01</v>
      </c>
      <c r="AH98">
        <v>0</v>
      </c>
      <c r="AI98">
        <v>38.119999999999997</v>
      </c>
      <c r="AJ98">
        <v>60.8</v>
      </c>
      <c r="AK98">
        <v>0</v>
      </c>
      <c r="AL98">
        <v>14.48</v>
      </c>
      <c r="AM98">
        <v>14.48</v>
      </c>
      <c r="AN98">
        <v>21.78</v>
      </c>
      <c r="AO98">
        <v>22.17</v>
      </c>
      <c r="AP98">
        <v>49.44</v>
      </c>
      <c r="AQ98">
        <v>3.38</v>
      </c>
      <c r="AR98">
        <v>0</v>
      </c>
      <c r="AS98">
        <v>0</v>
      </c>
      <c r="AT98">
        <v>115.8</v>
      </c>
      <c r="AU98">
        <v>0.8</v>
      </c>
      <c r="AV98">
        <v>0.37</v>
      </c>
      <c r="AW98">
        <v>0.47</v>
      </c>
      <c r="AX98">
        <v>0.85</v>
      </c>
      <c r="AY98">
        <v>0.89</v>
      </c>
      <c r="AZ98">
        <v>0.94</v>
      </c>
      <c r="BA98">
        <v>0.84</v>
      </c>
      <c r="BB98">
        <v>0.56000000000000005</v>
      </c>
      <c r="BC98">
        <v>0.56000000000000005</v>
      </c>
      <c r="BD98">
        <v>1.35</v>
      </c>
      <c r="BE98">
        <v>0.39</v>
      </c>
      <c r="BF98">
        <v>0.96</v>
      </c>
      <c r="BG98">
        <v>0.39</v>
      </c>
      <c r="BH98">
        <v>0.39</v>
      </c>
      <c r="BI98">
        <v>0.39</v>
      </c>
      <c r="BJ98">
        <v>0.77</v>
      </c>
      <c r="BK98">
        <v>0.48</v>
      </c>
      <c r="BL98">
        <v>2.9</v>
      </c>
      <c r="BM98">
        <v>0.68</v>
      </c>
      <c r="BN98">
        <v>0.57999999999999996</v>
      </c>
      <c r="BO98">
        <v>0.39</v>
      </c>
      <c r="BP98">
        <v>96.5</v>
      </c>
      <c r="BQ98">
        <v>0</v>
      </c>
      <c r="BR98">
        <v>0</v>
      </c>
      <c r="BS98">
        <v>0</v>
      </c>
      <c r="BT98">
        <v>0</v>
      </c>
      <c r="BU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11.306967499999997</v>
      </c>
      <c r="I99" s="111">
        <f t="shared" ref="I99:BU99" si="1">SUM(I3:I98)/4000</f>
        <v>4.499424999999996</v>
      </c>
      <c r="J99" s="111">
        <f t="shared" si="1"/>
        <v>0.31687999999999955</v>
      </c>
      <c r="K99" s="111">
        <f t="shared" si="1"/>
        <v>0.26910000000000017</v>
      </c>
      <c r="L99" s="111">
        <f t="shared" si="1"/>
        <v>9.8489999999999911E-2</v>
      </c>
      <c r="M99" s="111">
        <f t="shared" si="1"/>
        <v>0</v>
      </c>
      <c r="N99" s="110">
        <f t="shared" si="1"/>
        <v>0</v>
      </c>
      <c r="O99" s="111">
        <f t="shared" si="1"/>
        <v>0.80200000000000005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0.30334000000000022</v>
      </c>
      <c r="X99">
        <f t="shared" si="1"/>
        <v>0.13509999999999986</v>
      </c>
      <c r="Y99">
        <f t="shared" si="1"/>
        <v>0.1430499999999999</v>
      </c>
      <c r="Z99">
        <f t="shared" si="1"/>
        <v>0.63768000000000036</v>
      </c>
      <c r="AA99">
        <f t="shared" si="1"/>
        <v>2.3039999999999967E-2</v>
      </c>
      <c r="AB99">
        <f t="shared" si="1"/>
        <v>1.0286400000000011</v>
      </c>
      <c r="AC99">
        <f t="shared" si="1"/>
        <v>0.49215000000000053</v>
      </c>
      <c r="AD99">
        <f t="shared" si="1"/>
        <v>0.88584000000000007</v>
      </c>
      <c r="AE99">
        <f t="shared" si="1"/>
        <v>0.66704000000000052</v>
      </c>
      <c r="AF99">
        <f t="shared" si="1"/>
        <v>0.24703999999999998</v>
      </c>
      <c r="AG99">
        <f t="shared" si="1"/>
        <v>0.32807999999999998</v>
      </c>
      <c r="AH99">
        <f t="shared" si="1"/>
        <v>0.17369999999999994</v>
      </c>
      <c r="AI99">
        <f t="shared" si="1"/>
        <v>0.91487999999999814</v>
      </c>
      <c r="AJ99">
        <f t="shared" si="1"/>
        <v>1.4592000000000025</v>
      </c>
      <c r="AK99">
        <f t="shared" si="1"/>
        <v>0.12933249999999996</v>
      </c>
      <c r="AL99">
        <f t="shared" si="1"/>
        <v>0.13032000000000005</v>
      </c>
      <c r="AM99">
        <f t="shared" si="1"/>
        <v>0.34752000000000033</v>
      </c>
      <c r="AN99">
        <f t="shared" si="1"/>
        <v>0.52271999999999952</v>
      </c>
      <c r="AO99">
        <f t="shared" si="1"/>
        <v>0.53208000000000077</v>
      </c>
      <c r="AP99">
        <f t="shared" si="1"/>
        <v>0.87551999999999974</v>
      </c>
      <c r="AQ99">
        <f t="shared" si="1"/>
        <v>9.8489999999999911E-2</v>
      </c>
      <c r="AR99">
        <f t="shared" si="1"/>
        <v>0.58794000000000013</v>
      </c>
      <c r="AS99">
        <f t="shared" si="1"/>
        <v>7.2359999999999994E-2</v>
      </c>
      <c r="AT99">
        <f t="shared" si="1"/>
        <v>2.7791999999999977</v>
      </c>
      <c r="AU99">
        <f t="shared" si="1"/>
        <v>1.9439999999999985E-2</v>
      </c>
      <c r="AV99">
        <f t="shared" si="1"/>
        <v>8.8799999999999921E-3</v>
      </c>
      <c r="AW99">
        <f t="shared" si="1"/>
        <v>1.1250000000000005E-2</v>
      </c>
      <c r="AX99">
        <f t="shared" si="1"/>
        <v>2.0580000000000011E-2</v>
      </c>
      <c r="AY99">
        <f t="shared" si="1"/>
        <v>2.1029999999999986E-2</v>
      </c>
      <c r="AZ99">
        <f t="shared" si="1"/>
        <v>2.2600000000000009E-2</v>
      </c>
      <c r="BA99">
        <f t="shared" si="1"/>
        <v>2.0379999999999999E-2</v>
      </c>
      <c r="BB99">
        <f t="shared" si="1"/>
        <v>1.3539999999999993E-2</v>
      </c>
      <c r="BC99">
        <f t="shared" si="1"/>
        <v>1.2999999999999998E-2</v>
      </c>
      <c r="BD99">
        <f t="shared" si="1"/>
        <v>3.2399999999999943E-2</v>
      </c>
      <c r="BE99">
        <f t="shared" si="1"/>
        <v>9.3600000000000107E-3</v>
      </c>
      <c r="BF99">
        <f t="shared" si="1"/>
        <v>2.3039999999999967E-2</v>
      </c>
      <c r="BG99">
        <f t="shared" si="1"/>
        <v>9.3600000000000107E-3</v>
      </c>
      <c r="BH99">
        <f t="shared" si="1"/>
        <v>9.3600000000000107E-3</v>
      </c>
      <c r="BI99">
        <f t="shared" si="1"/>
        <v>9.3600000000000107E-3</v>
      </c>
      <c r="BJ99">
        <f t="shared" si="1"/>
        <v>1.8480000000000017E-2</v>
      </c>
      <c r="BK99">
        <f t="shared" si="1"/>
        <v>1.1519999999999983E-2</v>
      </c>
      <c r="BL99">
        <f t="shared" si="1"/>
        <v>6.9600000000000037E-2</v>
      </c>
      <c r="BM99">
        <f t="shared" si="1"/>
        <v>1.6319999999999998E-2</v>
      </c>
      <c r="BN99">
        <f t="shared" si="1"/>
        <v>1.3919999999999972E-2</v>
      </c>
      <c r="BO99">
        <f t="shared" si="1"/>
        <v>9.3600000000000107E-3</v>
      </c>
      <c r="BP99">
        <f t="shared" si="1"/>
        <v>1.6284400000000001</v>
      </c>
      <c r="BQ99">
        <f t="shared" si="1"/>
        <v>0</v>
      </c>
      <c r="BR99">
        <f t="shared" si="1"/>
        <v>0.06</v>
      </c>
      <c r="BS99">
        <f t="shared" si="1"/>
        <v>0.74199999999999999</v>
      </c>
      <c r="BT99">
        <f t="shared" si="1"/>
        <v>0.67576499999999984</v>
      </c>
      <c r="BU99">
        <f t="shared" si="1"/>
        <v>0.2896149999999999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2022-10-04T06:55:57Z</dcterms:modified>
</cp:coreProperties>
</file>